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tables/table1.xml" ContentType="application/vnd.openxmlformats-officedocument.spreadsheetml.table+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2"/>
  <workbookPr/>
  <bookViews>
    <workbookView xWindow="0" yWindow="0" windowWidth="19440" windowHeight="7155" activeTab="3"/>
  </bookViews>
  <sheets>
    <sheet name="Hướng dẫn" sheetId="1" r:id="rId1"/>
    <sheet name="Mau A2" sheetId="2" r:id="rId2"/>
    <sheet name="LHP" sheetId="3" r:id="rId3"/>
    <sheet name="Mau A1" sheetId="4" r:id="rId4"/>
    <sheet name="Sheet1" sheetId="5" r:id="rId5"/>
  </sheets>
  <definedNames>
    <definedName name="_xlnm._FilterDatabase" localSheetId="2" hidden="1">LHP!$A$1:$I$3536</definedName>
  </definedNames>
  <calcPr calcId="162913"/>
</workbook>
</file>

<file path=xl/calcChain.xml><?xml version="1.0" encoding="utf-8"?>
<calcChain xmlns="http://schemas.openxmlformats.org/spreadsheetml/2006/main">
  <c r="AA365" i="4" l="1"/>
  <c r="AA383" i="4"/>
  <c r="AA206" i="4"/>
  <c r="AA180" i="4"/>
  <c r="Z180" i="4"/>
  <c r="Z165" i="4"/>
  <c r="AA165" i="4"/>
  <c r="AA150" i="4"/>
  <c r="B2" i="5"/>
  <c r="B3" i="5"/>
  <c r="B4" i="5"/>
  <c r="B5" i="5"/>
  <c r="B6" i="5"/>
  <c r="B7" i="5"/>
  <c r="B8" i="5"/>
  <c r="B9" i="5"/>
  <c r="B10" i="5"/>
  <c r="B11" i="5"/>
  <c r="B12" i="5"/>
  <c r="B13" i="5"/>
  <c r="B14" i="5"/>
  <c r="B15" i="5"/>
  <c r="B16" i="5"/>
  <c r="B17" i="5"/>
  <c r="B18" i="5"/>
  <c r="B19" i="5"/>
  <c r="B20" i="5"/>
  <c r="B21" i="5"/>
  <c r="B22" i="5"/>
  <c r="B23" i="5"/>
  <c r="B1" i="5"/>
  <c r="Z150" i="4"/>
  <c r="N22" i="2" l="1"/>
  <c r="AA118" i="4"/>
  <c r="O18" i="2" s="1"/>
  <c r="AA99" i="4"/>
  <c r="O17" i="2" s="1"/>
  <c r="Z118" i="4"/>
  <c r="Z99" i="4"/>
  <c r="N17" i="2" s="1"/>
  <c r="AB1193" i="4"/>
  <c r="W1193" i="4"/>
  <c r="U1193" i="4"/>
  <c r="S1193" i="4"/>
  <c r="R1193" i="4"/>
  <c r="Q1193" i="4"/>
  <c r="O1193" i="4"/>
  <c r="N1193" i="4"/>
  <c r="I1193" i="4"/>
  <c r="H1193" i="4"/>
  <c r="M1192" i="4"/>
  <c r="L1192" i="4"/>
  <c r="K1192" i="4"/>
  <c r="M1191" i="4"/>
  <c r="L1191" i="4"/>
  <c r="K1191" i="4"/>
  <c r="M1190" i="4"/>
  <c r="L1190" i="4"/>
  <c r="K1190" i="4"/>
  <c r="M1189" i="4"/>
  <c r="L1189" i="4"/>
  <c r="K1189" i="4"/>
  <c r="M1188" i="4"/>
  <c r="L1188" i="4"/>
  <c r="K1188" i="4"/>
  <c r="M1187" i="4"/>
  <c r="L1187" i="4"/>
  <c r="K1187" i="4"/>
  <c r="M1186" i="4"/>
  <c r="L1186" i="4"/>
  <c r="K1186" i="4"/>
  <c r="M1185" i="4"/>
  <c r="L1185" i="4"/>
  <c r="K1185" i="4"/>
  <c r="M1184" i="4"/>
  <c r="L1184" i="4"/>
  <c r="K1184" i="4"/>
  <c r="M1183" i="4"/>
  <c r="L1183" i="4"/>
  <c r="K1183" i="4"/>
  <c r="M1182" i="4"/>
  <c r="L1182" i="4"/>
  <c r="K1182" i="4"/>
  <c r="M1181" i="4"/>
  <c r="L1181" i="4"/>
  <c r="K1181" i="4"/>
  <c r="M1180" i="4"/>
  <c r="L1180" i="4"/>
  <c r="K1180" i="4"/>
  <c r="M1179" i="4"/>
  <c r="L1179" i="4"/>
  <c r="K1179" i="4"/>
  <c r="M1178" i="4"/>
  <c r="L1178" i="4"/>
  <c r="K1178" i="4"/>
  <c r="M1177" i="4"/>
  <c r="L1177" i="4"/>
  <c r="K1177" i="4"/>
  <c r="M1176" i="4"/>
  <c r="L1176" i="4"/>
  <c r="K1176" i="4"/>
  <c r="M1175" i="4"/>
  <c r="L1175" i="4"/>
  <c r="K1175" i="4"/>
  <c r="M1174" i="4"/>
  <c r="L1174" i="4"/>
  <c r="K1174" i="4"/>
  <c r="M1173" i="4"/>
  <c r="L1173" i="4"/>
  <c r="K1173" i="4"/>
  <c r="M1172" i="4"/>
  <c r="L1172" i="4"/>
  <c r="K1172" i="4"/>
  <c r="M1171" i="4"/>
  <c r="L1171" i="4"/>
  <c r="K1171" i="4"/>
  <c r="M1170" i="4"/>
  <c r="L1170" i="4"/>
  <c r="K1170" i="4"/>
  <c r="M1169" i="4"/>
  <c r="L1169" i="4"/>
  <c r="K1169" i="4"/>
  <c r="M1168" i="4"/>
  <c r="L1168" i="4"/>
  <c r="K1168" i="4"/>
  <c r="M1167" i="4"/>
  <c r="L1167" i="4"/>
  <c r="K1167" i="4"/>
  <c r="M1166" i="4"/>
  <c r="L1166" i="4"/>
  <c r="K1166" i="4"/>
  <c r="M1165" i="4"/>
  <c r="L1165" i="4"/>
  <c r="K1165" i="4"/>
  <c r="M1164" i="4"/>
  <c r="L1164" i="4"/>
  <c r="K1164" i="4"/>
  <c r="AA1163" i="4"/>
  <c r="O60" i="2" s="1"/>
  <c r="Z1163" i="4"/>
  <c r="N60" i="2" s="1"/>
  <c r="M1163" i="4"/>
  <c r="L1163" i="4"/>
  <c r="K1163" i="4"/>
  <c r="M1162" i="4"/>
  <c r="L1162" i="4"/>
  <c r="K1162" i="4"/>
  <c r="M1161" i="4"/>
  <c r="L1161" i="4"/>
  <c r="K1161" i="4"/>
  <c r="M1160" i="4"/>
  <c r="L1160" i="4"/>
  <c r="K1160" i="4"/>
  <c r="M1159" i="4"/>
  <c r="L1159" i="4"/>
  <c r="K1159" i="4"/>
  <c r="M1158" i="4"/>
  <c r="L1158" i="4"/>
  <c r="K1158" i="4"/>
  <c r="M1157" i="4"/>
  <c r="L1157" i="4"/>
  <c r="K1157" i="4"/>
  <c r="M1156" i="4"/>
  <c r="L1156" i="4"/>
  <c r="K1156" i="4"/>
  <c r="M1155" i="4"/>
  <c r="L1155" i="4"/>
  <c r="K1155" i="4"/>
  <c r="M1154" i="4"/>
  <c r="L1154" i="4"/>
  <c r="K1154" i="4"/>
  <c r="M1153" i="4"/>
  <c r="L1153" i="4"/>
  <c r="K1153" i="4"/>
  <c r="M1152" i="4"/>
  <c r="L1152" i="4"/>
  <c r="K1152" i="4"/>
  <c r="M1151" i="4"/>
  <c r="L1151" i="4"/>
  <c r="K1151" i="4"/>
  <c r="M1150" i="4"/>
  <c r="L1150" i="4"/>
  <c r="K1150" i="4"/>
  <c r="M1149" i="4"/>
  <c r="L1149" i="4"/>
  <c r="K1149" i="4"/>
  <c r="M1148" i="4"/>
  <c r="L1148" i="4"/>
  <c r="K1148" i="4"/>
  <c r="M1147" i="4"/>
  <c r="L1147" i="4"/>
  <c r="K1147" i="4"/>
  <c r="M1146" i="4"/>
  <c r="L1146" i="4"/>
  <c r="K1146" i="4"/>
  <c r="M1145" i="4"/>
  <c r="L1145" i="4"/>
  <c r="K1145" i="4"/>
  <c r="M1144" i="4"/>
  <c r="L1144" i="4"/>
  <c r="K1144" i="4"/>
  <c r="M1143" i="4"/>
  <c r="L1143" i="4"/>
  <c r="K1143" i="4"/>
  <c r="M1142" i="4"/>
  <c r="L1142" i="4"/>
  <c r="K1142" i="4"/>
  <c r="M1141" i="4"/>
  <c r="L1141" i="4"/>
  <c r="K1141" i="4"/>
  <c r="M1140" i="4"/>
  <c r="L1140" i="4"/>
  <c r="K1140" i="4"/>
  <c r="M1139" i="4"/>
  <c r="L1139" i="4"/>
  <c r="K1139" i="4"/>
  <c r="M1138" i="4"/>
  <c r="L1138" i="4"/>
  <c r="K1138" i="4"/>
  <c r="M1137" i="4"/>
  <c r="L1137" i="4"/>
  <c r="K1137" i="4"/>
  <c r="M1136" i="4"/>
  <c r="L1136" i="4"/>
  <c r="K1136" i="4"/>
  <c r="M1135" i="4"/>
  <c r="L1135" i="4"/>
  <c r="K1135" i="4"/>
  <c r="M1134" i="4"/>
  <c r="L1134" i="4"/>
  <c r="K1134" i="4"/>
  <c r="AA1133" i="4"/>
  <c r="O59" i="2" s="1"/>
  <c r="Z1133" i="4"/>
  <c r="N59" i="2" s="1"/>
  <c r="M1133" i="4"/>
  <c r="L1133" i="4"/>
  <c r="K1133" i="4"/>
  <c r="M1132" i="4"/>
  <c r="L1132" i="4"/>
  <c r="K1132" i="4"/>
  <c r="M1131" i="4"/>
  <c r="L1131" i="4"/>
  <c r="K1131" i="4"/>
  <c r="M1130" i="4"/>
  <c r="L1130" i="4"/>
  <c r="K1130" i="4"/>
  <c r="M1129" i="4"/>
  <c r="L1129" i="4"/>
  <c r="K1129" i="4"/>
  <c r="M1128" i="4"/>
  <c r="L1128" i="4"/>
  <c r="K1128" i="4"/>
  <c r="M1127" i="4"/>
  <c r="L1127" i="4"/>
  <c r="K1127" i="4"/>
  <c r="M1126" i="4"/>
  <c r="L1126" i="4"/>
  <c r="K1126" i="4"/>
  <c r="M1125" i="4"/>
  <c r="L1125" i="4"/>
  <c r="K1125" i="4"/>
  <c r="M1124" i="4"/>
  <c r="L1124" i="4"/>
  <c r="K1124" i="4"/>
  <c r="M1123" i="4"/>
  <c r="L1123" i="4"/>
  <c r="K1123" i="4"/>
  <c r="M1122" i="4"/>
  <c r="L1122" i="4"/>
  <c r="K1122" i="4"/>
  <c r="M1121" i="4"/>
  <c r="L1121" i="4"/>
  <c r="K1121" i="4"/>
  <c r="M1120" i="4"/>
  <c r="L1120" i="4"/>
  <c r="K1120" i="4"/>
  <c r="M1119" i="4"/>
  <c r="L1119" i="4"/>
  <c r="K1119" i="4"/>
  <c r="M1118" i="4"/>
  <c r="L1118" i="4"/>
  <c r="K1118" i="4"/>
  <c r="M1117" i="4"/>
  <c r="L1117" i="4"/>
  <c r="K1117" i="4"/>
  <c r="M1116" i="4"/>
  <c r="L1116" i="4"/>
  <c r="K1116" i="4"/>
  <c r="M1115" i="4"/>
  <c r="L1115" i="4"/>
  <c r="K1115" i="4"/>
  <c r="M1114" i="4"/>
  <c r="L1114" i="4"/>
  <c r="K1114" i="4"/>
  <c r="M1113" i="4"/>
  <c r="L1113" i="4"/>
  <c r="K1113" i="4"/>
  <c r="M1112" i="4"/>
  <c r="L1112" i="4"/>
  <c r="K1112" i="4"/>
  <c r="M1111" i="4"/>
  <c r="L1111" i="4"/>
  <c r="K1111" i="4"/>
  <c r="M1110" i="4"/>
  <c r="L1110" i="4"/>
  <c r="K1110" i="4"/>
  <c r="M1109" i="4"/>
  <c r="L1109" i="4"/>
  <c r="K1109" i="4"/>
  <c r="M1108" i="4"/>
  <c r="L1108" i="4"/>
  <c r="K1108" i="4"/>
  <c r="M1107" i="4"/>
  <c r="L1107" i="4"/>
  <c r="K1107" i="4"/>
  <c r="M1106" i="4"/>
  <c r="L1106" i="4"/>
  <c r="K1106" i="4"/>
  <c r="M1105" i="4"/>
  <c r="L1105" i="4"/>
  <c r="K1105" i="4"/>
  <c r="M1104" i="4"/>
  <c r="L1104" i="4"/>
  <c r="K1104" i="4"/>
  <c r="AA1103" i="4"/>
  <c r="O58" i="2" s="1"/>
  <c r="Z1103" i="4"/>
  <c r="N58" i="2" s="1"/>
  <c r="M1103" i="4"/>
  <c r="L1103" i="4"/>
  <c r="K1103" i="4"/>
  <c r="M1102" i="4"/>
  <c r="L1102" i="4"/>
  <c r="K1102" i="4"/>
  <c r="M1101" i="4"/>
  <c r="L1101" i="4"/>
  <c r="K1101" i="4"/>
  <c r="M1100" i="4"/>
  <c r="L1100" i="4"/>
  <c r="K1100" i="4"/>
  <c r="M1099" i="4"/>
  <c r="L1099" i="4"/>
  <c r="K1099" i="4"/>
  <c r="M1098" i="4"/>
  <c r="L1098" i="4"/>
  <c r="K1098" i="4"/>
  <c r="M1097" i="4"/>
  <c r="L1097" i="4"/>
  <c r="K1097" i="4"/>
  <c r="M1096" i="4"/>
  <c r="L1096" i="4"/>
  <c r="K1096" i="4"/>
  <c r="M1095" i="4"/>
  <c r="L1095" i="4"/>
  <c r="K1095" i="4"/>
  <c r="M1094" i="4"/>
  <c r="L1094" i="4"/>
  <c r="K1094" i="4"/>
  <c r="M1093" i="4"/>
  <c r="L1093" i="4"/>
  <c r="K1093" i="4"/>
  <c r="M1092" i="4"/>
  <c r="L1092" i="4"/>
  <c r="K1092" i="4"/>
  <c r="M1091" i="4"/>
  <c r="L1091" i="4"/>
  <c r="K1091" i="4"/>
  <c r="M1090" i="4"/>
  <c r="L1090" i="4"/>
  <c r="K1090" i="4"/>
  <c r="M1089" i="4"/>
  <c r="L1089" i="4"/>
  <c r="K1089" i="4"/>
  <c r="M1088" i="4"/>
  <c r="L1088" i="4"/>
  <c r="K1088" i="4"/>
  <c r="M1087" i="4"/>
  <c r="L1087" i="4"/>
  <c r="K1087" i="4"/>
  <c r="M1086" i="4"/>
  <c r="L1086" i="4"/>
  <c r="K1086" i="4"/>
  <c r="M1085" i="4"/>
  <c r="L1085" i="4"/>
  <c r="K1085" i="4"/>
  <c r="M1084" i="4"/>
  <c r="L1084" i="4"/>
  <c r="K1084" i="4"/>
  <c r="M1083" i="4"/>
  <c r="L1083" i="4"/>
  <c r="K1083" i="4"/>
  <c r="M1082" i="4"/>
  <c r="L1082" i="4"/>
  <c r="K1082" i="4"/>
  <c r="M1081" i="4"/>
  <c r="L1081" i="4"/>
  <c r="K1081" i="4"/>
  <c r="M1080" i="4"/>
  <c r="L1080" i="4"/>
  <c r="K1080" i="4"/>
  <c r="M1079" i="4"/>
  <c r="L1079" i="4"/>
  <c r="K1079" i="4"/>
  <c r="M1078" i="4"/>
  <c r="L1078" i="4"/>
  <c r="K1078" i="4"/>
  <c r="M1077" i="4"/>
  <c r="L1077" i="4"/>
  <c r="K1077" i="4"/>
  <c r="M1076" i="4"/>
  <c r="L1076" i="4"/>
  <c r="K1076" i="4"/>
  <c r="M1075" i="4"/>
  <c r="L1075" i="4"/>
  <c r="K1075" i="4"/>
  <c r="M1074" i="4"/>
  <c r="L1074" i="4"/>
  <c r="K1074" i="4"/>
  <c r="AA1073" i="4"/>
  <c r="O57" i="2" s="1"/>
  <c r="Z1073" i="4"/>
  <c r="N57" i="2" s="1"/>
  <c r="M1073" i="4"/>
  <c r="L1073" i="4"/>
  <c r="K1073" i="4"/>
  <c r="M1072" i="4"/>
  <c r="L1072" i="4"/>
  <c r="K1072" i="4"/>
  <c r="M1071" i="4"/>
  <c r="L1071" i="4"/>
  <c r="K1071" i="4"/>
  <c r="M1070" i="4"/>
  <c r="L1070" i="4"/>
  <c r="K1070" i="4"/>
  <c r="M1069" i="4"/>
  <c r="L1069" i="4"/>
  <c r="K1069" i="4"/>
  <c r="M1068" i="4"/>
  <c r="L1068" i="4"/>
  <c r="K1068" i="4"/>
  <c r="M1067" i="4"/>
  <c r="L1067" i="4"/>
  <c r="K1067" i="4"/>
  <c r="M1066" i="4"/>
  <c r="L1066" i="4"/>
  <c r="K1066" i="4"/>
  <c r="M1065" i="4"/>
  <c r="L1065" i="4"/>
  <c r="K1065" i="4"/>
  <c r="M1064" i="4"/>
  <c r="L1064" i="4"/>
  <c r="K1064" i="4"/>
  <c r="M1063" i="4"/>
  <c r="L1063" i="4"/>
  <c r="K1063" i="4"/>
  <c r="M1062" i="4"/>
  <c r="L1062" i="4"/>
  <c r="K1062" i="4"/>
  <c r="M1061" i="4"/>
  <c r="L1061" i="4"/>
  <c r="K1061" i="4"/>
  <c r="M1060" i="4"/>
  <c r="L1060" i="4"/>
  <c r="K1060" i="4"/>
  <c r="M1059" i="4"/>
  <c r="L1059" i="4"/>
  <c r="K1059" i="4"/>
  <c r="M1058" i="4"/>
  <c r="L1058" i="4"/>
  <c r="K1058" i="4"/>
  <c r="M1057" i="4"/>
  <c r="L1057" i="4"/>
  <c r="K1057" i="4"/>
  <c r="M1056" i="4"/>
  <c r="L1056" i="4"/>
  <c r="K1056" i="4"/>
  <c r="M1055" i="4"/>
  <c r="L1055" i="4"/>
  <c r="K1055" i="4"/>
  <c r="M1054" i="4"/>
  <c r="L1054" i="4"/>
  <c r="K1054" i="4"/>
  <c r="M1053" i="4"/>
  <c r="L1053" i="4"/>
  <c r="K1053" i="4"/>
  <c r="M1052" i="4"/>
  <c r="L1052" i="4"/>
  <c r="K1052" i="4"/>
  <c r="M1051" i="4"/>
  <c r="L1051" i="4"/>
  <c r="K1051" i="4"/>
  <c r="M1050" i="4"/>
  <c r="L1050" i="4"/>
  <c r="K1050" i="4"/>
  <c r="M1049" i="4"/>
  <c r="L1049" i="4"/>
  <c r="K1049" i="4"/>
  <c r="M1048" i="4"/>
  <c r="L1048" i="4"/>
  <c r="K1048" i="4"/>
  <c r="M1047" i="4"/>
  <c r="L1047" i="4"/>
  <c r="K1047" i="4"/>
  <c r="M1046" i="4"/>
  <c r="L1046" i="4"/>
  <c r="K1046" i="4"/>
  <c r="M1045" i="4"/>
  <c r="L1045" i="4"/>
  <c r="K1045" i="4"/>
  <c r="M1044" i="4"/>
  <c r="L1044" i="4"/>
  <c r="K1044" i="4"/>
  <c r="AA1043" i="4"/>
  <c r="O56" i="2" s="1"/>
  <c r="Z1043" i="4"/>
  <c r="N56" i="2" s="1"/>
  <c r="M1043" i="4"/>
  <c r="L1043" i="4"/>
  <c r="K1043" i="4"/>
  <c r="M1042" i="4"/>
  <c r="L1042" i="4"/>
  <c r="K1042" i="4"/>
  <c r="M1041" i="4"/>
  <c r="L1041" i="4"/>
  <c r="K1041" i="4"/>
  <c r="M1040" i="4"/>
  <c r="L1040" i="4"/>
  <c r="K1040" i="4"/>
  <c r="M1039" i="4"/>
  <c r="L1039" i="4"/>
  <c r="K1039" i="4"/>
  <c r="M1038" i="4"/>
  <c r="L1038" i="4"/>
  <c r="K1038" i="4"/>
  <c r="M1037" i="4"/>
  <c r="L1037" i="4"/>
  <c r="K1037" i="4"/>
  <c r="M1036" i="4"/>
  <c r="L1036" i="4"/>
  <c r="K1036" i="4"/>
  <c r="M1035" i="4"/>
  <c r="L1035" i="4"/>
  <c r="K1035" i="4"/>
  <c r="M1034" i="4"/>
  <c r="L1034" i="4"/>
  <c r="K1034" i="4"/>
  <c r="M1033" i="4"/>
  <c r="L1033" i="4"/>
  <c r="K1033" i="4"/>
  <c r="M1032" i="4"/>
  <c r="L1032" i="4"/>
  <c r="K1032" i="4"/>
  <c r="M1031" i="4"/>
  <c r="L1031" i="4"/>
  <c r="K1031" i="4"/>
  <c r="M1030" i="4"/>
  <c r="L1030" i="4"/>
  <c r="K1030" i="4"/>
  <c r="M1029" i="4"/>
  <c r="L1029" i="4"/>
  <c r="K1029" i="4"/>
  <c r="M1028" i="4"/>
  <c r="L1028" i="4"/>
  <c r="K1028" i="4"/>
  <c r="M1027" i="4"/>
  <c r="L1027" i="4"/>
  <c r="K1027" i="4"/>
  <c r="M1026" i="4"/>
  <c r="L1026" i="4"/>
  <c r="K1026" i="4"/>
  <c r="M1025" i="4"/>
  <c r="L1025" i="4"/>
  <c r="K1025" i="4"/>
  <c r="M1024" i="4"/>
  <c r="L1024" i="4"/>
  <c r="K1024" i="4"/>
  <c r="M1023" i="4"/>
  <c r="L1023" i="4"/>
  <c r="K1023" i="4"/>
  <c r="M1022" i="4"/>
  <c r="L1022" i="4"/>
  <c r="K1022" i="4"/>
  <c r="M1021" i="4"/>
  <c r="L1021" i="4"/>
  <c r="K1021" i="4"/>
  <c r="M1020" i="4"/>
  <c r="L1020" i="4"/>
  <c r="K1020" i="4"/>
  <c r="M1019" i="4"/>
  <c r="L1019" i="4"/>
  <c r="K1019" i="4"/>
  <c r="M1018" i="4"/>
  <c r="L1018" i="4"/>
  <c r="K1018" i="4"/>
  <c r="M1017" i="4"/>
  <c r="L1017" i="4"/>
  <c r="K1017" i="4"/>
  <c r="M1016" i="4"/>
  <c r="L1016" i="4"/>
  <c r="K1016" i="4"/>
  <c r="M1015" i="4"/>
  <c r="L1015" i="4"/>
  <c r="K1015" i="4"/>
  <c r="M1014" i="4"/>
  <c r="L1014" i="4"/>
  <c r="K1014" i="4"/>
  <c r="AA1013" i="4"/>
  <c r="O55" i="2" s="1"/>
  <c r="Z1013" i="4"/>
  <c r="N55" i="2" s="1"/>
  <c r="M1013" i="4"/>
  <c r="L1013" i="4"/>
  <c r="K1013" i="4"/>
  <c r="M1012" i="4"/>
  <c r="L1012" i="4"/>
  <c r="K1012" i="4"/>
  <c r="M1011" i="4"/>
  <c r="L1011" i="4"/>
  <c r="K1011" i="4"/>
  <c r="M1010" i="4"/>
  <c r="L1010" i="4"/>
  <c r="K1010" i="4"/>
  <c r="M1009" i="4"/>
  <c r="L1009" i="4"/>
  <c r="K1009" i="4"/>
  <c r="M1008" i="4"/>
  <c r="L1008" i="4"/>
  <c r="K1008" i="4"/>
  <c r="M1007" i="4"/>
  <c r="L1007" i="4"/>
  <c r="K1007" i="4"/>
  <c r="M1006" i="4"/>
  <c r="L1006" i="4"/>
  <c r="K1006" i="4"/>
  <c r="M1005" i="4"/>
  <c r="L1005" i="4"/>
  <c r="K1005" i="4"/>
  <c r="M1004" i="4"/>
  <c r="L1004" i="4"/>
  <c r="K1004" i="4"/>
  <c r="M1003" i="4"/>
  <c r="L1003" i="4"/>
  <c r="K1003" i="4"/>
  <c r="M1002" i="4"/>
  <c r="L1002" i="4"/>
  <c r="K1002" i="4"/>
  <c r="M1001" i="4"/>
  <c r="L1001" i="4"/>
  <c r="K1001" i="4"/>
  <c r="M1000" i="4"/>
  <c r="L1000" i="4"/>
  <c r="K1000" i="4"/>
  <c r="M999" i="4"/>
  <c r="L999" i="4"/>
  <c r="K999" i="4"/>
  <c r="M998" i="4"/>
  <c r="L998" i="4"/>
  <c r="K998" i="4"/>
  <c r="M997" i="4"/>
  <c r="L997" i="4"/>
  <c r="K997" i="4"/>
  <c r="M996" i="4"/>
  <c r="L996" i="4"/>
  <c r="K996" i="4"/>
  <c r="M995" i="4"/>
  <c r="L995" i="4"/>
  <c r="K995" i="4"/>
  <c r="M994" i="4"/>
  <c r="L994" i="4"/>
  <c r="K994" i="4"/>
  <c r="M993" i="4"/>
  <c r="L993" i="4"/>
  <c r="K993" i="4"/>
  <c r="M992" i="4"/>
  <c r="L992" i="4"/>
  <c r="K992" i="4"/>
  <c r="M991" i="4"/>
  <c r="L991" i="4"/>
  <c r="K991" i="4"/>
  <c r="M990" i="4"/>
  <c r="L990" i="4"/>
  <c r="K990" i="4"/>
  <c r="M989" i="4"/>
  <c r="L989" i="4"/>
  <c r="K989" i="4"/>
  <c r="M988" i="4"/>
  <c r="L988" i="4"/>
  <c r="K988" i="4"/>
  <c r="M987" i="4"/>
  <c r="L987" i="4"/>
  <c r="K987" i="4"/>
  <c r="M986" i="4"/>
  <c r="L986" i="4"/>
  <c r="K986" i="4"/>
  <c r="M985" i="4"/>
  <c r="L985" i="4"/>
  <c r="K985" i="4"/>
  <c r="M984" i="4"/>
  <c r="L984" i="4"/>
  <c r="K984" i="4"/>
  <c r="AA983" i="4"/>
  <c r="O54" i="2" s="1"/>
  <c r="Z983" i="4"/>
  <c r="N54" i="2" s="1"/>
  <c r="M983" i="4"/>
  <c r="L983" i="4"/>
  <c r="K983" i="4"/>
  <c r="M982" i="4"/>
  <c r="L982" i="4"/>
  <c r="K982" i="4"/>
  <c r="M981" i="4"/>
  <c r="L981" i="4"/>
  <c r="K981" i="4"/>
  <c r="M980" i="4"/>
  <c r="L980" i="4"/>
  <c r="K980" i="4"/>
  <c r="M979" i="4"/>
  <c r="L979" i="4"/>
  <c r="K979" i="4"/>
  <c r="M978" i="4"/>
  <c r="L978" i="4"/>
  <c r="K978" i="4"/>
  <c r="M977" i="4"/>
  <c r="L977" i="4"/>
  <c r="K977" i="4"/>
  <c r="M976" i="4"/>
  <c r="L976" i="4"/>
  <c r="K976" i="4"/>
  <c r="M975" i="4"/>
  <c r="L975" i="4"/>
  <c r="K975" i="4"/>
  <c r="M974" i="4"/>
  <c r="L974" i="4"/>
  <c r="K974" i="4"/>
  <c r="M973" i="4"/>
  <c r="L973" i="4"/>
  <c r="K973" i="4"/>
  <c r="M972" i="4"/>
  <c r="L972" i="4"/>
  <c r="K972" i="4"/>
  <c r="M971" i="4"/>
  <c r="L971" i="4"/>
  <c r="K971" i="4"/>
  <c r="M970" i="4"/>
  <c r="L970" i="4"/>
  <c r="K970" i="4"/>
  <c r="M969" i="4"/>
  <c r="L969" i="4"/>
  <c r="K969" i="4"/>
  <c r="M968" i="4"/>
  <c r="L968" i="4"/>
  <c r="K968" i="4"/>
  <c r="M967" i="4"/>
  <c r="L967" i="4"/>
  <c r="K967" i="4"/>
  <c r="M966" i="4"/>
  <c r="L966" i="4"/>
  <c r="K966" i="4"/>
  <c r="M965" i="4"/>
  <c r="L965" i="4"/>
  <c r="K965" i="4"/>
  <c r="M964" i="4"/>
  <c r="L964" i="4"/>
  <c r="K964" i="4"/>
  <c r="M963" i="4"/>
  <c r="L963" i="4"/>
  <c r="K963" i="4"/>
  <c r="M962" i="4"/>
  <c r="L962" i="4"/>
  <c r="K962" i="4"/>
  <c r="M961" i="4"/>
  <c r="L961" i="4"/>
  <c r="K961" i="4"/>
  <c r="M960" i="4"/>
  <c r="L960" i="4"/>
  <c r="K960" i="4"/>
  <c r="M959" i="4"/>
  <c r="L959" i="4"/>
  <c r="K959" i="4"/>
  <c r="M958" i="4"/>
  <c r="L958" i="4"/>
  <c r="K958" i="4"/>
  <c r="M957" i="4"/>
  <c r="L957" i="4"/>
  <c r="K957" i="4"/>
  <c r="M956" i="4"/>
  <c r="L956" i="4"/>
  <c r="K956" i="4"/>
  <c r="M955" i="4"/>
  <c r="L955" i="4"/>
  <c r="K955" i="4"/>
  <c r="M954" i="4"/>
  <c r="L954" i="4"/>
  <c r="K954" i="4"/>
  <c r="AA953" i="4"/>
  <c r="O53" i="2" s="1"/>
  <c r="Z953" i="4"/>
  <c r="N53" i="2" s="1"/>
  <c r="M953" i="4"/>
  <c r="L953" i="4"/>
  <c r="K953" i="4"/>
  <c r="M952" i="4"/>
  <c r="L952" i="4"/>
  <c r="K952" i="4"/>
  <c r="M951" i="4"/>
  <c r="L951" i="4"/>
  <c r="K951" i="4"/>
  <c r="M950" i="4"/>
  <c r="L950" i="4"/>
  <c r="K950" i="4"/>
  <c r="M949" i="4"/>
  <c r="L949" i="4"/>
  <c r="K949" i="4"/>
  <c r="M948" i="4"/>
  <c r="L948" i="4"/>
  <c r="K948" i="4"/>
  <c r="M947" i="4"/>
  <c r="L947" i="4"/>
  <c r="K947" i="4"/>
  <c r="M946" i="4"/>
  <c r="L946" i="4"/>
  <c r="K946" i="4"/>
  <c r="M945" i="4"/>
  <c r="L945" i="4"/>
  <c r="K945" i="4"/>
  <c r="M944" i="4"/>
  <c r="L944" i="4"/>
  <c r="K944" i="4"/>
  <c r="M943" i="4"/>
  <c r="L943" i="4"/>
  <c r="K943" i="4"/>
  <c r="M942" i="4"/>
  <c r="L942" i="4"/>
  <c r="K942" i="4"/>
  <c r="M941" i="4"/>
  <c r="L941" i="4"/>
  <c r="K941" i="4"/>
  <c r="M940" i="4"/>
  <c r="L940" i="4"/>
  <c r="K940" i="4"/>
  <c r="M939" i="4"/>
  <c r="L939" i="4"/>
  <c r="K939" i="4"/>
  <c r="M938" i="4"/>
  <c r="L938" i="4"/>
  <c r="K938" i="4"/>
  <c r="M937" i="4"/>
  <c r="L937" i="4"/>
  <c r="K937" i="4"/>
  <c r="M936" i="4"/>
  <c r="L936" i="4"/>
  <c r="K936" i="4"/>
  <c r="M935" i="4"/>
  <c r="L935" i="4"/>
  <c r="K935" i="4"/>
  <c r="M934" i="4"/>
  <c r="L934" i="4"/>
  <c r="K934" i="4"/>
  <c r="M933" i="4"/>
  <c r="L933" i="4"/>
  <c r="K933" i="4"/>
  <c r="M932" i="4"/>
  <c r="L932" i="4"/>
  <c r="K932" i="4"/>
  <c r="M931" i="4"/>
  <c r="L931" i="4"/>
  <c r="K931" i="4"/>
  <c r="M930" i="4"/>
  <c r="L930" i="4"/>
  <c r="K930" i="4"/>
  <c r="M929" i="4"/>
  <c r="L929" i="4"/>
  <c r="K929" i="4"/>
  <c r="M928" i="4"/>
  <c r="L928" i="4"/>
  <c r="K928" i="4"/>
  <c r="M927" i="4"/>
  <c r="L927" i="4"/>
  <c r="K927" i="4"/>
  <c r="M926" i="4"/>
  <c r="L926" i="4"/>
  <c r="K926" i="4"/>
  <c r="M925" i="4"/>
  <c r="L925" i="4"/>
  <c r="K925" i="4"/>
  <c r="M924" i="4"/>
  <c r="L924" i="4"/>
  <c r="K924" i="4"/>
  <c r="AA923" i="4"/>
  <c r="O52" i="2" s="1"/>
  <c r="Z923" i="4"/>
  <c r="N52" i="2" s="1"/>
  <c r="M923" i="4"/>
  <c r="L923" i="4"/>
  <c r="K923" i="4"/>
  <c r="M922" i="4"/>
  <c r="L922" i="4"/>
  <c r="K922" i="4"/>
  <c r="M921" i="4"/>
  <c r="L921" i="4"/>
  <c r="K921" i="4"/>
  <c r="M920" i="4"/>
  <c r="L920" i="4"/>
  <c r="K920" i="4"/>
  <c r="M919" i="4"/>
  <c r="L919" i="4"/>
  <c r="K919" i="4"/>
  <c r="M918" i="4"/>
  <c r="L918" i="4"/>
  <c r="K918" i="4"/>
  <c r="M917" i="4"/>
  <c r="L917" i="4"/>
  <c r="K917" i="4"/>
  <c r="M916" i="4"/>
  <c r="L916" i="4"/>
  <c r="K916" i="4"/>
  <c r="M915" i="4"/>
  <c r="L915" i="4"/>
  <c r="K915" i="4"/>
  <c r="M914" i="4"/>
  <c r="L914" i="4"/>
  <c r="K914" i="4"/>
  <c r="M913" i="4"/>
  <c r="L913" i="4"/>
  <c r="K913" i="4"/>
  <c r="M912" i="4"/>
  <c r="L912" i="4"/>
  <c r="K912" i="4"/>
  <c r="M911" i="4"/>
  <c r="L911" i="4"/>
  <c r="K911" i="4"/>
  <c r="M910" i="4"/>
  <c r="L910" i="4"/>
  <c r="K910" i="4"/>
  <c r="M909" i="4"/>
  <c r="L909" i="4"/>
  <c r="K909" i="4"/>
  <c r="M908" i="4"/>
  <c r="L908" i="4"/>
  <c r="K908" i="4"/>
  <c r="M907" i="4"/>
  <c r="L907" i="4"/>
  <c r="K907" i="4"/>
  <c r="M906" i="4"/>
  <c r="L906" i="4"/>
  <c r="K906" i="4"/>
  <c r="M905" i="4"/>
  <c r="L905" i="4"/>
  <c r="K905" i="4"/>
  <c r="M904" i="4"/>
  <c r="L904" i="4"/>
  <c r="K904" i="4"/>
  <c r="M903" i="4"/>
  <c r="L903" i="4"/>
  <c r="K903" i="4"/>
  <c r="M902" i="4"/>
  <c r="L902" i="4"/>
  <c r="K902" i="4"/>
  <c r="M901" i="4"/>
  <c r="L901" i="4"/>
  <c r="K901" i="4"/>
  <c r="M900" i="4"/>
  <c r="L900" i="4"/>
  <c r="K900" i="4"/>
  <c r="M899" i="4"/>
  <c r="L899" i="4"/>
  <c r="K899" i="4"/>
  <c r="M898" i="4"/>
  <c r="L898" i="4"/>
  <c r="K898" i="4"/>
  <c r="M897" i="4"/>
  <c r="L897" i="4"/>
  <c r="K897" i="4"/>
  <c r="M896" i="4"/>
  <c r="L896" i="4"/>
  <c r="K896" i="4"/>
  <c r="M895" i="4"/>
  <c r="L895" i="4"/>
  <c r="K895" i="4"/>
  <c r="M894" i="4"/>
  <c r="L894" i="4"/>
  <c r="K894" i="4"/>
  <c r="AA893" i="4"/>
  <c r="O51" i="2" s="1"/>
  <c r="Z893" i="4"/>
  <c r="N51" i="2" s="1"/>
  <c r="M893" i="4"/>
  <c r="L893" i="4"/>
  <c r="K893" i="4"/>
  <c r="M892" i="4"/>
  <c r="L892" i="4"/>
  <c r="K892" i="4"/>
  <c r="M891" i="4"/>
  <c r="L891" i="4"/>
  <c r="K891" i="4"/>
  <c r="M890" i="4"/>
  <c r="L890" i="4"/>
  <c r="K890" i="4"/>
  <c r="M889" i="4"/>
  <c r="L889" i="4"/>
  <c r="K889" i="4"/>
  <c r="M888" i="4"/>
  <c r="L888" i="4"/>
  <c r="K888" i="4"/>
  <c r="M887" i="4"/>
  <c r="L887" i="4"/>
  <c r="K887" i="4"/>
  <c r="M886" i="4"/>
  <c r="L886" i="4"/>
  <c r="K886" i="4"/>
  <c r="M885" i="4"/>
  <c r="L885" i="4"/>
  <c r="K885" i="4"/>
  <c r="M884" i="4"/>
  <c r="L884" i="4"/>
  <c r="K884" i="4"/>
  <c r="M883" i="4"/>
  <c r="L883" i="4"/>
  <c r="K883" i="4"/>
  <c r="M882" i="4"/>
  <c r="L882" i="4"/>
  <c r="K882" i="4"/>
  <c r="M881" i="4"/>
  <c r="L881" i="4"/>
  <c r="K881" i="4"/>
  <c r="M880" i="4"/>
  <c r="L880" i="4"/>
  <c r="K880" i="4"/>
  <c r="M879" i="4"/>
  <c r="L879" i="4"/>
  <c r="K879" i="4"/>
  <c r="M878" i="4"/>
  <c r="L878" i="4"/>
  <c r="K878" i="4"/>
  <c r="M877" i="4"/>
  <c r="L877" i="4"/>
  <c r="K877" i="4"/>
  <c r="M876" i="4"/>
  <c r="L876" i="4"/>
  <c r="K876" i="4"/>
  <c r="M875" i="4"/>
  <c r="L875" i="4"/>
  <c r="K875" i="4"/>
  <c r="M874" i="4"/>
  <c r="L874" i="4"/>
  <c r="K874" i="4"/>
  <c r="M873" i="4"/>
  <c r="L873" i="4"/>
  <c r="K873" i="4"/>
  <c r="M872" i="4"/>
  <c r="L872" i="4"/>
  <c r="K872" i="4"/>
  <c r="M871" i="4"/>
  <c r="L871" i="4"/>
  <c r="K871" i="4"/>
  <c r="M870" i="4"/>
  <c r="L870" i="4"/>
  <c r="K870" i="4"/>
  <c r="M869" i="4"/>
  <c r="L869" i="4"/>
  <c r="K869" i="4"/>
  <c r="M868" i="4"/>
  <c r="L868" i="4"/>
  <c r="K868" i="4"/>
  <c r="M867" i="4"/>
  <c r="L867" i="4"/>
  <c r="K867" i="4"/>
  <c r="M866" i="4"/>
  <c r="L866" i="4"/>
  <c r="K866" i="4"/>
  <c r="M865" i="4"/>
  <c r="L865" i="4"/>
  <c r="K865" i="4"/>
  <c r="M864" i="4"/>
  <c r="L864" i="4"/>
  <c r="K864" i="4"/>
  <c r="AA863" i="4"/>
  <c r="O50" i="2" s="1"/>
  <c r="Z863" i="4"/>
  <c r="N50" i="2" s="1"/>
  <c r="M863" i="4"/>
  <c r="L863" i="4"/>
  <c r="K863" i="4"/>
  <c r="M862" i="4"/>
  <c r="L862" i="4"/>
  <c r="K862" i="4"/>
  <c r="M861" i="4"/>
  <c r="L861" i="4"/>
  <c r="K861" i="4"/>
  <c r="M860" i="4"/>
  <c r="L860" i="4"/>
  <c r="K860" i="4"/>
  <c r="M859" i="4"/>
  <c r="L859" i="4"/>
  <c r="K859" i="4"/>
  <c r="M858" i="4"/>
  <c r="L858" i="4"/>
  <c r="K858" i="4"/>
  <c r="M857" i="4"/>
  <c r="L857" i="4"/>
  <c r="K857" i="4"/>
  <c r="M856" i="4"/>
  <c r="L856" i="4"/>
  <c r="K856" i="4"/>
  <c r="M855" i="4"/>
  <c r="L855" i="4"/>
  <c r="K855" i="4"/>
  <c r="M854" i="4"/>
  <c r="L854" i="4"/>
  <c r="K854" i="4"/>
  <c r="M853" i="4"/>
  <c r="L853" i="4"/>
  <c r="K853" i="4"/>
  <c r="M852" i="4"/>
  <c r="L852" i="4"/>
  <c r="K852" i="4"/>
  <c r="M851" i="4"/>
  <c r="L851" i="4"/>
  <c r="K851" i="4"/>
  <c r="M850" i="4"/>
  <c r="L850" i="4"/>
  <c r="K850" i="4"/>
  <c r="M849" i="4"/>
  <c r="L849" i="4"/>
  <c r="K849" i="4"/>
  <c r="M848" i="4"/>
  <c r="L848" i="4"/>
  <c r="K848" i="4"/>
  <c r="M847" i="4"/>
  <c r="L847" i="4"/>
  <c r="K847" i="4"/>
  <c r="M846" i="4"/>
  <c r="L846" i="4"/>
  <c r="K846" i="4"/>
  <c r="M845" i="4"/>
  <c r="L845" i="4"/>
  <c r="K845" i="4"/>
  <c r="M844" i="4"/>
  <c r="L844" i="4"/>
  <c r="K844" i="4"/>
  <c r="M843" i="4"/>
  <c r="L843" i="4"/>
  <c r="K843" i="4"/>
  <c r="M842" i="4"/>
  <c r="L842" i="4"/>
  <c r="K842" i="4"/>
  <c r="M841" i="4"/>
  <c r="L841" i="4"/>
  <c r="K841" i="4"/>
  <c r="M840" i="4"/>
  <c r="L840" i="4"/>
  <c r="K840" i="4"/>
  <c r="M839" i="4"/>
  <c r="L839" i="4"/>
  <c r="K839" i="4"/>
  <c r="M838" i="4"/>
  <c r="L838" i="4"/>
  <c r="K838" i="4"/>
  <c r="M837" i="4"/>
  <c r="L837" i="4"/>
  <c r="K837" i="4"/>
  <c r="M836" i="4"/>
  <c r="L836" i="4"/>
  <c r="K836" i="4"/>
  <c r="M835" i="4"/>
  <c r="L835" i="4"/>
  <c r="K835" i="4"/>
  <c r="M834" i="4"/>
  <c r="L834" i="4"/>
  <c r="K834" i="4"/>
  <c r="AA833" i="4"/>
  <c r="O49" i="2" s="1"/>
  <c r="Z833" i="4"/>
  <c r="N49" i="2" s="1"/>
  <c r="M833" i="4"/>
  <c r="L833" i="4"/>
  <c r="K833" i="4"/>
  <c r="M832" i="4"/>
  <c r="L832" i="4"/>
  <c r="K832" i="4"/>
  <c r="M831" i="4"/>
  <c r="L831" i="4"/>
  <c r="K831" i="4"/>
  <c r="M830" i="4"/>
  <c r="L830" i="4"/>
  <c r="K830" i="4"/>
  <c r="M829" i="4"/>
  <c r="L829" i="4"/>
  <c r="K829" i="4"/>
  <c r="M828" i="4"/>
  <c r="L828" i="4"/>
  <c r="K828" i="4"/>
  <c r="M827" i="4"/>
  <c r="L827" i="4"/>
  <c r="K827" i="4"/>
  <c r="M826" i="4"/>
  <c r="L826" i="4"/>
  <c r="K826" i="4"/>
  <c r="M825" i="4"/>
  <c r="L825" i="4"/>
  <c r="K825" i="4"/>
  <c r="M824" i="4"/>
  <c r="L824" i="4"/>
  <c r="K824" i="4"/>
  <c r="M823" i="4"/>
  <c r="L823" i="4"/>
  <c r="K823" i="4"/>
  <c r="M822" i="4"/>
  <c r="L822" i="4"/>
  <c r="K822" i="4"/>
  <c r="M821" i="4"/>
  <c r="L821" i="4"/>
  <c r="K821" i="4"/>
  <c r="M820" i="4"/>
  <c r="L820" i="4"/>
  <c r="K820" i="4"/>
  <c r="M819" i="4"/>
  <c r="L819" i="4"/>
  <c r="K819" i="4"/>
  <c r="M818" i="4"/>
  <c r="L818" i="4"/>
  <c r="K818" i="4"/>
  <c r="M817" i="4"/>
  <c r="L817" i="4"/>
  <c r="K817" i="4"/>
  <c r="M816" i="4"/>
  <c r="L816" i="4"/>
  <c r="K816" i="4"/>
  <c r="M815" i="4"/>
  <c r="L815" i="4"/>
  <c r="K815" i="4"/>
  <c r="M814" i="4"/>
  <c r="L814" i="4"/>
  <c r="K814" i="4"/>
  <c r="M813" i="4"/>
  <c r="L813" i="4"/>
  <c r="K813" i="4"/>
  <c r="M812" i="4"/>
  <c r="L812" i="4"/>
  <c r="K812" i="4"/>
  <c r="M811" i="4"/>
  <c r="L811" i="4"/>
  <c r="K811" i="4"/>
  <c r="M810" i="4"/>
  <c r="L810" i="4"/>
  <c r="K810" i="4"/>
  <c r="M809" i="4"/>
  <c r="L809" i="4"/>
  <c r="K809" i="4"/>
  <c r="M808" i="4"/>
  <c r="L808" i="4"/>
  <c r="K808" i="4"/>
  <c r="M807" i="4"/>
  <c r="L807" i="4"/>
  <c r="K807" i="4"/>
  <c r="M806" i="4"/>
  <c r="L806" i="4"/>
  <c r="K806" i="4"/>
  <c r="M805" i="4"/>
  <c r="L805" i="4"/>
  <c r="K805" i="4"/>
  <c r="M804" i="4"/>
  <c r="L804" i="4"/>
  <c r="K804" i="4"/>
  <c r="AA803" i="4"/>
  <c r="O48" i="2" s="1"/>
  <c r="Z803" i="4"/>
  <c r="N48" i="2" s="1"/>
  <c r="M803" i="4"/>
  <c r="L803" i="4"/>
  <c r="K803" i="4"/>
  <c r="M802" i="4"/>
  <c r="L802" i="4"/>
  <c r="K802" i="4"/>
  <c r="M801" i="4"/>
  <c r="L801" i="4"/>
  <c r="K801" i="4"/>
  <c r="M800" i="4"/>
  <c r="L800" i="4"/>
  <c r="K800" i="4"/>
  <c r="M799" i="4"/>
  <c r="L799" i="4"/>
  <c r="K799" i="4"/>
  <c r="M798" i="4"/>
  <c r="L798" i="4"/>
  <c r="K798" i="4"/>
  <c r="M797" i="4"/>
  <c r="L797" i="4"/>
  <c r="K797" i="4"/>
  <c r="M796" i="4"/>
  <c r="L796" i="4"/>
  <c r="K796" i="4"/>
  <c r="M795" i="4"/>
  <c r="L795" i="4"/>
  <c r="K795" i="4"/>
  <c r="M794" i="4"/>
  <c r="L794" i="4"/>
  <c r="K794" i="4"/>
  <c r="M793" i="4"/>
  <c r="L793" i="4"/>
  <c r="K793" i="4"/>
  <c r="M792" i="4"/>
  <c r="L792" i="4"/>
  <c r="K792" i="4"/>
  <c r="M791" i="4"/>
  <c r="L791" i="4"/>
  <c r="K791" i="4"/>
  <c r="M790" i="4"/>
  <c r="L790" i="4"/>
  <c r="K790" i="4"/>
  <c r="M789" i="4"/>
  <c r="L789" i="4"/>
  <c r="K789" i="4"/>
  <c r="M788" i="4"/>
  <c r="L788" i="4"/>
  <c r="K788" i="4"/>
  <c r="M787" i="4"/>
  <c r="L787" i="4"/>
  <c r="K787" i="4"/>
  <c r="M786" i="4"/>
  <c r="L786" i="4"/>
  <c r="K786" i="4"/>
  <c r="M785" i="4"/>
  <c r="L785" i="4"/>
  <c r="K785" i="4"/>
  <c r="M784" i="4"/>
  <c r="L784" i="4"/>
  <c r="K784" i="4"/>
  <c r="M783" i="4"/>
  <c r="L783" i="4"/>
  <c r="K783" i="4"/>
  <c r="M782" i="4"/>
  <c r="L782" i="4"/>
  <c r="K782" i="4"/>
  <c r="M781" i="4"/>
  <c r="L781" i="4"/>
  <c r="K781" i="4"/>
  <c r="M780" i="4"/>
  <c r="L780" i="4"/>
  <c r="K780" i="4"/>
  <c r="M779" i="4"/>
  <c r="L779" i="4"/>
  <c r="K779" i="4"/>
  <c r="M778" i="4"/>
  <c r="L778" i="4"/>
  <c r="K778" i="4"/>
  <c r="M777" i="4"/>
  <c r="L777" i="4"/>
  <c r="K777" i="4"/>
  <c r="M776" i="4"/>
  <c r="L776" i="4"/>
  <c r="K776" i="4"/>
  <c r="M775" i="4"/>
  <c r="L775" i="4"/>
  <c r="K775" i="4"/>
  <c r="M774" i="4"/>
  <c r="L774" i="4"/>
  <c r="K774" i="4"/>
  <c r="AA773" i="4"/>
  <c r="O47" i="2" s="1"/>
  <c r="Z773" i="4"/>
  <c r="N47" i="2" s="1"/>
  <c r="M773" i="4"/>
  <c r="L773" i="4"/>
  <c r="K773" i="4"/>
  <c r="M772" i="4"/>
  <c r="L772" i="4"/>
  <c r="K772" i="4"/>
  <c r="M771" i="4"/>
  <c r="L771" i="4"/>
  <c r="K771" i="4"/>
  <c r="M770" i="4"/>
  <c r="L770" i="4"/>
  <c r="K770" i="4"/>
  <c r="M769" i="4"/>
  <c r="L769" i="4"/>
  <c r="K769" i="4"/>
  <c r="M768" i="4"/>
  <c r="L768" i="4"/>
  <c r="K768" i="4"/>
  <c r="M767" i="4"/>
  <c r="L767" i="4"/>
  <c r="K767" i="4"/>
  <c r="M766" i="4"/>
  <c r="L766" i="4"/>
  <c r="K766" i="4"/>
  <c r="M765" i="4"/>
  <c r="L765" i="4"/>
  <c r="K765" i="4"/>
  <c r="M764" i="4"/>
  <c r="L764" i="4"/>
  <c r="K764" i="4"/>
  <c r="M763" i="4"/>
  <c r="L763" i="4"/>
  <c r="K763" i="4"/>
  <c r="M762" i="4"/>
  <c r="L762" i="4"/>
  <c r="K762" i="4"/>
  <c r="M761" i="4"/>
  <c r="L761" i="4"/>
  <c r="K761" i="4"/>
  <c r="M760" i="4"/>
  <c r="L760" i="4"/>
  <c r="K760" i="4"/>
  <c r="M759" i="4"/>
  <c r="L759" i="4"/>
  <c r="K759" i="4"/>
  <c r="M758" i="4"/>
  <c r="L758" i="4"/>
  <c r="K758" i="4"/>
  <c r="M757" i="4"/>
  <c r="L757" i="4"/>
  <c r="K757" i="4"/>
  <c r="M756" i="4"/>
  <c r="L756" i="4"/>
  <c r="K756" i="4"/>
  <c r="M755" i="4"/>
  <c r="L755" i="4"/>
  <c r="K755" i="4"/>
  <c r="M754" i="4"/>
  <c r="L754" i="4"/>
  <c r="K754" i="4"/>
  <c r="M753" i="4"/>
  <c r="L753" i="4"/>
  <c r="K753" i="4"/>
  <c r="M752" i="4"/>
  <c r="L752" i="4"/>
  <c r="K752" i="4"/>
  <c r="M751" i="4"/>
  <c r="L751" i="4"/>
  <c r="K751" i="4"/>
  <c r="M750" i="4"/>
  <c r="L750" i="4"/>
  <c r="K750" i="4"/>
  <c r="M749" i="4"/>
  <c r="L749" i="4"/>
  <c r="K749" i="4"/>
  <c r="M748" i="4"/>
  <c r="L748" i="4"/>
  <c r="K748" i="4"/>
  <c r="M747" i="4"/>
  <c r="L747" i="4"/>
  <c r="K747" i="4"/>
  <c r="M746" i="4"/>
  <c r="L746" i="4"/>
  <c r="K746" i="4"/>
  <c r="M745" i="4"/>
  <c r="L745" i="4"/>
  <c r="K745" i="4"/>
  <c r="M744" i="4"/>
  <c r="L744" i="4"/>
  <c r="K744" i="4"/>
  <c r="AA743" i="4"/>
  <c r="O46" i="2" s="1"/>
  <c r="Z743" i="4"/>
  <c r="N46" i="2" s="1"/>
  <c r="M743" i="4"/>
  <c r="L743" i="4"/>
  <c r="K743" i="4"/>
  <c r="M742" i="4"/>
  <c r="L742" i="4"/>
  <c r="K742" i="4"/>
  <c r="M741" i="4"/>
  <c r="L741" i="4"/>
  <c r="K741" i="4"/>
  <c r="M740" i="4"/>
  <c r="L740" i="4"/>
  <c r="K740" i="4"/>
  <c r="M739" i="4"/>
  <c r="L739" i="4"/>
  <c r="K739" i="4"/>
  <c r="M738" i="4"/>
  <c r="L738" i="4"/>
  <c r="K738" i="4"/>
  <c r="M737" i="4"/>
  <c r="L737" i="4"/>
  <c r="K737" i="4"/>
  <c r="M736" i="4"/>
  <c r="L736" i="4"/>
  <c r="K736" i="4"/>
  <c r="M735" i="4"/>
  <c r="L735" i="4"/>
  <c r="K735" i="4"/>
  <c r="M734" i="4"/>
  <c r="L734" i="4"/>
  <c r="K734" i="4"/>
  <c r="M733" i="4"/>
  <c r="L733" i="4"/>
  <c r="K733" i="4"/>
  <c r="M732" i="4"/>
  <c r="L732" i="4"/>
  <c r="K732" i="4"/>
  <c r="M731" i="4"/>
  <c r="L731" i="4"/>
  <c r="K731" i="4"/>
  <c r="M730" i="4"/>
  <c r="L730" i="4"/>
  <c r="K730" i="4"/>
  <c r="M729" i="4"/>
  <c r="L729" i="4"/>
  <c r="K729" i="4"/>
  <c r="M728" i="4"/>
  <c r="L728" i="4"/>
  <c r="K728" i="4"/>
  <c r="M727" i="4"/>
  <c r="L727" i="4"/>
  <c r="K727" i="4"/>
  <c r="M726" i="4"/>
  <c r="L726" i="4"/>
  <c r="K726" i="4"/>
  <c r="M725" i="4"/>
  <c r="L725" i="4"/>
  <c r="K725" i="4"/>
  <c r="M724" i="4"/>
  <c r="L724" i="4"/>
  <c r="K724" i="4"/>
  <c r="M723" i="4"/>
  <c r="L723" i="4"/>
  <c r="K723" i="4"/>
  <c r="M722" i="4"/>
  <c r="L722" i="4"/>
  <c r="K722" i="4"/>
  <c r="M721" i="4"/>
  <c r="L721" i="4"/>
  <c r="K721" i="4"/>
  <c r="M720" i="4"/>
  <c r="L720" i="4"/>
  <c r="K720" i="4"/>
  <c r="M719" i="4"/>
  <c r="L719" i="4"/>
  <c r="K719" i="4"/>
  <c r="M718" i="4"/>
  <c r="L718" i="4"/>
  <c r="K718" i="4"/>
  <c r="M717" i="4"/>
  <c r="L717" i="4"/>
  <c r="K717" i="4"/>
  <c r="M716" i="4"/>
  <c r="L716" i="4"/>
  <c r="K716" i="4"/>
  <c r="M715" i="4"/>
  <c r="L715" i="4"/>
  <c r="K715" i="4"/>
  <c r="M714" i="4"/>
  <c r="L714" i="4"/>
  <c r="K714" i="4"/>
  <c r="AA713" i="4"/>
  <c r="O45" i="2" s="1"/>
  <c r="Z713" i="4"/>
  <c r="N45" i="2" s="1"/>
  <c r="M713" i="4"/>
  <c r="L713" i="4"/>
  <c r="K713" i="4"/>
  <c r="M712" i="4"/>
  <c r="L712" i="4"/>
  <c r="K712" i="4"/>
  <c r="M711" i="4"/>
  <c r="L711" i="4"/>
  <c r="K711" i="4"/>
  <c r="M710" i="4"/>
  <c r="L710" i="4"/>
  <c r="K710" i="4"/>
  <c r="M709" i="4"/>
  <c r="L709" i="4"/>
  <c r="K709" i="4"/>
  <c r="M708" i="4"/>
  <c r="L708" i="4"/>
  <c r="K708" i="4"/>
  <c r="M707" i="4"/>
  <c r="L707" i="4"/>
  <c r="K707" i="4"/>
  <c r="M706" i="4"/>
  <c r="L706" i="4"/>
  <c r="K706" i="4"/>
  <c r="M705" i="4"/>
  <c r="L705" i="4"/>
  <c r="K705" i="4"/>
  <c r="M704" i="4"/>
  <c r="L704" i="4"/>
  <c r="K704" i="4"/>
  <c r="M703" i="4"/>
  <c r="L703" i="4"/>
  <c r="K703" i="4"/>
  <c r="M702" i="4"/>
  <c r="L702" i="4"/>
  <c r="K702" i="4"/>
  <c r="M701" i="4"/>
  <c r="L701" i="4"/>
  <c r="K701" i="4"/>
  <c r="M700" i="4"/>
  <c r="L700" i="4"/>
  <c r="K700" i="4"/>
  <c r="M699" i="4"/>
  <c r="L699" i="4"/>
  <c r="K699" i="4"/>
  <c r="M698" i="4"/>
  <c r="L698" i="4"/>
  <c r="K698" i="4"/>
  <c r="M697" i="4"/>
  <c r="L697" i="4"/>
  <c r="K697" i="4"/>
  <c r="M696" i="4"/>
  <c r="L696" i="4"/>
  <c r="K696" i="4"/>
  <c r="M695" i="4"/>
  <c r="L695" i="4"/>
  <c r="K695" i="4"/>
  <c r="M694" i="4"/>
  <c r="L694" i="4"/>
  <c r="K694" i="4"/>
  <c r="M693" i="4"/>
  <c r="L693" i="4"/>
  <c r="K693" i="4"/>
  <c r="M692" i="4"/>
  <c r="L692" i="4"/>
  <c r="K692" i="4"/>
  <c r="M691" i="4"/>
  <c r="L691" i="4"/>
  <c r="K691" i="4"/>
  <c r="M690" i="4"/>
  <c r="L690" i="4"/>
  <c r="K690" i="4"/>
  <c r="M689" i="4"/>
  <c r="L689" i="4"/>
  <c r="K689" i="4"/>
  <c r="M688" i="4"/>
  <c r="L688" i="4"/>
  <c r="K688" i="4"/>
  <c r="M687" i="4"/>
  <c r="L687" i="4"/>
  <c r="K687" i="4"/>
  <c r="M686" i="4"/>
  <c r="L686" i="4"/>
  <c r="K686" i="4"/>
  <c r="M685" i="4"/>
  <c r="L685" i="4"/>
  <c r="K685" i="4"/>
  <c r="M684" i="4"/>
  <c r="L684" i="4"/>
  <c r="K684" i="4"/>
  <c r="AA683" i="4"/>
  <c r="O44" i="2" s="1"/>
  <c r="Z683" i="4"/>
  <c r="N44" i="2" s="1"/>
  <c r="M683" i="4"/>
  <c r="L683" i="4"/>
  <c r="K683" i="4"/>
  <c r="M682" i="4"/>
  <c r="L682" i="4"/>
  <c r="K682" i="4"/>
  <c r="M681" i="4"/>
  <c r="L681" i="4"/>
  <c r="K681" i="4"/>
  <c r="M680" i="4"/>
  <c r="L680" i="4"/>
  <c r="K680" i="4"/>
  <c r="M679" i="4"/>
  <c r="L679" i="4"/>
  <c r="K679" i="4"/>
  <c r="M678" i="4"/>
  <c r="L678" i="4"/>
  <c r="K678" i="4"/>
  <c r="M677" i="4"/>
  <c r="L677" i="4"/>
  <c r="K677" i="4"/>
  <c r="M676" i="4"/>
  <c r="L676" i="4"/>
  <c r="K676" i="4"/>
  <c r="M675" i="4"/>
  <c r="L675" i="4"/>
  <c r="K675" i="4"/>
  <c r="M674" i="4"/>
  <c r="L674" i="4"/>
  <c r="K674" i="4"/>
  <c r="M673" i="4"/>
  <c r="L673" i="4"/>
  <c r="K673" i="4"/>
  <c r="M672" i="4"/>
  <c r="L672" i="4"/>
  <c r="K672" i="4"/>
  <c r="M671" i="4"/>
  <c r="L671" i="4"/>
  <c r="K671" i="4"/>
  <c r="M670" i="4"/>
  <c r="L670" i="4"/>
  <c r="K670" i="4"/>
  <c r="M669" i="4"/>
  <c r="L669" i="4"/>
  <c r="K669" i="4"/>
  <c r="M668" i="4"/>
  <c r="L668" i="4"/>
  <c r="K668" i="4"/>
  <c r="M667" i="4"/>
  <c r="L667" i="4"/>
  <c r="K667" i="4"/>
  <c r="M666" i="4"/>
  <c r="L666" i="4"/>
  <c r="K666" i="4"/>
  <c r="M665" i="4"/>
  <c r="L665" i="4"/>
  <c r="K665" i="4"/>
  <c r="M664" i="4"/>
  <c r="L664" i="4"/>
  <c r="K664" i="4"/>
  <c r="M663" i="4"/>
  <c r="L663" i="4"/>
  <c r="K663" i="4"/>
  <c r="M662" i="4"/>
  <c r="L662" i="4"/>
  <c r="K662" i="4"/>
  <c r="M661" i="4"/>
  <c r="L661" i="4"/>
  <c r="K661" i="4"/>
  <c r="M660" i="4"/>
  <c r="L660" i="4"/>
  <c r="K660" i="4"/>
  <c r="M659" i="4"/>
  <c r="L659" i="4"/>
  <c r="K659" i="4"/>
  <c r="M658" i="4"/>
  <c r="L658" i="4"/>
  <c r="K658" i="4"/>
  <c r="M657" i="4"/>
  <c r="L657" i="4"/>
  <c r="K657" i="4"/>
  <c r="M656" i="4"/>
  <c r="L656" i="4"/>
  <c r="K656" i="4"/>
  <c r="M655" i="4"/>
  <c r="L655" i="4"/>
  <c r="K655" i="4"/>
  <c r="M654" i="4"/>
  <c r="L654" i="4"/>
  <c r="K654" i="4"/>
  <c r="AA653" i="4"/>
  <c r="O43" i="2" s="1"/>
  <c r="Z653" i="4"/>
  <c r="N43" i="2" s="1"/>
  <c r="M653" i="4"/>
  <c r="L653" i="4"/>
  <c r="K653" i="4"/>
  <c r="M652" i="4"/>
  <c r="L652" i="4"/>
  <c r="K652" i="4"/>
  <c r="M651" i="4"/>
  <c r="L651" i="4"/>
  <c r="K651" i="4"/>
  <c r="M650" i="4"/>
  <c r="L650" i="4"/>
  <c r="K650" i="4"/>
  <c r="M649" i="4"/>
  <c r="L649" i="4"/>
  <c r="K649" i="4"/>
  <c r="M648" i="4"/>
  <c r="L648" i="4"/>
  <c r="K648" i="4"/>
  <c r="M647" i="4"/>
  <c r="L647" i="4"/>
  <c r="K647" i="4"/>
  <c r="M646" i="4"/>
  <c r="L646" i="4"/>
  <c r="K646" i="4"/>
  <c r="M645" i="4"/>
  <c r="L645" i="4"/>
  <c r="K645" i="4"/>
  <c r="M644" i="4"/>
  <c r="L644" i="4"/>
  <c r="K644" i="4"/>
  <c r="M643" i="4"/>
  <c r="L643" i="4"/>
  <c r="K643" i="4"/>
  <c r="M642" i="4"/>
  <c r="L642" i="4"/>
  <c r="K642" i="4"/>
  <c r="M641" i="4"/>
  <c r="L641" i="4"/>
  <c r="K641" i="4"/>
  <c r="M640" i="4"/>
  <c r="L640" i="4"/>
  <c r="K640" i="4"/>
  <c r="M639" i="4"/>
  <c r="L639" i="4"/>
  <c r="K639" i="4"/>
  <c r="M638" i="4"/>
  <c r="L638" i="4"/>
  <c r="K638" i="4"/>
  <c r="M637" i="4"/>
  <c r="L637" i="4"/>
  <c r="K637" i="4"/>
  <c r="M636" i="4"/>
  <c r="L636" i="4"/>
  <c r="K636" i="4"/>
  <c r="M635" i="4"/>
  <c r="L635" i="4"/>
  <c r="K635" i="4"/>
  <c r="M634" i="4"/>
  <c r="L634" i="4"/>
  <c r="K634" i="4"/>
  <c r="M633" i="4"/>
  <c r="L633" i="4"/>
  <c r="K633" i="4"/>
  <c r="M632" i="4"/>
  <c r="L632" i="4"/>
  <c r="K632" i="4"/>
  <c r="M631" i="4"/>
  <c r="L631" i="4"/>
  <c r="K631" i="4"/>
  <c r="M630" i="4"/>
  <c r="L630" i="4"/>
  <c r="K630" i="4"/>
  <c r="M629" i="4"/>
  <c r="L629" i="4"/>
  <c r="K629" i="4"/>
  <c r="M628" i="4"/>
  <c r="L628" i="4"/>
  <c r="K628" i="4"/>
  <c r="M627" i="4"/>
  <c r="L627" i="4"/>
  <c r="K627" i="4"/>
  <c r="M626" i="4"/>
  <c r="L626" i="4"/>
  <c r="K626" i="4"/>
  <c r="M625" i="4"/>
  <c r="L625" i="4"/>
  <c r="K625" i="4"/>
  <c r="M624" i="4"/>
  <c r="L624" i="4"/>
  <c r="K624" i="4"/>
  <c r="AA623" i="4"/>
  <c r="O42" i="2" s="1"/>
  <c r="Z623" i="4"/>
  <c r="N42" i="2" s="1"/>
  <c r="M623" i="4"/>
  <c r="L623" i="4"/>
  <c r="K623" i="4"/>
  <c r="M622" i="4"/>
  <c r="L622" i="4"/>
  <c r="K622" i="4"/>
  <c r="M621" i="4"/>
  <c r="L621" i="4"/>
  <c r="K621" i="4"/>
  <c r="M620" i="4"/>
  <c r="L620" i="4"/>
  <c r="K620" i="4"/>
  <c r="M619" i="4"/>
  <c r="L619" i="4"/>
  <c r="K619" i="4"/>
  <c r="M618" i="4"/>
  <c r="L618" i="4"/>
  <c r="K618" i="4"/>
  <c r="M617" i="4"/>
  <c r="L617" i="4"/>
  <c r="K617" i="4"/>
  <c r="M616" i="4"/>
  <c r="L616" i="4"/>
  <c r="K616" i="4"/>
  <c r="M615" i="4"/>
  <c r="L615" i="4"/>
  <c r="K615" i="4"/>
  <c r="M614" i="4"/>
  <c r="L614" i="4"/>
  <c r="K614" i="4"/>
  <c r="M613" i="4"/>
  <c r="L613" i="4"/>
  <c r="K613" i="4"/>
  <c r="M612" i="4"/>
  <c r="L612" i="4"/>
  <c r="K612" i="4"/>
  <c r="M611" i="4"/>
  <c r="L611" i="4"/>
  <c r="K611" i="4"/>
  <c r="M610" i="4"/>
  <c r="L610" i="4"/>
  <c r="K610" i="4"/>
  <c r="M609" i="4"/>
  <c r="L609" i="4"/>
  <c r="K609" i="4"/>
  <c r="M608" i="4"/>
  <c r="L608" i="4"/>
  <c r="K608" i="4"/>
  <c r="M607" i="4"/>
  <c r="L607" i="4"/>
  <c r="K607" i="4"/>
  <c r="M606" i="4"/>
  <c r="L606" i="4"/>
  <c r="K606" i="4"/>
  <c r="M605" i="4"/>
  <c r="L605" i="4"/>
  <c r="K605" i="4"/>
  <c r="M604" i="4"/>
  <c r="L604" i="4"/>
  <c r="K604" i="4"/>
  <c r="M603" i="4"/>
  <c r="L603" i="4"/>
  <c r="K603" i="4"/>
  <c r="M602" i="4"/>
  <c r="L602" i="4"/>
  <c r="K602" i="4"/>
  <c r="M601" i="4"/>
  <c r="L601" i="4"/>
  <c r="K601" i="4"/>
  <c r="M600" i="4"/>
  <c r="L600" i="4"/>
  <c r="K600" i="4"/>
  <c r="M599" i="4"/>
  <c r="L599" i="4"/>
  <c r="K599" i="4"/>
  <c r="M598" i="4"/>
  <c r="L598" i="4"/>
  <c r="K598" i="4"/>
  <c r="M597" i="4"/>
  <c r="L597" i="4"/>
  <c r="K597" i="4"/>
  <c r="M596" i="4"/>
  <c r="L596" i="4"/>
  <c r="K596" i="4"/>
  <c r="M595" i="4"/>
  <c r="L595" i="4"/>
  <c r="K595" i="4"/>
  <c r="M594" i="4"/>
  <c r="L594" i="4"/>
  <c r="K594" i="4"/>
  <c r="AA593" i="4"/>
  <c r="O41" i="2" s="1"/>
  <c r="Z593" i="4"/>
  <c r="N41" i="2" s="1"/>
  <c r="M593" i="4"/>
  <c r="L593" i="4"/>
  <c r="K593" i="4"/>
  <c r="M592" i="4"/>
  <c r="L592" i="4"/>
  <c r="K592" i="4"/>
  <c r="M591" i="4"/>
  <c r="L591" i="4"/>
  <c r="K591" i="4"/>
  <c r="M590" i="4"/>
  <c r="L590" i="4"/>
  <c r="K590" i="4"/>
  <c r="M589" i="4"/>
  <c r="L589" i="4"/>
  <c r="K589" i="4"/>
  <c r="M588" i="4"/>
  <c r="L588" i="4"/>
  <c r="K588" i="4"/>
  <c r="M587" i="4"/>
  <c r="L587" i="4"/>
  <c r="K587" i="4"/>
  <c r="M586" i="4"/>
  <c r="L586" i="4"/>
  <c r="K586" i="4"/>
  <c r="M585" i="4"/>
  <c r="L585" i="4"/>
  <c r="K585" i="4"/>
  <c r="M584" i="4"/>
  <c r="L584" i="4"/>
  <c r="K584" i="4"/>
  <c r="M583" i="4"/>
  <c r="L583" i="4"/>
  <c r="K583" i="4"/>
  <c r="M582" i="4"/>
  <c r="L582" i="4"/>
  <c r="K582" i="4"/>
  <c r="M581" i="4"/>
  <c r="L581" i="4"/>
  <c r="K581" i="4"/>
  <c r="M580" i="4"/>
  <c r="L580" i="4"/>
  <c r="K580" i="4"/>
  <c r="M579" i="4"/>
  <c r="L579" i="4"/>
  <c r="K579" i="4"/>
  <c r="M578" i="4"/>
  <c r="L578" i="4"/>
  <c r="K578" i="4"/>
  <c r="M577" i="4"/>
  <c r="L577" i="4"/>
  <c r="K577" i="4"/>
  <c r="M576" i="4"/>
  <c r="L576" i="4"/>
  <c r="K576" i="4"/>
  <c r="M575" i="4"/>
  <c r="L575" i="4"/>
  <c r="K575" i="4"/>
  <c r="M574" i="4"/>
  <c r="L574" i="4"/>
  <c r="K574" i="4"/>
  <c r="M573" i="4"/>
  <c r="L573" i="4"/>
  <c r="K573" i="4"/>
  <c r="M572" i="4"/>
  <c r="L572" i="4"/>
  <c r="K572" i="4"/>
  <c r="M571" i="4"/>
  <c r="L571" i="4"/>
  <c r="K571" i="4"/>
  <c r="M570" i="4"/>
  <c r="L570" i="4"/>
  <c r="K570" i="4"/>
  <c r="M569" i="4"/>
  <c r="L569" i="4"/>
  <c r="K569" i="4"/>
  <c r="M568" i="4"/>
  <c r="L568" i="4"/>
  <c r="K568" i="4"/>
  <c r="M567" i="4"/>
  <c r="L567" i="4"/>
  <c r="K567" i="4"/>
  <c r="M566" i="4"/>
  <c r="L566" i="4"/>
  <c r="K566" i="4"/>
  <c r="M565" i="4"/>
  <c r="L565" i="4"/>
  <c r="K565" i="4"/>
  <c r="M564" i="4"/>
  <c r="L564" i="4"/>
  <c r="K564" i="4"/>
  <c r="AA563" i="4"/>
  <c r="O40" i="2" s="1"/>
  <c r="Z563" i="4"/>
  <c r="N40" i="2" s="1"/>
  <c r="M563" i="4"/>
  <c r="L563" i="4"/>
  <c r="K563" i="4"/>
  <c r="M562" i="4"/>
  <c r="L562" i="4"/>
  <c r="K562" i="4"/>
  <c r="M561" i="4"/>
  <c r="L561" i="4"/>
  <c r="K561" i="4"/>
  <c r="M560" i="4"/>
  <c r="L560" i="4"/>
  <c r="K560" i="4"/>
  <c r="M559" i="4"/>
  <c r="L559" i="4"/>
  <c r="K559" i="4"/>
  <c r="M558" i="4"/>
  <c r="L558" i="4"/>
  <c r="K558" i="4"/>
  <c r="M557" i="4"/>
  <c r="L557" i="4"/>
  <c r="K557" i="4"/>
  <c r="M556" i="4"/>
  <c r="L556" i="4"/>
  <c r="K556" i="4"/>
  <c r="M555" i="4"/>
  <c r="L555" i="4"/>
  <c r="K555" i="4"/>
  <c r="M554" i="4"/>
  <c r="L554" i="4"/>
  <c r="K554" i="4"/>
  <c r="M553" i="4"/>
  <c r="L553" i="4"/>
  <c r="K553" i="4"/>
  <c r="M552" i="4"/>
  <c r="L552" i="4"/>
  <c r="K552" i="4"/>
  <c r="M551" i="4"/>
  <c r="L551" i="4"/>
  <c r="K551" i="4"/>
  <c r="M550" i="4"/>
  <c r="L550" i="4"/>
  <c r="K550" i="4"/>
  <c r="M549" i="4"/>
  <c r="L549" i="4"/>
  <c r="K549" i="4"/>
  <c r="M548" i="4"/>
  <c r="L548" i="4"/>
  <c r="K548" i="4"/>
  <c r="M547" i="4"/>
  <c r="L547" i="4"/>
  <c r="K547" i="4"/>
  <c r="M546" i="4"/>
  <c r="L546" i="4"/>
  <c r="K546" i="4"/>
  <c r="M545" i="4"/>
  <c r="L545" i="4"/>
  <c r="K545" i="4"/>
  <c r="M544" i="4"/>
  <c r="L544" i="4"/>
  <c r="K544" i="4"/>
  <c r="M543" i="4"/>
  <c r="L543" i="4"/>
  <c r="K543" i="4"/>
  <c r="M542" i="4"/>
  <c r="L542" i="4"/>
  <c r="K542" i="4"/>
  <c r="M541" i="4"/>
  <c r="L541" i="4"/>
  <c r="K541" i="4"/>
  <c r="M540" i="4"/>
  <c r="L540" i="4"/>
  <c r="K540" i="4"/>
  <c r="M539" i="4"/>
  <c r="L539" i="4"/>
  <c r="K539" i="4"/>
  <c r="M538" i="4"/>
  <c r="L538" i="4"/>
  <c r="K538" i="4"/>
  <c r="M537" i="4"/>
  <c r="L537" i="4"/>
  <c r="K537" i="4"/>
  <c r="M536" i="4"/>
  <c r="L536" i="4"/>
  <c r="K536" i="4"/>
  <c r="M535" i="4"/>
  <c r="L535" i="4"/>
  <c r="K535" i="4"/>
  <c r="M534" i="4"/>
  <c r="L534" i="4"/>
  <c r="K534" i="4"/>
  <c r="AA533" i="4"/>
  <c r="O39" i="2" s="1"/>
  <c r="Z533" i="4"/>
  <c r="N39" i="2" s="1"/>
  <c r="M533" i="4"/>
  <c r="L533" i="4"/>
  <c r="K533" i="4"/>
  <c r="M532" i="4"/>
  <c r="L532" i="4"/>
  <c r="K532" i="4"/>
  <c r="M531" i="4"/>
  <c r="L531" i="4"/>
  <c r="K531" i="4"/>
  <c r="M530" i="4"/>
  <c r="L530" i="4"/>
  <c r="K530" i="4"/>
  <c r="M529" i="4"/>
  <c r="L529" i="4"/>
  <c r="K529" i="4"/>
  <c r="M528" i="4"/>
  <c r="L528" i="4"/>
  <c r="K528" i="4"/>
  <c r="M527" i="4"/>
  <c r="L527" i="4"/>
  <c r="K527" i="4"/>
  <c r="M526" i="4"/>
  <c r="L526" i="4"/>
  <c r="K526" i="4"/>
  <c r="M525" i="4"/>
  <c r="L525" i="4"/>
  <c r="K525" i="4"/>
  <c r="M524" i="4"/>
  <c r="L524" i="4"/>
  <c r="K524" i="4"/>
  <c r="M523" i="4"/>
  <c r="L523" i="4"/>
  <c r="K523" i="4"/>
  <c r="M522" i="4"/>
  <c r="L522" i="4"/>
  <c r="K522" i="4"/>
  <c r="M521" i="4"/>
  <c r="L521" i="4"/>
  <c r="K521" i="4"/>
  <c r="M520" i="4"/>
  <c r="L520" i="4"/>
  <c r="K520" i="4"/>
  <c r="M519" i="4"/>
  <c r="L519" i="4"/>
  <c r="K519" i="4"/>
  <c r="M518" i="4"/>
  <c r="L518" i="4"/>
  <c r="K518" i="4"/>
  <c r="M517" i="4"/>
  <c r="L517" i="4"/>
  <c r="K517" i="4"/>
  <c r="M516" i="4"/>
  <c r="L516" i="4"/>
  <c r="K516" i="4"/>
  <c r="M515" i="4"/>
  <c r="L515" i="4"/>
  <c r="K515" i="4"/>
  <c r="M514" i="4"/>
  <c r="L514" i="4"/>
  <c r="K514" i="4"/>
  <c r="M513" i="4"/>
  <c r="L513" i="4"/>
  <c r="K513" i="4"/>
  <c r="M512" i="4"/>
  <c r="L512" i="4"/>
  <c r="K512" i="4"/>
  <c r="M511" i="4"/>
  <c r="L511" i="4"/>
  <c r="K511" i="4"/>
  <c r="M510" i="4"/>
  <c r="L510" i="4"/>
  <c r="K510" i="4"/>
  <c r="M509" i="4"/>
  <c r="L509" i="4"/>
  <c r="K509" i="4"/>
  <c r="M508" i="4"/>
  <c r="L508" i="4"/>
  <c r="K508" i="4"/>
  <c r="M507" i="4"/>
  <c r="L507" i="4"/>
  <c r="K507" i="4"/>
  <c r="M506" i="4"/>
  <c r="L506" i="4"/>
  <c r="K506" i="4"/>
  <c r="M505" i="4"/>
  <c r="L505" i="4"/>
  <c r="K505" i="4"/>
  <c r="M504" i="4"/>
  <c r="L504" i="4"/>
  <c r="K504" i="4"/>
  <c r="AA503" i="4"/>
  <c r="O38" i="2" s="1"/>
  <c r="Z503" i="4"/>
  <c r="N38" i="2" s="1"/>
  <c r="M503" i="4"/>
  <c r="L503" i="4"/>
  <c r="K503" i="4"/>
  <c r="M502" i="4"/>
  <c r="L502" i="4"/>
  <c r="K502" i="4"/>
  <c r="M501" i="4"/>
  <c r="L501" i="4"/>
  <c r="K501" i="4"/>
  <c r="M500" i="4"/>
  <c r="L500" i="4"/>
  <c r="K500" i="4"/>
  <c r="M499" i="4"/>
  <c r="L499" i="4"/>
  <c r="K499" i="4"/>
  <c r="M498" i="4"/>
  <c r="L498" i="4"/>
  <c r="K498" i="4"/>
  <c r="M497" i="4"/>
  <c r="L497" i="4"/>
  <c r="K497" i="4"/>
  <c r="M496" i="4"/>
  <c r="L496" i="4"/>
  <c r="K496" i="4"/>
  <c r="M495" i="4"/>
  <c r="L495" i="4"/>
  <c r="K495" i="4"/>
  <c r="M494" i="4"/>
  <c r="L494" i="4"/>
  <c r="K494" i="4"/>
  <c r="M493" i="4"/>
  <c r="L493" i="4"/>
  <c r="K493" i="4"/>
  <c r="M492" i="4"/>
  <c r="L492" i="4"/>
  <c r="K492" i="4"/>
  <c r="M491" i="4"/>
  <c r="L491" i="4"/>
  <c r="K491" i="4"/>
  <c r="M490" i="4"/>
  <c r="L490" i="4"/>
  <c r="K490" i="4"/>
  <c r="M489" i="4"/>
  <c r="L489" i="4"/>
  <c r="K489" i="4"/>
  <c r="M488" i="4"/>
  <c r="L488" i="4"/>
  <c r="K488" i="4"/>
  <c r="M487" i="4"/>
  <c r="L487" i="4"/>
  <c r="K487" i="4"/>
  <c r="M486" i="4"/>
  <c r="L486" i="4"/>
  <c r="K486" i="4"/>
  <c r="M485" i="4"/>
  <c r="L485" i="4"/>
  <c r="K485" i="4"/>
  <c r="M484" i="4"/>
  <c r="L484" i="4"/>
  <c r="K484" i="4"/>
  <c r="M483" i="4"/>
  <c r="L483" i="4"/>
  <c r="K483" i="4"/>
  <c r="M482" i="4"/>
  <c r="L482" i="4"/>
  <c r="K482" i="4"/>
  <c r="M481" i="4"/>
  <c r="L481" i="4"/>
  <c r="K481" i="4"/>
  <c r="M480" i="4"/>
  <c r="L480" i="4"/>
  <c r="K480" i="4"/>
  <c r="M479" i="4"/>
  <c r="L479" i="4"/>
  <c r="K479" i="4"/>
  <c r="M478" i="4"/>
  <c r="L478" i="4"/>
  <c r="K478" i="4"/>
  <c r="M477" i="4"/>
  <c r="L477" i="4"/>
  <c r="K477" i="4"/>
  <c r="M476" i="4"/>
  <c r="L476" i="4"/>
  <c r="K476" i="4"/>
  <c r="M475" i="4"/>
  <c r="L475" i="4"/>
  <c r="K475" i="4"/>
  <c r="M474" i="4"/>
  <c r="L474" i="4"/>
  <c r="K474" i="4"/>
  <c r="AA473" i="4"/>
  <c r="O37" i="2" s="1"/>
  <c r="Z473" i="4"/>
  <c r="N37" i="2" s="1"/>
  <c r="M473" i="4"/>
  <c r="L473" i="4"/>
  <c r="K473" i="4"/>
  <c r="M472" i="4"/>
  <c r="L472" i="4"/>
  <c r="K472" i="4"/>
  <c r="M471" i="4"/>
  <c r="L471" i="4"/>
  <c r="K471" i="4"/>
  <c r="M470" i="4"/>
  <c r="L470" i="4"/>
  <c r="K470" i="4"/>
  <c r="M469" i="4"/>
  <c r="L469" i="4"/>
  <c r="K469" i="4"/>
  <c r="M468" i="4"/>
  <c r="L468" i="4"/>
  <c r="K468" i="4"/>
  <c r="M467" i="4"/>
  <c r="L467" i="4"/>
  <c r="K467" i="4"/>
  <c r="M466" i="4"/>
  <c r="L466" i="4"/>
  <c r="K466" i="4"/>
  <c r="M465" i="4"/>
  <c r="L465" i="4"/>
  <c r="K465" i="4"/>
  <c r="M464" i="4"/>
  <c r="L464" i="4"/>
  <c r="K464" i="4"/>
  <c r="M463" i="4"/>
  <c r="L463" i="4"/>
  <c r="K463" i="4"/>
  <c r="M462" i="4"/>
  <c r="L462" i="4"/>
  <c r="K462" i="4"/>
  <c r="M461" i="4"/>
  <c r="L461" i="4"/>
  <c r="K461" i="4"/>
  <c r="M460" i="4"/>
  <c r="L460" i="4"/>
  <c r="K460" i="4"/>
  <c r="M459" i="4"/>
  <c r="L459" i="4"/>
  <c r="K459" i="4"/>
  <c r="M458" i="4"/>
  <c r="L458" i="4"/>
  <c r="K458" i="4"/>
  <c r="M457" i="4"/>
  <c r="L457" i="4"/>
  <c r="K457" i="4"/>
  <c r="M456" i="4"/>
  <c r="L456" i="4"/>
  <c r="K456" i="4"/>
  <c r="M455" i="4"/>
  <c r="L455" i="4"/>
  <c r="K455" i="4"/>
  <c r="M454" i="4"/>
  <c r="L454" i="4"/>
  <c r="K454" i="4"/>
  <c r="M453" i="4"/>
  <c r="L453" i="4"/>
  <c r="K453" i="4"/>
  <c r="M452" i="4"/>
  <c r="L452" i="4"/>
  <c r="K452" i="4"/>
  <c r="M451" i="4"/>
  <c r="L451" i="4"/>
  <c r="K451" i="4"/>
  <c r="M450" i="4"/>
  <c r="L450" i="4"/>
  <c r="K450" i="4"/>
  <c r="M449" i="4"/>
  <c r="L449" i="4"/>
  <c r="K449" i="4"/>
  <c r="M448" i="4"/>
  <c r="L448" i="4"/>
  <c r="K448" i="4"/>
  <c r="M447" i="4"/>
  <c r="L447" i="4"/>
  <c r="K447" i="4"/>
  <c r="M446" i="4"/>
  <c r="L446" i="4"/>
  <c r="K446" i="4"/>
  <c r="M445" i="4"/>
  <c r="L445" i="4"/>
  <c r="K445" i="4"/>
  <c r="M444" i="4"/>
  <c r="L444" i="4"/>
  <c r="K444" i="4"/>
  <c r="AA443" i="4"/>
  <c r="O36" i="2" s="1"/>
  <c r="Z443" i="4"/>
  <c r="N36" i="2" s="1"/>
  <c r="M443" i="4"/>
  <c r="L443" i="4"/>
  <c r="K443" i="4"/>
  <c r="M442" i="4"/>
  <c r="L442" i="4"/>
  <c r="K442" i="4"/>
  <c r="M441" i="4"/>
  <c r="L441" i="4"/>
  <c r="K441" i="4"/>
  <c r="M440" i="4"/>
  <c r="L440" i="4"/>
  <c r="K440" i="4"/>
  <c r="M439" i="4"/>
  <c r="L439" i="4"/>
  <c r="K439" i="4"/>
  <c r="M438" i="4"/>
  <c r="L438" i="4"/>
  <c r="K438" i="4"/>
  <c r="M437" i="4"/>
  <c r="L437" i="4"/>
  <c r="K437" i="4"/>
  <c r="M436" i="4"/>
  <c r="L436" i="4"/>
  <c r="K436" i="4"/>
  <c r="M435" i="4"/>
  <c r="L435" i="4"/>
  <c r="K435" i="4"/>
  <c r="M434" i="4"/>
  <c r="L434" i="4"/>
  <c r="K434" i="4"/>
  <c r="M433" i="4"/>
  <c r="L433" i="4"/>
  <c r="K433" i="4"/>
  <c r="M432" i="4"/>
  <c r="L432" i="4"/>
  <c r="K432" i="4"/>
  <c r="M431" i="4"/>
  <c r="L431" i="4"/>
  <c r="K431" i="4"/>
  <c r="M430" i="4"/>
  <c r="L430" i="4"/>
  <c r="K430" i="4"/>
  <c r="M429" i="4"/>
  <c r="L429" i="4"/>
  <c r="K429" i="4"/>
  <c r="M428" i="4"/>
  <c r="L428" i="4"/>
  <c r="K428" i="4"/>
  <c r="M427" i="4"/>
  <c r="L427" i="4"/>
  <c r="K427" i="4"/>
  <c r="L426" i="4"/>
  <c r="K426" i="4"/>
  <c r="M426" i="4" s="1"/>
  <c r="L425" i="4"/>
  <c r="K425" i="4"/>
  <c r="M425" i="4" s="1"/>
  <c r="L424" i="4"/>
  <c r="M424" i="4" s="1"/>
  <c r="K424" i="4"/>
  <c r="L423" i="4"/>
  <c r="K423" i="4"/>
  <c r="M423" i="4" s="1"/>
  <c r="L422" i="4"/>
  <c r="M422" i="4" s="1"/>
  <c r="K422" i="4"/>
  <c r="L421" i="4"/>
  <c r="M421" i="4" s="1"/>
  <c r="K421" i="4"/>
  <c r="L420" i="4"/>
  <c r="K420" i="4"/>
  <c r="M420" i="4" s="1"/>
  <c r="L419" i="4"/>
  <c r="K419" i="4"/>
  <c r="L418" i="4"/>
  <c r="K418" i="4"/>
  <c r="L417" i="4"/>
  <c r="K417" i="4"/>
  <c r="L416" i="4"/>
  <c r="K416" i="4"/>
  <c r="L415" i="4"/>
  <c r="K415" i="4"/>
  <c r="L414" i="4"/>
  <c r="K414" i="4"/>
  <c r="AA413" i="4"/>
  <c r="O35" i="2" s="1"/>
  <c r="Z413" i="4"/>
  <c r="N35" i="2" s="1"/>
  <c r="L413" i="4"/>
  <c r="K413" i="4"/>
  <c r="M412" i="4"/>
  <c r="L412" i="4"/>
  <c r="K412" i="4"/>
  <c r="M411" i="4"/>
  <c r="L411" i="4"/>
  <c r="K411" i="4"/>
  <c r="M410" i="4"/>
  <c r="L410" i="4"/>
  <c r="K410" i="4"/>
  <c r="M409" i="4"/>
  <c r="L409" i="4"/>
  <c r="K409" i="4"/>
  <c r="M408" i="4"/>
  <c r="L408" i="4"/>
  <c r="K408" i="4"/>
  <c r="M407" i="4"/>
  <c r="L407" i="4"/>
  <c r="K407" i="4"/>
  <c r="M406" i="4"/>
  <c r="L406" i="4"/>
  <c r="K406" i="4"/>
  <c r="M405" i="4"/>
  <c r="L405" i="4"/>
  <c r="K405" i="4"/>
  <c r="M404" i="4"/>
  <c r="L404" i="4"/>
  <c r="K404" i="4"/>
  <c r="M403" i="4"/>
  <c r="L403" i="4"/>
  <c r="K403" i="4"/>
  <c r="M402" i="4"/>
  <c r="L402" i="4"/>
  <c r="K402" i="4"/>
  <c r="M401" i="4"/>
  <c r="L401" i="4"/>
  <c r="K401" i="4"/>
  <c r="M400" i="4"/>
  <c r="L400" i="4"/>
  <c r="K400" i="4"/>
  <c r="L399" i="4"/>
  <c r="M399" i="4" s="1"/>
  <c r="K399" i="4"/>
  <c r="M398" i="4"/>
  <c r="L398" i="4"/>
  <c r="K398" i="4"/>
  <c r="L397" i="4"/>
  <c r="K397" i="4"/>
  <c r="M397" i="4" s="1"/>
  <c r="L396" i="4"/>
  <c r="K396" i="4"/>
  <c r="L395" i="4"/>
  <c r="K395" i="4"/>
  <c r="L394" i="4"/>
  <c r="K394" i="4"/>
  <c r="L393" i="4"/>
  <c r="K393" i="4"/>
  <c r="L392" i="4"/>
  <c r="K392" i="4"/>
  <c r="M392" i="4" s="1"/>
  <c r="L391" i="4"/>
  <c r="K391" i="4"/>
  <c r="L390" i="4"/>
  <c r="K390" i="4"/>
  <c r="L389" i="4"/>
  <c r="M389" i="4" s="1"/>
  <c r="K389" i="4"/>
  <c r="L388" i="4"/>
  <c r="M388" i="4" s="1"/>
  <c r="K388" i="4"/>
  <c r="L387" i="4"/>
  <c r="K387" i="4"/>
  <c r="M387" i="4" s="1"/>
  <c r="L386" i="4"/>
  <c r="K386" i="4"/>
  <c r="M386" i="4" s="1"/>
  <c r="L385" i="4"/>
  <c r="M385" i="4" s="1"/>
  <c r="K385" i="4"/>
  <c r="L384" i="4"/>
  <c r="M384" i="4" s="1"/>
  <c r="K384" i="4"/>
  <c r="O34" i="2"/>
  <c r="Z383" i="4"/>
  <c r="N34" i="2" s="1"/>
  <c r="L383" i="4"/>
  <c r="K383" i="4"/>
  <c r="M383" i="4" s="1"/>
  <c r="L382" i="4"/>
  <c r="K382" i="4"/>
  <c r="L381" i="4"/>
  <c r="K381" i="4"/>
  <c r="L380" i="4"/>
  <c r="K380" i="4"/>
  <c r="M380" i="4" s="1"/>
  <c r="L379" i="4"/>
  <c r="M379" i="4" s="1"/>
  <c r="K379" i="4"/>
  <c r="L378" i="4"/>
  <c r="M378" i="4" s="1"/>
  <c r="K378" i="4"/>
  <c r="L377" i="4"/>
  <c r="K377" i="4"/>
  <c r="M377" i="4" s="1"/>
  <c r="L376" i="4"/>
  <c r="K376" i="4"/>
  <c r="L375" i="4"/>
  <c r="K375" i="4"/>
  <c r="L374" i="4"/>
  <c r="M374" i="4" s="1"/>
  <c r="K374" i="4"/>
  <c r="L373" i="4"/>
  <c r="M373" i="4" s="1"/>
  <c r="K373" i="4"/>
  <c r="L372" i="4"/>
  <c r="K372" i="4"/>
  <c r="M372" i="4" s="1"/>
  <c r="L371" i="4"/>
  <c r="K371" i="4"/>
  <c r="L370" i="4"/>
  <c r="K370" i="4"/>
  <c r="L369" i="4"/>
  <c r="K369" i="4"/>
  <c r="M369" i="4" s="1"/>
  <c r="L368" i="4"/>
  <c r="K368" i="4"/>
  <c r="L367" i="4"/>
  <c r="K367" i="4"/>
  <c r="L366" i="4"/>
  <c r="K366" i="4"/>
  <c r="O33" i="2"/>
  <c r="Z365" i="4"/>
  <c r="N33" i="2" s="1"/>
  <c r="L365" i="4"/>
  <c r="K365" i="4"/>
  <c r="M364" i="4"/>
  <c r="L364" i="4"/>
  <c r="K364" i="4"/>
  <c r="L362" i="4"/>
  <c r="M362" i="4" s="1"/>
  <c r="K362" i="4"/>
  <c r="L361" i="4"/>
  <c r="M361" i="4" s="1"/>
  <c r="K361" i="4"/>
  <c r="L360" i="4"/>
  <c r="K360" i="4"/>
  <c r="M360" i="4" s="1"/>
  <c r="L359" i="4"/>
  <c r="K359" i="4"/>
  <c r="L358" i="4"/>
  <c r="K358" i="4"/>
  <c r="M357" i="4"/>
  <c r="L357" i="4"/>
  <c r="L356" i="4"/>
  <c r="K356" i="4"/>
  <c r="M355" i="4"/>
  <c r="L355" i="4"/>
  <c r="L354" i="4"/>
  <c r="M354" i="4" s="1"/>
  <c r="K354" i="4"/>
  <c r="L353" i="4"/>
  <c r="M353" i="4" s="1"/>
  <c r="K353" i="4"/>
  <c r="L352" i="4"/>
  <c r="K352" i="4"/>
  <c r="M352" i="4" s="1"/>
  <c r="L351" i="4"/>
  <c r="K351" i="4"/>
  <c r="L350" i="4"/>
  <c r="K350" i="4"/>
  <c r="L349" i="4"/>
  <c r="K349" i="4"/>
  <c r="L348" i="4"/>
  <c r="K348" i="4"/>
  <c r="AA347" i="4"/>
  <c r="O32" i="2" s="1"/>
  <c r="Z347" i="4"/>
  <c r="N32" i="2" s="1"/>
  <c r="L347" i="4"/>
  <c r="K347" i="4"/>
  <c r="M346" i="4"/>
  <c r="L346" i="4"/>
  <c r="K346" i="4"/>
  <c r="M345" i="4"/>
  <c r="L345" i="4"/>
  <c r="K345" i="4"/>
  <c r="M344" i="4"/>
  <c r="L344" i="4"/>
  <c r="K344" i="4"/>
  <c r="M343" i="4"/>
  <c r="L343" i="4"/>
  <c r="K343" i="4"/>
  <c r="M342" i="4"/>
  <c r="L342" i="4"/>
  <c r="K342" i="4"/>
  <c r="M341" i="4"/>
  <c r="L341" i="4"/>
  <c r="K341" i="4"/>
  <c r="M340" i="4"/>
  <c r="L340" i="4"/>
  <c r="K340" i="4"/>
  <c r="M339" i="4"/>
  <c r="L339" i="4"/>
  <c r="K339" i="4"/>
  <c r="M338" i="4"/>
  <c r="L338" i="4"/>
  <c r="K338" i="4"/>
  <c r="M337" i="4"/>
  <c r="L337" i="4"/>
  <c r="K337" i="4"/>
  <c r="M336" i="4"/>
  <c r="L336" i="4"/>
  <c r="K336" i="4"/>
  <c r="M335" i="4"/>
  <c r="L335" i="4"/>
  <c r="K335" i="4"/>
  <c r="M334" i="4"/>
  <c r="L334" i="4"/>
  <c r="K334" i="4"/>
  <c r="M333" i="4"/>
  <c r="L333" i="4"/>
  <c r="K333" i="4"/>
  <c r="M332" i="4"/>
  <c r="L332" i="4"/>
  <c r="K332" i="4"/>
  <c r="M331" i="4"/>
  <c r="L331" i="4"/>
  <c r="K331" i="4"/>
  <c r="L330" i="4"/>
  <c r="K330" i="4"/>
  <c r="M330" i="4" s="1"/>
  <c r="L329" i="4"/>
  <c r="K329" i="4"/>
  <c r="L328" i="4"/>
  <c r="K328" i="4"/>
  <c r="L327" i="4"/>
  <c r="K327" i="4"/>
  <c r="L326" i="4"/>
  <c r="K326" i="4"/>
  <c r="L325" i="4"/>
  <c r="K325" i="4"/>
  <c r="L324" i="4"/>
  <c r="M324" i="4" s="1"/>
  <c r="K324" i="4"/>
  <c r="L323" i="4"/>
  <c r="M323" i="4" s="1"/>
  <c r="K323" i="4"/>
  <c r="L322" i="4"/>
  <c r="K322" i="4"/>
  <c r="L321" i="4"/>
  <c r="K321" i="4"/>
  <c r="L320" i="4"/>
  <c r="K320" i="4"/>
  <c r="L319" i="4"/>
  <c r="K319" i="4"/>
  <c r="L318" i="4"/>
  <c r="K318" i="4"/>
  <c r="M318" i="4" s="1"/>
  <c r="AA317" i="4"/>
  <c r="O31" i="2" s="1"/>
  <c r="Z317" i="4"/>
  <c r="N31" i="2" s="1"/>
  <c r="L317" i="4"/>
  <c r="K317" i="4"/>
  <c r="M316" i="4"/>
  <c r="L316" i="4"/>
  <c r="K316" i="4"/>
  <c r="M315" i="4"/>
  <c r="L315" i="4"/>
  <c r="K315" i="4"/>
  <c r="M314" i="4"/>
  <c r="L314" i="4"/>
  <c r="K314" i="4"/>
  <c r="M313" i="4"/>
  <c r="L313" i="4"/>
  <c r="K313" i="4"/>
  <c r="L312" i="4"/>
  <c r="K312" i="4"/>
  <c r="L311" i="4"/>
  <c r="K311" i="4"/>
  <c r="L310" i="4"/>
  <c r="K310" i="4"/>
  <c r="L309" i="4"/>
  <c r="K309" i="4"/>
  <c r="L308" i="4"/>
  <c r="K308" i="4"/>
  <c r="M308" i="4" s="1"/>
  <c r="L307" i="4"/>
  <c r="K307" i="4"/>
  <c r="M307" i="4" s="1"/>
  <c r="L306" i="4"/>
  <c r="K306" i="4"/>
  <c r="L305" i="4"/>
  <c r="K305" i="4"/>
  <c r="L304" i="4"/>
  <c r="K304" i="4"/>
  <c r="L303" i="4"/>
  <c r="K303" i="4"/>
  <c r="L302" i="4"/>
  <c r="M302" i="4" s="1"/>
  <c r="K302" i="4"/>
  <c r="L301" i="4"/>
  <c r="M301" i="4" s="1"/>
  <c r="K301" i="4"/>
  <c r="L300" i="4"/>
  <c r="K300" i="4"/>
  <c r="M300" i="4" s="1"/>
  <c r="L299" i="4"/>
  <c r="M299" i="4" s="1"/>
  <c r="K299" i="4"/>
  <c r="L298" i="4"/>
  <c r="M298" i="4" s="1"/>
  <c r="K298" i="4"/>
  <c r="L297" i="4"/>
  <c r="K297" i="4"/>
  <c r="M297" i="4" s="1"/>
  <c r="AA296" i="4"/>
  <c r="O30" i="2" s="1"/>
  <c r="Z296" i="4"/>
  <c r="N30" i="2" s="1"/>
  <c r="L296" i="4"/>
  <c r="K296" i="4"/>
  <c r="L295" i="4"/>
  <c r="K295" i="4"/>
  <c r="M295" i="4" s="1"/>
  <c r="L294" i="4"/>
  <c r="M294" i="4" s="1"/>
  <c r="K294" i="4"/>
  <c r="L293" i="4"/>
  <c r="M293" i="4" s="1"/>
  <c r="K293" i="4"/>
  <c r="M292" i="4"/>
  <c r="L292" i="4"/>
  <c r="K292" i="4"/>
  <c r="L291" i="4"/>
  <c r="K291" i="4"/>
  <c r="L290" i="4"/>
  <c r="K290" i="4"/>
  <c r="L289" i="4"/>
  <c r="K289" i="4"/>
  <c r="L288" i="4"/>
  <c r="M288" i="4" s="1"/>
  <c r="K288" i="4"/>
  <c r="L287" i="4"/>
  <c r="M287" i="4" s="1"/>
  <c r="K287" i="4"/>
  <c r="L286" i="4"/>
  <c r="K286" i="4"/>
  <c r="M286" i="4" s="1"/>
  <c r="L285" i="4"/>
  <c r="K285" i="4"/>
  <c r="L284" i="4"/>
  <c r="K284" i="4"/>
  <c r="L283" i="4"/>
  <c r="K283" i="4"/>
  <c r="L282" i="4"/>
  <c r="K282" i="4"/>
  <c r="AA281" i="4"/>
  <c r="O29" i="2" s="1"/>
  <c r="Z281" i="4"/>
  <c r="N29" i="2" s="1"/>
  <c r="L281" i="4"/>
  <c r="K281" i="4"/>
  <c r="M280" i="4"/>
  <c r="L280" i="4"/>
  <c r="K280" i="4"/>
  <c r="M279" i="4"/>
  <c r="L279" i="4"/>
  <c r="K279" i="4"/>
  <c r="M278" i="4"/>
  <c r="L278" i="4"/>
  <c r="K278" i="4"/>
  <c r="M277" i="4"/>
  <c r="L277" i="4"/>
  <c r="K277" i="4"/>
  <c r="M276" i="4"/>
  <c r="L276" i="4"/>
  <c r="K276" i="4"/>
  <c r="M275" i="4"/>
  <c r="L275" i="4"/>
  <c r="K275" i="4"/>
  <c r="M274" i="4"/>
  <c r="L274" i="4"/>
  <c r="K274" i="4"/>
  <c r="M273" i="4"/>
  <c r="L273" i="4"/>
  <c r="K273" i="4"/>
  <c r="L272" i="4"/>
  <c r="K272" i="4"/>
  <c r="M272" i="4" s="1"/>
  <c r="L271" i="4"/>
  <c r="K271" i="4"/>
  <c r="L270" i="4"/>
  <c r="K270" i="4"/>
  <c r="L269" i="4"/>
  <c r="K269" i="4"/>
  <c r="L268" i="4"/>
  <c r="K268" i="4"/>
  <c r="L267" i="4"/>
  <c r="K267" i="4"/>
  <c r="L266" i="4"/>
  <c r="K266" i="4"/>
  <c r="L265" i="4"/>
  <c r="K265" i="4"/>
  <c r="L264" i="4"/>
  <c r="K264" i="4"/>
  <c r="L263" i="4"/>
  <c r="K263" i="4"/>
  <c r="M263" i="4" s="1"/>
  <c r="L262" i="4"/>
  <c r="K262" i="4"/>
  <c r="L261" i="4"/>
  <c r="K261" i="4"/>
  <c r="L260" i="4"/>
  <c r="M260" i="4" s="1"/>
  <c r="K260" i="4"/>
  <c r="L259" i="4"/>
  <c r="M259" i="4" s="1"/>
  <c r="K259" i="4"/>
  <c r="X258" i="4"/>
  <c r="X1193" i="4" s="1"/>
  <c r="V258" i="4"/>
  <c r="T258" i="4"/>
  <c r="T1193" i="4" s="1"/>
  <c r="L258" i="4"/>
  <c r="K258" i="4"/>
  <c r="M258" i="4" s="1"/>
  <c r="L257" i="4"/>
  <c r="K257" i="4"/>
  <c r="M257" i="4" s="1"/>
  <c r="L256" i="4"/>
  <c r="K256" i="4"/>
  <c r="L255" i="4"/>
  <c r="K255" i="4"/>
  <c r="L254" i="4"/>
  <c r="K254" i="4"/>
  <c r="L253" i="4"/>
  <c r="K253" i="4"/>
  <c r="M253" i="4" s="1"/>
  <c r="L252" i="4"/>
  <c r="K252" i="4"/>
  <c r="L251" i="4"/>
  <c r="K251" i="4"/>
  <c r="L250" i="4"/>
  <c r="K250" i="4"/>
  <c r="M250" i="4" s="1"/>
  <c r="L249" i="4"/>
  <c r="K249" i="4"/>
  <c r="L248" i="4"/>
  <c r="K248" i="4"/>
  <c r="L247" i="4"/>
  <c r="K247" i="4"/>
  <c r="M247" i="4" s="1"/>
  <c r="AA246" i="4"/>
  <c r="O27" i="2" s="1"/>
  <c r="Z246" i="4"/>
  <c r="N27" i="2" s="1"/>
  <c r="L246" i="4"/>
  <c r="K246" i="4"/>
  <c r="M246" i="4" s="1"/>
  <c r="L245" i="4"/>
  <c r="K245" i="4"/>
  <c r="M245" i="4" s="1"/>
  <c r="L244" i="4"/>
  <c r="K244" i="4"/>
  <c r="M244" i="4" s="1"/>
  <c r="M243" i="4"/>
  <c r="L243" i="4"/>
  <c r="K243" i="4"/>
  <c r="L242" i="4"/>
  <c r="K242" i="4"/>
  <c r="L241" i="4"/>
  <c r="K241" i="4"/>
  <c r="L240" i="4"/>
  <c r="K240" i="4"/>
  <c r="L239" i="4"/>
  <c r="K239" i="4"/>
  <c r="L238" i="4"/>
  <c r="K238" i="4"/>
  <c r="L237" i="4"/>
  <c r="K237" i="4"/>
  <c r="L236" i="4"/>
  <c r="K236" i="4"/>
  <c r="L235" i="4"/>
  <c r="K235" i="4"/>
  <c r="L234" i="4"/>
  <c r="K234" i="4"/>
  <c r="M234" i="4" s="1"/>
  <c r="L233" i="4"/>
  <c r="K233" i="4"/>
  <c r="L232" i="4"/>
  <c r="K232" i="4"/>
  <c r="L231" i="4"/>
  <c r="K231" i="4"/>
  <c r="L230" i="4"/>
  <c r="K230" i="4"/>
  <c r="L229" i="4"/>
  <c r="K229" i="4"/>
  <c r="L228" i="4"/>
  <c r="K228" i="4"/>
  <c r="M227" i="4"/>
  <c r="L227" i="4"/>
  <c r="K227" i="4"/>
  <c r="L226" i="4"/>
  <c r="K226" i="4"/>
  <c r="L225" i="4"/>
  <c r="M225" i="4" s="1"/>
  <c r="K225" i="4"/>
  <c r="L224" i="4"/>
  <c r="M224" i="4" s="1"/>
  <c r="K224" i="4"/>
  <c r="L223" i="4"/>
  <c r="K223" i="4"/>
  <c r="M223" i="4" s="1"/>
  <c r="L222" i="4"/>
  <c r="K222" i="4"/>
  <c r="L221" i="4"/>
  <c r="K221" i="4"/>
  <c r="L220" i="4"/>
  <c r="K220" i="4"/>
  <c r="M219" i="4"/>
  <c r="L219" i="4"/>
  <c r="K219" i="4"/>
  <c r="AA218" i="4"/>
  <c r="O25" i="2" s="1"/>
  <c r="Z218" i="4"/>
  <c r="N25" i="2" s="1"/>
  <c r="L218" i="4"/>
  <c r="K218" i="4"/>
  <c r="L217" i="4"/>
  <c r="K217" i="4"/>
  <c r="L216" i="4"/>
  <c r="K216" i="4"/>
  <c r="L215" i="4"/>
  <c r="K215" i="4"/>
  <c r="M215" i="4" s="1"/>
  <c r="L214" i="4"/>
  <c r="K214" i="4"/>
  <c r="L213" i="4"/>
  <c r="K213" i="4"/>
  <c r="L212" i="4"/>
  <c r="K212" i="4"/>
  <c r="L211" i="4"/>
  <c r="K211" i="4"/>
  <c r="L210" i="4"/>
  <c r="K210" i="4"/>
  <c r="M210" i="4" s="1"/>
  <c r="L209" i="4"/>
  <c r="K209" i="4"/>
  <c r="L208" i="4"/>
  <c r="K208" i="4"/>
  <c r="L207" i="4"/>
  <c r="K207" i="4"/>
  <c r="O24" i="2"/>
  <c r="Z206" i="4"/>
  <c r="N24" i="2" s="1"/>
  <c r="L206" i="4"/>
  <c r="K206" i="4"/>
  <c r="M205" i="4"/>
  <c r="L205" i="4"/>
  <c r="K205" i="4"/>
  <c r="M204" i="4"/>
  <c r="L204" i="4"/>
  <c r="K204" i="4"/>
  <c r="M203" i="4"/>
  <c r="L203" i="4"/>
  <c r="K203" i="4"/>
  <c r="L202" i="4"/>
  <c r="K202" i="4"/>
  <c r="L201" i="4"/>
  <c r="K201" i="4"/>
  <c r="L200" i="4"/>
  <c r="K200" i="4"/>
  <c r="L199" i="4"/>
  <c r="K199" i="4"/>
  <c r="L198" i="4"/>
  <c r="K198" i="4"/>
  <c r="L197" i="4"/>
  <c r="K197" i="4"/>
  <c r="L196" i="4"/>
  <c r="K196" i="4"/>
  <c r="L195" i="4"/>
  <c r="K195" i="4"/>
  <c r="AA194" i="4"/>
  <c r="O23" i="2" s="1"/>
  <c r="Z194" i="4"/>
  <c r="N23" i="2" s="1"/>
  <c r="L194" i="4"/>
  <c r="K194" i="4"/>
  <c r="L193" i="4"/>
  <c r="K193" i="4"/>
  <c r="L192" i="4"/>
  <c r="K192" i="4"/>
  <c r="L191" i="4"/>
  <c r="M191" i="4" s="1"/>
  <c r="K191" i="4"/>
  <c r="L190" i="4"/>
  <c r="M190" i="4" s="1"/>
  <c r="K190" i="4"/>
  <c r="L189" i="4"/>
  <c r="K189" i="4"/>
  <c r="M189" i="4" s="1"/>
  <c r="L188" i="4"/>
  <c r="K188" i="4"/>
  <c r="M188" i="4" s="1"/>
  <c r="L187" i="4"/>
  <c r="K187" i="4"/>
  <c r="L186" i="4"/>
  <c r="K186" i="4"/>
  <c r="L185" i="4"/>
  <c r="K185" i="4"/>
  <c r="L184" i="4"/>
  <c r="K184" i="4"/>
  <c r="L183" i="4"/>
  <c r="K183" i="4"/>
  <c r="L182" i="4"/>
  <c r="K182" i="4"/>
  <c r="M182" i="4" s="1"/>
  <c r="L181" i="4"/>
  <c r="K181" i="4"/>
  <c r="M181" i="4" s="1"/>
  <c r="L180" i="4"/>
  <c r="K180" i="4"/>
  <c r="L173" i="4"/>
  <c r="K173" i="4"/>
  <c r="M173" i="4" s="1"/>
  <c r="L172" i="4"/>
  <c r="M172" i="4" s="1"/>
  <c r="K172" i="4"/>
  <c r="L171" i="4"/>
  <c r="K171" i="4"/>
  <c r="L170" i="4"/>
  <c r="K170" i="4"/>
  <c r="L169" i="4"/>
  <c r="K169" i="4"/>
  <c r="L168" i="4"/>
  <c r="K168" i="4"/>
  <c r="M168" i="4" s="1"/>
  <c r="L167" i="4"/>
  <c r="K167" i="4"/>
  <c r="L166" i="4"/>
  <c r="K166" i="4"/>
  <c r="L165" i="4"/>
  <c r="K165" i="4"/>
  <c r="L160" i="4"/>
  <c r="M160" i="4" s="1"/>
  <c r="K160" i="4"/>
  <c r="L159" i="4"/>
  <c r="K159" i="4"/>
  <c r="L158" i="4"/>
  <c r="K158" i="4"/>
  <c r="L157" i="4"/>
  <c r="K157" i="4"/>
  <c r="M157" i="4" s="1"/>
  <c r="L156" i="4"/>
  <c r="K156" i="4"/>
  <c r="L155" i="4"/>
  <c r="K155" i="4"/>
  <c r="L154" i="4"/>
  <c r="K154" i="4"/>
  <c r="L153" i="4"/>
  <c r="K153" i="4"/>
  <c r="L152" i="4"/>
  <c r="K152" i="4"/>
  <c r="M152" i="4" s="1"/>
  <c r="L151" i="4"/>
  <c r="K151" i="4"/>
  <c r="L150" i="4"/>
  <c r="K150" i="4"/>
  <c r="L149" i="4"/>
  <c r="K149" i="4"/>
  <c r="L148" i="4"/>
  <c r="K148" i="4"/>
  <c r="L147" i="4"/>
  <c r="K147" i="4"/>
  <c r="L146" i="4"/>
  <c r="K146" i="4"/>
  <c r="M146" i="4" s="1"/>
  <c r="L145" i="4"/>
  <c r="K145" i="4"/>
  <c r="L144" i="4"/>
  <c r="K144" i="4"/>
  <c r="L143" i="4"/>
  <c r="M143" i="4" s="1"/>
  <c r="K143" i="4"/>
  <c r="L142" i="4"/>
  <c r="K142" i="4"/>
  <c r="M142" i="4" s="1"/>
  <c r="L141" i="4"/>
  <c r="M141" i="4" s="1"/>
  <c r="K141" i="4"/>
  <c r="L140" i="4"/>
  <c r="M140" i="4" s="1"/>
  <c r="K140" i="4"/>
  <c r="L139" i="4"/>
  <c r="K139" i="4"/>
  <c r="M139" i="4" s="1"/>
  <c r="L138" i="4"/>
  <c r="K138" i="4"/>
  <c r="L137" i="4"/>
  <c r="K137" i="4"/>
  <c r="L136" i="4"/>
  <c r="K136" i="4"/>
  <c r="AA135" i="4"/>
  <c r="O19" i="2" s="1"/>
  <c r="Z135" i="4"/>
  <c r="N19" i="2" s="1"/>
  <c r="L135" i="4"/>
  <c r="K135" i="4"/>
  <c r="L134" i="4"/>
  <c r="K134" i="4"/>
  <c r="L133" i="4"/>
  <c r="K133" i="4"/>
  <c r="L132" i="4"/>
  <c r="K132" i="4"/>
  <c r="L131" i="4"/>
  <c r="K131" i="4"/>
  <c r="L130" i="4"/>
  <c r="K130" i="4"/>
  <c r="M130" i="4" s="1"/>
  <c r="L129" i="4"/>
  <c r="K129" i="4"/>
  <c r="M129" i="4" s="1"/>
  <c r="L128" i="4"/>
  <c r="K128" i="4"/>
  <c r="M128" i="4" s="1"/>
  <c r="L127" i="4"/>
  <c r="K127" i="4"/>
  <c r="M127" i="4" s="1"/>
  <c r="L126" i="4"/>
  <c r="K126" i="4"/>
  <c r="M126" i="4" s="1"/>
  <c r="L125" i="4"/>
  <c r="M125" i="4" s="1"/>
  <c r="K125" i="4"/>
  <c r="L124" i="4"/>
  <c r="M124" i="4" s="1"/>
  <c r="K124" i="4"/>
  <c r="L123" i="4"/>
  <c r="K123" i="4"/>
  <c r="M123" i="4" s="1"/>
  <c r="L122" i="4"/>
  <c r="M122" i="4" s="1"/>
  <c r="K122" i="4"/>
  <c r="L121" i="4"/>
  <c r="M121" i="4" s="1"/>
  <c r="K121" i="4"/>
  <c r="L120" i="4"/>
  <c r="K120" i="4"/>
  <c r="M120" i="4" s="1"/>
  <c r="L119" i="4"/>
  <c r="K119" i="4"/>
  <c r="L118" i="4"/>
  <c r="K118" i="4"/>
  <c r="M118" i="4" s="1"/>
  <c r="L117" i="4"/>
  <c r="K117" i="4"/>
  <c r="L116" i="4"/>
  <c r="M116" i="4" s="1"/>
  <c r="K116" i="4"/>
  <c r="L115" i="4"/>
  <c r="M115" i="4" s="1"/>
  <c r="K115" i="4"/>
  <c r="L114" i="4"/>
  <c r="K114" i="4"/>
  <c r="M114" i="4" s="1"/>
  <c r="L113" i="4"/>
  <c r="M113" i="4" s="1"/>
  <c r="K113" i="4"/>
  <c r="L112" i="4"/>
  <c r="M112" i="4" s="1"/>
  <c r="K112" i="4"/>
  <c r="L111" i="4"/>
  <c r="K111" i="4"/>
  <c r="M111" i="4" s="1"/>
  <c r="L110" i="4"/>
  <c r="K110" i="4"/>
  <c r="M110" i="4" s="1"/>
  <c r="L109" i="4"/>
  <c r="M109" i="4" s="1"/>
  <c r="K109" i="4"/>
  <c r="L108" i="4"/>
  <c r="M108" i="4" s="1"/>
  <c r="K108" i="4"/>
  <c r="L107" i="4"/>
  <c r="M107" i="4" s="1"/>
  <c r="K107" i="4"/>
  <c r="L106" i="4"/>
  <c r="K106" i="4"/>
  <c r="M106" i="4" s="1"/>
  <c r="L105" i="4"/>
  <c r="M105" i="4" s="1"/>
  <c r="K105" i="4"/>
  <c r="L104" i="4"/>
  <c r="M104" i="4" s="1"/>
  <c r="K104" i="4"/>
  <c r="L103" i="4"/>
  <c r="K103" i="4"/>
  <c r="M103" i="4" s="1"/>
  <c r="L102" i="4"/>
  <c r="K102" i="4"/>
  <c r="M102" i="4" s="1"/>
  <c r="L101" i="4"/>
  <c r="M101" i="4" s="1"/>
  <c r="K101" i="4"/>
  <c r="L100" i="4"/>
  <c r="M100" i="4" s="1"/>
  <c r="K100" i="4"/>
  <c r="L99" i="4"/>
  <c r="K99" i="4"/>
  <c r="M99" i="4" s="1"/>
  <c r="L98" i="4"/>
  <c r="M98" i="4" s="1"/>
  <c r="K98" i="4"/>
  <c r="L97" i="4"/>
  <c r="M97" i="4" s="1"/>
  <c r="K97" i="4"/>
  <c r="L96" i="4"/>
  <c r="K96" i="4"/>
  <c r="L95" i="4"/>
  <c r="K95" i="4"/>
  <c r="M95" i="4" s="1"/>
  <c r="L94" i="4"/>
  <c r="K94" i="4"/>
  <c r="L93" i="4"/>
  <c r="K93" i="4"/>
  <c r="L92" i="4"/>
  <c r="K92" i="4"/>
  <c r="L90" i="4"/>
  <c r="K90" i="4"/>
  <c r="L89" i="4"/>
  <c r="M89" i="4" s="1"/>
  <c r="K89" i="4"/>
  <c r="L88" i="4"/>
  <c r="K88" i="4"/>
  <c r="L87" i="4"/>
  <c r="K87" i="4"/>
  <c r="L86" i="4"/>
  <c r="K86" i="4"/>
  <c r="L85" i="4"/>
  <c r="K85" i="4"/>
  <c r="L84" i="4"/>
  <c r="K84" i="4"/>
  <c r="M84" i="4" s="1"/>
  <c r="AA83" i="4"/>
  <c r="O16" i="2" s="1"/>
  <c r="Z83" i="4"/>
  <c r="N16" i="2" s="1"/>
  <c r="L83" i="4"/>
  <c r="K83" i="4"/>
  <c r="L82" i="4"/>
  <c r="K82" i="4"/>
  <c r="M82" i="4" s="1"/>
  <c r="L81" i="4"/>
  <c r="K81" i="4"/>
  <c r="L80" i="4"/>
  <c r="K80" i="4"/>
  <c r="L79" i="4"/>
  <c r="K79" i="4"/>
  <c r="L78" i="4"/>
  <c r="K78" i="4"/>
  <c r="L77" i="4"/>
  <c r="M77" i="4" s="1"/>
  <c r="K77" i="4"/>
  <c r="L76" i="4"/>
  <c r="M76" i="4" s="1"/>
  <c r="K76" i="4"/>
  <c r="L75" i="4"/>
  <c r="K75" i="4"/>
  <c r="M75" i="4" s="1"/>
  <c r="L74" i="4"/>
  <c r="K74" i="4"/>
  <c r="M74" i="4" s="1"/>
  <c r="L73" i="4"/>
  <c r="K73" i="4"/>
  <c r="L72" i="4"/>
  <c r="K72" i="4"/>
  <c r="L71" i="4"/>
  <c r="K71" i="4"/>
  <c r="L70" i="4"/>
  <c r="K70" i="4"/>
  <c r="L69" i="4"/>
  <c r="K69" i="4"/>
  <c r="L68" i="4"/>
  <c r="K68" i="4"/>
  <c r="L67" i="4"/>
  <c r="M67" i="4" s="1"/>
  <c r="K67" i="4"/>
  <c r="L66" i="4"/>
  <c r="M66" i="4" s="1"/>
  <c r="K66" i="4"/>
  <c r="L65" i="4"/>
  <c r="K65" i="4"/>
  <c r="M65" i="4" s="1"/>
  <c r="AA64" i="4"/>
  <c r="O15" i="2" s="1"/>
  <c r="Z64" i="4"/>
  <c r="N15" i="2" s="1"/>
  <c r="L64" i="4"/>
  <c r="K64" i="4"/>
  <c r="M64" i="4" s="1"/>
  <c r="L63" i="4"/>
  <c r="K63" i="4"/>
  <c r="M63" i="4" s="1"/>
  <c r="L62" i="4"/>
  <c r="K62" i="4"/>
  <c r="M62" i="4" s="1"/>
  <c r="L61" i="4"/>
  <c r="K61" i="4"/>
  <c r="M61" i="4" s="1"/>
  <c r="L60" i="4"/>
  <c r="K60" i="4"/>
  <c r="M60" i="4" s="1"/>
  <c r="L59" i="4"/>
  <c r="K59" i="4"/>
  <c r="M59" i="4" s="1"/>
  <c r="L58" i="4"/>
  <c r="K58" i="4"/>
  <c r="M58" i="4" s="1"/>
  <c r="L57" i="4"/>
  <c r="K57" i="4"/>
  <c r="M57" i="4" s="1"/>
  <c r="L56" i="4"/>
  <c r="K56" i="4"/>
  <c r="M56" i="4" s="1"/>
  <c r="L55" i="4"/>
  <c r="K55" i="4"/>
  <c r="M55" i="4" s="1"/>
  <c r="L54" i="4"/>
  <c r="K54" i="4"/>
  <c r="M54" i="4" s="1"/>
  <c r="L53" i="4"/>
  <c r="K53" i="4"/>
  <c r="M53" i="4" s="1"/>
  <c r="L52" i="4"/>
  <c r="K52" i="4"/>
  <c r="M52" i="4" s="1"/>
  <c r="L51" i="4"/>
  <c r="K51" i="4"/>
  <c r="L50" i="4"/>
  <c r="K50" i="4"/>
  <c r="M50" i="4" s="1"/>
  <c r="L49" i="4"/>
  <c r="K49" i="4"/>
  <c r="M49" i="4" s="1"/>
  <c r="L48" i="4"/>
  <c r="K48" i="4"/>
  <c r="M48" i="4" s="1"/>
  <c r="L47" i="4"/>
  <c r="K47" i="4"/>
  <c r="M47" i="4" s="1"/>
  <c r="L46" i="4"/>
  <c r="K46" i="4"/>
  <c r="M46" i="4" s="1"/>
  <c r="AA45" i="4"/>
  <c r="O14" i="2" s="1"/>
  <c r="Z45" i="4"/>
  <c r="N14" i="2" s="1"/>
  <c r="L45" i="4"/>
  <c r="K45" i="4"/>
  <c r="M45" i="4" s="1"/>
  <c r="L44" i="4"/>
  <c r="M44" i="4" s="1"/>
  <c r="K44" i="4"/>
  <c r="L43" i="4"/>
  <c r="M43" i="4" s="1"/>
  <c r="K43" i="4"/>
  <c r="L42" i="4"/>
  <c r="K42" i="4"/>
  <c r="M42" i="4" s="1"/>
  <c r="L41" i="4"/>
  <c r="K41" i="4"/>
  <c r="L40" i="4"/>
  <c r="K40" i="4"/>
  <c r="L39" i="4"/>
  <c r="K39" i="4"/>
  <c r="L38" i="4"/>
  <c r="K38" i="4"/>
  <c r="L37" i="4"/>
  <c r="M37" i="4" s="1"/>
  <c r="K37" i="4"/>
  <c r="L36" i="4"/>
  <c r="K36" i="4"/>
  <c r="L35" i="4"/>
  <c r="K35" i="4"/>
  <c r="AA34" i="4"/>
  <c r="O13" i="2" s="1"/>
  <c r="Z34" i="4"/>
  <c r="N13" i="2" s="1"/>
  <c r="L34" i="4"/>
  <c r="K34" i="4"/>
  <c r="L33" i="4"/>
  <c r="M33" i="4" s="1"/>
  <c r="K33" i="4"/>
  <c r="L32" i="4"/>
  <c r="K32" i="4"/>
  <c r="L31" i="4"/>
  <c r="K31" i="4"/>
  <c r="L30" i="4"/>
  <c r="K30" i="4"/>
  <c r="L29" i="4"/>
  <c r="K29" i="4"/>
  <c r="L28" i="4"/>
  <c r="K28" i="4"/>
  <c r="L27" i="4"/>
  <c r="M27" i="4" s="1"/>
  <c r="K27" i="4"/>
  <c r="L26" i="4"/>
  <c r="K26" i="4"/>
  <c r="L25" i="4"/>
  <c r="K25" i="4"/>
  <c r="L24" i="4"/>
  <c r="K24" i="4"/>
  <c r="L23" i="4"/>
  <c r="K23" i="4"/>
  <c r="L22" i="4"/>
  <c r="K22" i="4"/>
  <c r="L21" i="4"/>
  <c r="K21" i="4"/>
  <c r="L20" i="4"/>
  <c r="K20" i="4"/>
  <c r="L19" i="4"/>
  <c r="M19" i="4" s="1"/>
  <c r="K19" i="4"/>
  <c r="L18" i="4"/>
  <c r="M18" i="4" s="1"/>
  <c r="K18" i="4"/>
  <c r="L17" i="4"/>
  <c r="K17" i="4"/>
  <c r="L16" i="4"/>
  <c r="M16" i="4" s="1"/>
  <c r="K16" i="4"/>
  <c r="L15" i="4"/>
  <c r="M15" i="4" s="1"/>
  <c r="K15" i="4"/>
  <c r="L14" i="4"/>
  <c r="K14" i="4"/>
  <c r="M14" i="4" s="1"/>
  <c r="L13" i="4"/>
  <c r="K13" i="4"/>
  <c r="L12" i="4"/>
  <c r="K12" i="4"/>
  <c r="AA11" i="4"/>
  <c r="O11" i="2" s="1"/>
  <c r="Z11" i="4"/>
  <c r="N11" i="2" s="1"/>
  <c r="L11" i="4"/>
  <c r="M11" i="4" s="1"/>
  <c r="K11" i="4"/>
  <c r="F3536" i="3"/>
  <c r="D3536" i="3"/>
  <c r="F3535" i="3"/>
  <c r="D3535" i="3"/>
  <c r="F3534" i="3"/>
  <c r="D3534" i="3"/>
  <c r="F3533" i="3"/>
  <c r="D3533" i="3"/>
  <c r="F3532" i="3"/>
  <c r="D3532" i="3"/>
  <c r="F3531" i="3"/>
  <c r="D3531" i="3"/>
  <c r="F3530" i="3"/>
  <c r="D3530" i="3"/>
  <c r="F3529" i="3"/>
  <c r="D3529" i="3"/>
  <c r="F3528" i="3"/>
  <c r="D3528" i="3"/>
  <c r="F3527" i="3"/>
  <c r="D3527" i="3"/>
  <c r="F3526" i="3"/>
  <c r="D3526" i="3"/>
  <c r="F3525" i="3"/>
  <c r="D3525" i="3"/>
  <c r="F3524" i="3"/>
  <c r="D3524" i="3"/>
  <c r="F3523" i="3"/>
  <c r="D3523" i="3"/>
  <c r="F3522" i="3"/>
  <c r="D3522" i="3"/>
  <c r="F3521" i="3"/>
  <c r="D3521" i="3"/>
  <c r="F3520" i="3"/>
  <c r="D3520" i="3"/>
  <c r="F3519" i="3"/>
  <c r="D3519" i="3"/>
  <c r="F3518" i="3"/>
  <c r="D3518" i="3"/>
  <c r="F3517" i="3"/>
  <c r="D3517" i="3"/>
  <c r="F3516" i="3"/>
  <c r="D3516" i="3"/>
  <c r="F3515" i="3"/>
  <c r="D3515" i="3"/>
  <c r="F3514" i="3"/>
  <c r="D3514" i="3"/>
  <c r="F3513" i="3"/>
  <c r="D3513" i="3"/>
  <c r="F3512" i="3"/>
  <c r="D3512" i="3"/>
  <c r="F3511" i="3"/>
  <c r="D3511" i="3"/>
  <c r="F3510" i="3"/>
  <c r="D3510" i="3"/>
  <c r="F3509" i="3"/>
  <c r="D3509" i="3"/>
  <c r="F3508" i="3"/>
  <c r="D3508" i="3"/>
  <c r="F3507" i="3"/>
  <c r="D3507" i="3"/>
  <c r="F3506" i="3"/>
  <c r="D3506" i="3"/>
  <c r="F3505" i="3"/>
  <c r="D3505" i="3"/>
  <c r="F3504" i="3"/>
  <c r="D3504" i="3"/>
  <c r="F3503" i="3"/>
  <c r="D3503" i="3"/>
  <c r="F3502" i="3"/>
  <c r="D3502" i="3"/>
  <c r="F3501" i="3"/>
  <c r="D3501" i="3"/>
  <c r="F3500" i="3"/>
  <c r="D3500" i="3"/>
  <c r="F3499" i="3"/>
  <c r="D3499" i="3"/>
  <c r="F3498" i="3"/>
  <c r="D3498" i="3"/>
  <c r="F3497" i="3"/>
  <c r="D3497" i="3"/>
  <c r="F3496" i="3"/>
  <c r="D3496" i="3"/>
  <c r="F3495" i="3"/>
  <c r="D3495" i="3"/>
  <c r="F3494" i="3"/>
  <c r="D3494" i="3"/>
  <c r="F3493" i="3"/>
  <c r="D3493" i="3"/>
  <c r="F3492" i="3"/>
  <c r="D3492" i="3"/>
  <c r="F3491" i="3"/>
  <c r="D3491" i="3"/>
  <c r="F3490" i="3"/>
  <c r="D3490" i="3"/>
  <c r="F3489" i="3"/>
  <c r="D3489" i="3"/>
  <c r="F3488" i="3"/>
  <c r="D3488" i="3"/>
  <c r="F3487" i="3"/>
  <c r="D3487" i="3"/>
  <c r="F3486" i="3"/>
  <c r="D3486" i="3"/>
  <c r="F3485" i="3"/>
  <c r="D3485" i="3"/>
  <c r="F3484" i="3"/>
  <c r="D3484" i="3"/>
  <c r="F3483" i="3"/>
  <c r="D3483" i="3"/>
  <c r="F3482" i="3"/>
  <c r="D3482" i="3"/>
  <c r="F3481" i="3"/>
  <c r="D3481" i="3"/>
  <c r="F3480" i="3"/>
  <c r="D3480" i="3"/>
  <c r="F3479" i="3"/>
  <c r="D3479" i="3"/>
  <c r="F3478" i="3"/>
  <c r="D3478" i="3"/>
  <c r="F3477" i="3"/>
  <c r="D3477" i="3"/>
  <c r="F3476" i="3"/>
  <c r="D3476" i="3"/>
  <c r="F3475" i="3"/>
  <c r="D3475" i="3"/>
  <c r="F3474" i="3"/>
  <c r="D3474" i="3"/>
  <c r="F3473" i="3"/>
  <c r="D3473" i="3"/>
  <c r="F3472" i="3"/>
  <c r="D3472" i="3"/>
  <c r="F3471" i="3"/>
  <c r="D3471" i="3"/>
  <c r="F3470" i="3"/>
  <c r="D3470" i="3"/>
  <c r="F3469" i="3"/>
  <c r="D3469" i="3"/>
  <c r="F3468" i="3"/>
  <c r="D3468" i="3"/>
  <c r="F3467" i="3"/>
  <c r="D3467" i="3"/>
  <c r="F3466" i="3"/>
  <c r="D3466" i="3"/>
  <c r="F3465" i="3"/>
  <c r="D3465" i="3"/>
  <c r="F3464" i="3"/>
  <c r="D3464" i="3"/>
  <c r="F3463" i="3"/>
  <c r="D3463" i="3"/>
  <c r="F3462" i="3"/>
  <c r="D3462" i="3"/>
  <c r="F3461" i="3"/>
  <c r="D3461" i="3"/>
  <c r="F3460" i="3"/>
  <c r="D3460" i="3"/>
  <c r="F3459" i="3"/>
  <c r="D3459" i="3"/>
  <c r="F3458" i="3"/>
  <c r="D3458" i="3"/>
  <c r="F3457" i="3"/>
  <c r="D3457" i="3"/>
  <c r="F3456" i="3"/>
  <c r="D3456" i="3"/>
  <c r="F3455" i="3"/>
  <c r="D3455" i="3"/>
  <c r="F3454" i="3"/>
  <c r="D3454" i="3"/>
  <c r="F3453" i="3"/>
  <c r="D3453" i="3"/>
  <c r="F3452" i="3"/>
  <c r="D3452" i="3"/>
  <c r="F3451" i="3"/>
  <c r="D3451" i="3"/>
  <c r="F3450" i="3"/>
  <c r="D3450" i="3"/>
  <c r="F3449" i="3"/>
  <c r="D3449" i="3"/>
  <c r="F3448" i="3"/>
  <c r="D3448" i="3"/>
  <c r="F3447" i="3"/>
  <c r="D3447" i="3"/>
  <c r="F3446" i="3"/>
  <c r="D3446" i="3"/>
  <c r="F3445" i="3"/>
  <c r="D3445" i="3"/>
  <c r="F3444" i="3"/>
  <c r="D3444" i="3"/>
  <c r="F3443" i="3"/>
  <c r="D3443" i="3"/>
  <c r="F3442" i="3"/>
  <c r="D3442" i="3"/>
  <c r="F3441" i="3"/>
  <c r="D3441" i="3"/>
  <c r="F3440" i="3"/>
  <c r="D3440" i="3"/>
  <c r="F3439" i="3"/>
  <c r="D3439" i="3"/>
  <c r="F3438" i="3"/>
  <c r="D3438" i="3"/>
  <c r="F3437" i="3"/>
  <c r="D3437" i="3"/>
  <c r="F3436" i="3"/>
  <c r="D3436" i="3"/>
  <c r="F3435" i="3"/>
  <c r="D3435" i="3"/>
  <c r="F3434" i="3"/>
  <c r="D3434" i="3"/>
  <c r="F3433" i="3"/>
  <c r="D3433" i="3"/>
  <c r="F3432" i="3"/>
  <c r="D3432" i="3"/>
  <c r="F3431" i="3"/>
  <c r="D3431" i="3"/>
  <c r="F3430" i="3"/>
  <c r="D3430" i="3"/>
  <c r="F3429" i="3"/>
  <c r="D3429" i="3"/>
  <c r="F3428" i="3"/>
  <c r="D3428" i="3"/>
  <c r="F3427" i="3"/>
  <c r="D3427" i="3"/>
  <c r="F3426" i="3"/>
  <c r="D3426" i="3"/>
  <c r="F3425" i="3"/>
  <c r="D3425" i="3"/>
  <c r="F3424" i="3"/>
  <c r="D3424" i="3"/>
  <c r="F3423" i="3"/>
  <c r="D3423" i="3"/>
  <c r="F3422" i="3"/>
  <c r="D3422" i="3"/>
  <c r="F3421" i="3"/>
  <c r="D3421" i="3"/>
  <c r="F3420" i="3"/>
  <c r="D3420" i="3"/>
  <c r="F3419" i="3"/>
  <c r="D3419" i="3"/>
  <c r="F3418" i="3"/>
  <c r="D3418" i="3"/>
  <c r="F3417" i="3"/>
  <c r="D3417" i="3"/>
  <c r="F3416" i="3"/>
  <c r="D3416" i="3"/>
  <c r="F3415" i="3"/>
  <c r="D3415" i="3"/>
  <c r="F3414" i="3"/>
  <c r="D3414" i="3"/>
  <c r="F3413" i="3"/>
  <c r="D3413" i="3"/>
  <c r="F3412" i="3"/>
  <c r="D3412" i="3"/>
  <c r="F3411" i="3"/>
  <c r="D3411" i="3"/>
  <c r="F3410" i="3"/>
  <c r="D3410" i="3"/>
  <c r="F3409" i="3"/>
  <c r="D3409" i="3"/>
  <c r="F3408" i="3"/>
  <c r="D3408" i="3"/>
  <c r="F3407" i="3"/>
  <c r="D3407" i="3"/>
  <c r="F3406" i="3"/>
  <c r="D3406" i="3"/>
  <c r="F3405" i="3"/>
  <c r="D3405" i="3"/>
  <c r="F3404" i="3"/>
  <c r="D3404" i="3"/>
  <c r="F3403" i="3"/>
  <c r="D3403" i="3"/>
  <c r="F3402" i="3"/>
  <c r="D3402" i="3"/>
  <c r="F3401" i="3"/>
  <c r="D3401" i="3"/>
  <c r="F3400" i="3"/>
  <c r="D3400" i="3"/>
  <c r="F3399" i="3"/>
  <c r="D3399" i="3"/>
  <c r="F3398" i="3"/>
  <c r="D3398" i="3"/>
  <c r="F3397" i="3"/>
  <c r="D3397" i="3"/>
  <c r="F3396" i="3"/>
  <c r="D3396" i="3"/>
  <c r="F3395" i="3"/>
  <c r="D3395" i="3"/>
  <c r="F3394" i="3"/>
  <c r="D3394" i="3"/>
  <c r="F3393" i="3"/>
  <c r="D3393" i="3"/>
  <c r="F3392" i="3"/>
  <c r="D3392" i="3"/>
  <c r="F3391" i="3"/>
  <c r="D3391" i="3"/>
  <c r="F3390" i="3"/>
  <c r="D3390" i="3"/>
  <c r="F3389" i="3"/>
  <c r="D3389" i="3"/>
  <c r="F3388" i="3"/>
  <c r="D3388" i="3"/>
  <c r="F3387" i="3"/>
  <c r="D3387" i="3"/>
  <c r="F3386" i="3"/>
  <c r="D3386" i="3"/>
  <c r="F3385" i="3"/>
  <c r="D3385" i="3"/>
  <c r="F3384" i="3"/>
  <c r="D3384" i="3"/>
  <c r="F3383" i="3"/>
  <c r="D3383" i="3"/>
  <c r="F3382" i="3"/>
  <c r="D3382" i="3"/>
  <c r="F3381" i="3"/>
  <c r="D3381" i="3"/>
  <c r="F3380" i="3"/>
  <c r="D3380" i="3"/>
  <c r="F3379" i="3"/>
  <c r="D3379" i="3"/>
  <c r="F3378" i="3"/>
  <c r="D3378" i="3"/>
  <c r="F3377" i="3"/>
  <c r="D3377" i="3"/>
  <c r="F3376" i="3"/>
  <c r="D3376" i="3"/>
  <c r="F3375" i="3"/>
  <c r="D3375" i="3"/>
  <c r="F3374" i="3"/>
  <c r="D3374" i="3"/>
  <c r="F3373" i="3"/>
  <c r="D3373" i="3"/>
  <c r="F3372" i="3"/>
  <c r="D3372" i="3"/>
  <c r="F3371" i="3"/>
  <c r="D3371" i="3"/>
  <c r="F3370" i="3"/>
  <c r="D3370" i="3"/>
  <c r="F3369" i="3"/>
  <c r="D3369" i="3"/>
  <c r="F3368" i="3"/>
  <c r="D3368" i="3"/>
  <c r="F3367" i="3"/>
  <c r="D3367" i="3"/>
  <c r="F3366" i="3"/>
  <c r="D3366" i="3"/>
  <c r="F3365" i="3"/>
  <c r="D3365" i="3"/>
  <c r="F3364" i="3"/>
  <c r="D3364" i="3"/>
  <c r="F3363" i="3"/>
  <c r="D3363" i="3"/>
  <c r="F3362" i="3"/>
  <c r="D3362" i="3"/>
  <c r="F3361" i="3"/>
  <c r="D3361" i="3"/>
  <c r="F3360" i="3"/>
  <c r="D3360" i="3"/>
  <c r="F3359" i="3"/>
  <c r="D3359" i="3"/>
  <c r="F3358" i="3"/>
  <c r="D3358" i="3"/>
  <c r="F3357" i="3"/>
  <c r="D3357" i="3"/>
  <c r="F3356" i="3"/>
  <c r="D3356" i="3"/>
  <c r="F3355" i="3"/>
  <c r="D3355" i="3"/>
  <c r="F3354" i="3"/>
  <c r="D3354" i="3"/>
  <c r="F3353" i="3"/>
  <c r="D3353" i="3"/>
  <c r="F3352" i="3"/>
  <c r="D3352" i="3"/>
  <c r="F3351" i="3"/>
  <c r="D3351" i="3"/>
  <c r="F3350" i="3"/>
  <c r="D3350" i="3"/>
  <c r="F3349" i="3"/>
  <c r="D3349" i="3"/>
  <c r="F3348" i="3"/>
  <c r="D3348" i="3"/>
  <c r="F3347" i="3"/>
  <c r="D3347" i="3"/>
  <c r="F3346" i="3"/>
  <c r="D3346" i="3"/>
  <c r="F3345" i="3"/>
  <c r="D3345" i="3"/>
  <c r="F3344" i="3"/>
  <c r="D3344" i="3"/>
  <c r="F3343" i="3"/>
  <c r="D3343" i="3"/>
  <c r="F3342" i="3"/>
  <c r="D3342" i="3"/>
  <c r="F3341" i="3"/>
  <c r="D3341" i="3"/>
  <c r="F3340" i="3"/>
  <c r="D3340" i="3"/>
  <c r="F3339" i="3"/>
  <c r="D3339" i="3"/>
  <c r="F3338" i="3"/>
  <c r="D3338" i="3"/>
  <c r="F3337" i="3"/>
  <c r="D3337" i="3"/>
  <c r="F3336" i="3"/>
  <c r="D3336" i="3"/>
  <c r="F3335" i="3"/>
  <c r="D3335" i="3"/>
  <c r="F3334" i="3"/>
  <c r="D3334" i="3"/>
  <c r="F3333" i="3"/>
  <c r="D3333" i="3"/>
  <c r="F3332" i="3"/>
  <c r="D3332" i="3"/>
  <c r="F3331" i="3"/>
  <c r="D3331" i="3"/>
  <c r="F3330" i="3"/>
  <c r="D3330" i="3"/>
  <c r="F3329" i="3"/>
  <c r="D3329" i="3"/>
  <c r="F3328" i="3"/>
  <c r="D3328" i="3"/>
  <c r="F3327" i="3"/>
  <c r="D3327" i="3"/>
  <c r="F3326" i="3"/>
  <c r="D3326" i="3"/>
  <c r="F3325" i="3"/>
  <c r="D3325" i="3"/>
  <c r="F3324" i="3"/>
  <c r="D3324" i="3"/>
  <c r="F3323" i="3"/>
  <c r="D3323" i="3"/>
  <c r="F3322" i="3"/>
  <c r="D3322" i="3"/>
  <c r="F3321" i="3"/>
  <c r="D3321" i="3"/>
  <c r="F3320" i="3"/>
  <c r="D3320" i="3"/>
  <c r="F3319" i="3"/>
  <c r="D3319" i="3"/>
  <c r="F3318" i="3"/>
  <c r="D3318" i="3"/>
  <c r="F3317" i="3"/>
  <c r="D3317" i="3"/>
  <c r="F3316" i="3"/>
  <c r="D3316" i="3"/>
  <c r="F3315" i="3"/>
  <c r="D3315" i="3"/>
  <c r="F3314" i="3"/>
  <c r="D3314" i="3"/>
  <c r="F3313" i="3"/>
  <c r="D3313" i="3"/>
  <c r="F3312" i="3"/>
  <c r="D3312" i="3"/>
  <c r="F3311" i="3"/>
  <c r="D3311" i="3"/>
  <c r="F3310" i="3"/>
  <c r="D3310" i="3"/>
  <c r="F3309" i="3"/>
  <c r="D3309" i="3"/>
  <c r="F3308" i="3"/>
  <c r="D3308" i="3"/>
  <c r="F3307" i="3"/>
  <c r="D3307" i="3"/>
  <c r="F3306" i="3"/>
  <c r="D3306" i="3"/>
  <c r="F3305" i="3"/>
  <c r="D3305" i="3"/>
  <c r="F3304" i="3"/>
  <c r="D3304" i="3"/>
  <c r="F3303" i="3"/>
  <c r="D3303" i="3"/>
  <c r="F3302" i="3"/>
  <c r="D3302" i="3"/>
  <c r="F3301" i="3"/>
  <c r="D3301" i="3"/>
  <c r="F3300" i="3"/>
  <c r="D3300" i="3"/>
  <c r="F3299" i="3"/>
  <c r="D3299" i="3"/>
  <c r="F3298" i="3"/>
  <c r="D3298" i="3"/>
  <c r="F3297" i="3"/>
  <c r="D3297" i="3"/>
  <c r="F3296" i="3"/>
  <c r="D3296" i="3"/>
  <c r="F3295" i="3"/>
  <c r="D3295" i="3"/>
  <c r="F3294" i="3"/>
  <c r="D3294" i="3"/>
  <c r="F3293" i="3"/>
  <c r="D3293" i="3"/>
  <c r="F3292" i="3"/>
  <c r="D3292" i="3"/>
  <c r="F3291" i="3"/>
  <c r="D3291" i="3"/>
  <c r="F3290" i="3"/>
  <c r="D3290" i="3"/>
  <c r="F3289" i="3"/>
  <c r="D3289" i="3"/>
  <c r="F3288" i="3"/>
  <c r="D3288" i="3"/>
  <c r="F3287" i="3"/>
  <c r="D3287" i="3"/>
  <c r="F3286" i="3"/>
  <c r="D3286" i="3"/>
  <c r="F3285" i="3"/>
  <c r="D3285" i="3"/>
  <c r="F3284" i="3"/>
  <c r="D3284" i="3"/>
  <c r="F3283" i="3"/>
  <c r="D3283" i="3"/>
  <c r="F3282" i="3"/>
  <c r="D3282" i="3"/>
  <c r="F3281" i="3"/>
  <c r="D3281" i="3"/>
  <c r="F3280" i="3"/>
  <c r="D3280" i="3"/>
  <c r="F3279" i="3"/>
  <c r="D3279" i="3"/>
  <c r="F3278" i="3"/>
  <c r="D3278" i="3"/>
  <c r="F3277" i="3"/>
  <c r="D3277" i="3"/>
  <c r="F3276" i="3"/>
  <c r="D3276" i="3"/>
  <c r="F3275" i="3"/>
  <c r="D3275" i="3"/>
  <c r="F3274" i="3"/>
  <c r="D3274" i="3"/>
  <c r="F3273" i="3"/>
  <c r="D3273" i="3"/>
  <c r="F3272" i="3"/>
  <c r="D3272" i="3"/>
  <c r="F3271" i="3"/>
  <c r="D3271" i="3"/>
  <c r="F3270" i="3"/>
  <c r="D3270" i="3"/>
  <c r="F3269" i="3"/>
  <c r="D3269" i="3"/>
  <c r="F3268" i="3"/>
  <c r="D3268" i="3"/>
  <c r="F3267" i="3"/>
  <c r="D3267" i="3"/>
  <c r="F3266" i="3"/>
  <c r="D3266" i="3"/>
  <c r="F3265" i="3"/>
  <c r="D3265" i="3"/>
  <c r="F3264" i="3"/>
  <c r="D3264" i="3"/>
  <c r="F3263" i="3"/>
  <c r="D3263" i="3"/>
  <c r="F3262" i="3"/>
  <c r="D3262" i="3"/>
  <c r="F3261" i="3"/>
  <c r="D3261" i="3"/>
  <c r="F3260" i="3"/>
  <c r="D3260" i="3"/>
  <c r="F3259" i="3"/>
  <c r="D3259" i="3"/>
  <c r="F3258" i="3"/>
  <c r="D3258" i="3"/>
  <c r="F3257" i="3"/>
  <c r="D3257" i="3"/>
  <c r="F3256" i="3"/>
  <c r="D3256" i="3"/>
  <c r="F3255" i="3"/>
  <c r="D3255" i="3"/>
  <c r="F3254" i="3"/>
  <c r="D3254" i="3"/>
  <c r="F3253" i="3"/>
  <c r="D3253" i="3"/>
  <c r="F3252" i="3"/>
  <c r="D3252" i="3"/>
  <c r="F3251" i="3"/>
  <c r="D3251" i="3"/>
  <c r="F3250" i="3"/>
  <c r="D3250" i="3"/>
  <c r="F3249" i="3"/>
  <c r="D3249" i="3"/>
  <c r="F3248" i="3"/>
  <c r="D3248" i="3"/>
  <c r="F3247" i="3"/>
  <c r="D3247" i="3"/>
  <c r="F3246" i="3"/>
  <c r="D3246" i="3"/>
  <c r="F3245" i="3"/>
  <c r="D3245" i="3"/>
  <c r="F3244" i="3"/>
  <c r="D3244" i="3"/>
  <c r="F3243" i="3"/>
  <c r="D3243" i="3"/>
  <c r="F3242" i="3"/>
  <c r="D3242" i="3"/>
  <c r="F3241" i="3"/>
  <c r="D3241" i="3"/>
  <c r="F3240" i="3"/>
  <c r="D3240" i="3"/>
  <c r="F3239" i="3"/>
  <c r="D3239" i="3"/>
  <c r="F3238" i="3"/>
  <c r="D3238" i="3"/>
  <c r="F3237" i="3"/>
  <c r="D3237" i="3"/>
  <c r="F3236" i="3"/>
  <c r="D3236" i="3"/>
  <c r="F3235" i="3"/>
  <c r="D3235" i="3"/>
  <c r="F3234" i="3"/>
  <c r="D3234" i="3"/>
  <c r="F3233" i="3"/>
  <c r="D3233" i="3"/>
  <c r="F3232" i="3"/>
  <c r="D3232" i="3"/>
  <c r="F3231" i="3"/>
  <c r="D3231" i="3"/>
  <c r="F3230" i="3"/>
  <c r="D3230" i="3"/>
  <c r="F3229" i="3"/>
  <c r="D3229" i="3"/>
  <c r="F3228" i="3"/>
  <c r="D3228" i="3"/>
  <c r="F3227" i="3"/>
  <c r="D3227" i="3"/>
  <c r="F3226" i="3"/>
  <c r="D3226" i="3"/>
  <c r="F3225" i="3"/>
  <c r="D3225" i="3"/>
  <c r="F3224" i="3"/>
  <c r="D3224" i="3"/>
  <c r="F3223" i="3"/>
  <c r="D3223" i="3"/>
  <c r="F3222" i="3"/>
  <c r="D3222" i="3"/>
  <c r="F3221" i="3"/>
  <c r="D3221" i="3"/>
  <c r="F3220" i="3"/>
  <c r="D3220" i="3"/>
  <c r="F3219" i="3"/>
  <c r="D3219" i="3"/>
  <c r="F3218" i="3"/>
  <c r="D3218" i="3"/>
  <c r="F3217" i="3"/>
  <c r="D3217" i="3"/>
  <c r="F3216" i="3"/>
  <c r="D3216" i="3"/>
  <c r="F3215" i="3"/>
  <c r="D3215" i="3"/>
  <c r="F3214" i="3"/>
  <c r="D3214" i="3"/>
  <c r="F3213" i="3"/>
  <c r="D3213" i="3"/>
  <c r="F3212" i="3"/>
  <c r="D3212" i="3"/>
  <c r="F3211" i="3"/>
  <c r="D3211" i="3"/>
  <c r="F3210" i="3"/>
  <c r="D3210" i="3"/>
  <c r="F3209" i="3"/>
  <c r="D3209" i="3"/>
  <c r="F3208" i="3"/>
  <c r="D3208" i="3"/>
  <c r="F3207" i="3"/>
  <c r="D3207" i="3"/>
  <c r="F3206" i="3"/>
  <c r="D3206" i="3"/>
  <c r="F3205" i="3"/>
  <c r="D3205" i="3"/>
  <c r="F3204" i="3"/>
  <c r="D3204" i="3"/>
  <c r="F3203" i="3"/>
  <c r="D3203" i="3"/>
  <c r="F3202" i="3"/>
  <c r="D3202" i="3"/>
  <c r="F3201" i="3"/>
  <c r="D3201" i="3"/>
  <c r="F3200" i="3"/>
  <c r="D3200" i="3"/>
  <c r="F3199" i="3"/>
  <c r="D3199" i="3"/>
  <c r="F3198" i="3"/>
  <c r="D3198" i="3"/>
  <c r="F3197" i="3"/>
  <c r="D3197" i="3"/>
  <c r="F3196" i="3"/>
  <c r="D3196" i="3"/>
  <c r="F3195" i="3"/>
  <c r="D3195" i="3"/>
  <c r="F3194" i="3"/>
  <c r="D3194" i="3"/>
  <c r="F3193" i="3"/>
  <c r="D3193" i="3"/>
  <c r="F3192" i="3"/>
  <c r="D3192" i="3"/>
  <c r="F3191" i="3"/>
  <c r="D3191" i="3"/>
  <c r="F3190" i="3"/>
  <c r="D3190" i="3"/>
  <c r="F3189" i="3"/>
  <c r="D3189" i="3"/>
  <c r="F3188" i="3"/>
  <c r="D3188" i="3"/>
  <c r="F3187" i="3"/>
  <c r="D3187" i="3"/>
  <c r="F3186" i="3"/>
  <c r="D3186" i="3"/>
  <c r="F3185" i="3"/>
  <c r="D3185" i="3"/>
  <c r="F3184" i="3"/>
  <c r="D3184" i="3"/>
  <c r="F3183" i="3"/>
  <c r="D3183" i="3"/>
  <c r="F3182" i="3"/>
  <c r="D3182" i="3"/>
  <c r="F3181" i="3"/>
  <c r="D3181" i="3"/>
  <c r="F3180" i="3"/>
  <c r="D3180" i="3"/>
  <c r="F3179" i="3"/>
  <c r="D3179" i="3"/>
  <c r="F3178" i="3"/>
  <c r="D3178" i="3"/>
  <c r="F3177" i="3"/>
  <c r="D3177" i="3"/>
  <c r="F3176" i="3"/>
  <c r="D3176" i="3"/>
  <c r="F3175" i="3"/>
  <c r="D3175" i="3"/>
  <c r="F3174" i="3"/>
  <c r="D3174" i="3"/>
  <c r="F3173" i="3"/>
  <c r="D3173" i="3"/>
  <c r="F3172" i="3"/>
  <c r="D3172" i="3"/>
  <c r="F3171" i="3"/>
  <c r="D3171" i="3"/>
  <c r="F3170" i="3"/>
  <c r="D3170" i="3"/>
  <c r="F3169" i="3"/>
  <c r="D3169" i="3"/>
  <c r="F3168" i="3"/>
  <c r="D3168" i="3"/>
  <c r="F3167" i="3"/>
  <c r="D3167" i="3"/>
  <c r="F3166" i="3"/>
  <c r="D3166" i="3"/>
  <c r="F3165" i="3"/>
  <c r="D3165" i="3"/>
  <c r="F3164" i="3"/>
  <c r="D3164" i="3"/>
  <c r="F3163" i="3"/>
  <c r="D3163" i="3"/>
  <c r="F3162" i="3"/>
  <c r="D3162" i="3"/>
  <c r="F3161" i="3"/>
  <c r="D3161" i="3"/>
  <c r="F3160" i="3"/>
  <c r="D3160" i="3"/>
  <c r="F3159" i="3"/>
  <c r="D3159" i="3"/>
  <c r="F3158" i="3"/>
  <c r="D3158" i="3"/>
  <c r="F3157" i="3"/>
  <c r="D3157" i="3"/>
  <c r="F3156" i="3"/>
  <c r="D3156" i="3"/>
  <c r="F3155" i="3"/>
  <c r="D3155" i="3"/>
  <c r="F3154" i="3"/>
  <c r="D3154" i="3"/>
  <c r="F3153" i="3"/>
  <c r="D3153" i="3"/>
  <c r="F3152" i="3"/>
  <c r="D3152" i="3"/>
  <c r="F3151" i="3"/>
  <c r="D3151" i="3"/>
  <c r="F3150" i="3"/>
  <c r="D3150" i="3"/>
  <c r="F3149" i="3"/>
  <c r="D3149" i="3"/>
  <c r="F3148" i="3"/>
  <c r="D3148" i="3"/>
  <c r="F3147" i="3"/>
  <c r="D3147" i="3"/>
  <c r="F3146" i="3"/>
  <c r="D3146" i="3"/>
  <c r="F3145" i="3"/>
  <c r="D3145" i="3"/>
  <c r="F3144" i="3"/>
  <c r="D3144" i="3"/>
  <c r="F3143" i="3"/>
  <c r="D3143" i="3"/>
  <c r="F3142" i="3"/>
  <c r="D3142" i="3"/>
  <c r="F3141" i="3"/>
  <c r="D3141" i="3"/>
  <c r="F3140" i="3"/>
  <c r="D3140" i="3"/>
  <c r="F3139" i="3"/>
  <c r="D3139" i="3"/>
  <c r="F3138" i="3"/>
  <c r="D3138" i="3"/>
  <c r="F3137" i="3"/>
  <c r="D3137" i="3"/>
  <c r="F3136" i="3"/>
  <c r="D3136" i="3"/>
  <c r="F3135" i="3"/>
  <c r="D3135" i="3"/>
  <c r="F3134" i="3"/>
  <c r="D3134" i="3"/>
  <c r="F3133" i="3"/>
  <c r="D3133" i="3"/>
  <c r="F3132" i="3"/>
  <c r="D3132" i="3"/>
  <c r="F3131" i="3"/>
  <c r="D3131" i="3"/>
  <c r="F3130" i="3"/>
  <c r="D3130" i="3"/>
  <c r="F3129" i="3"/>
  <c r="D3129" i="3"/>
  <c r="F3128" i="3"/>
  <c r="D3128" i="3"/>
  <c r="F3127" i="3"/>
  <c r="D3127" i="3"/>
  <c r="F3126" i="3"/>
  <c r="D3126" i="3"/>
  <c r="F3125" i="3"/>
  <c r="D3125" i="3"/>
  <c r="F3124" i="3"/>
  <c r="D3124" i="3"/>
  <c r="F3123" i="3"/>
  <c r="D3123" i="3"/>
  <c r="F3122" i="3"/>
  <c r="D3122" i="3"/>
  <c r="F3121" i="3"/>
  <c r="D3121" i="3"/>
  <c r="F3120" i="3"/>
  <c r="D3120" i="3"/>
  <c r="F3119" i="3"/>
  <c r="D3119" i="3"/>
  <c r="F3118" i="3"/>
  <c r="D3118" i="3"/>
  <c r="F3117" i="3"/>
  <c r="D3117" i="3"/>
  <c r="F3116" i="3"/>
  <c r="D3116" i="3"/>
  <c r="F3115" i="3"/>
  <c r="D3115" i="3"/>
  <c r="F3114" i="3"/>
  <c r="D3114" i="3"/>
  <c r="F3113" i="3"/>
  <c r="D3113" i="3"/>
  <c r="F3112" i="3"/>
  <c r="D3112" i="3"/>
  <c r="F3111" i="3"/>
  <c r="D3111" i="3"/>
  <c r="F3110" i="3"/>
  <c r="D3110" i="3"/>
  <c r="F3109" i="3"/>
  <c r="D3109" i="3"/>
  <c r="F3108" i="3"/>
  <c r="D3108" i="3"/>
  <c r="F3107" i="3"/>
  <c r="D3107" i="3"/>
  <c r="F3106" i="3"/>
  <c r="D3106" i="3"/>
  <c r="F3105" i="3"/>
  <c r="D3105" i="3"/>
  <c r="F3104" i="3"/>
  <c r="D3104" i="3"/>
  <c r="F3103" i="3"/>
  <c r="D3103" i="3"/>
  <c r="F3102" i="3"/>
  <c r="D3102" i="3"/>
  <c r="F3101" i="3"/>
  <c r="D3101" i="3"/>
  <c r="F3100" i="3"/>
  <c r="D3100" i="3"/>
  <c r="F3099" i="3"/>
  <c r="D3099" i="3"/>
  <c r="F3098" i="3"/>
  <c r="D3098" i="3"/>
  <c r="F3097" i="3"/>
  <c r="D3097" i="3"/>
  <c r="F3096" i="3"/>
  <c r="D3096" i="3"/>
  <c r="F3095" i="3"/>
  <c r="D3095" i="3"/>
  <c r="F3094" i="3"/>
  <c r="D3094" i="3"/>
  <c r="F3093" i="3"/>
  <c r="D3093" i="3"/>
  <c r="F3092" i="3"/>
  <c r="D3092" i="3"/>
  <c r="F3091" i="3"/>
  <c r="D3091" i="3"/>
  <c r="F3090" i="3"/>
  <c r="D3090" i="3"/>
  <c r="F3089" i="3"/>
  <c r="D3089" i="3"/>
  <c r="F3088" i="3"/>
  <c r="D3088" i="3"/>
  <c r="F3087" i="3"/>
  <c r="D3087" i="3"/>
  <c r="F3086" i="3"/>
  <c r="D3086" i="3"/>
  <c r="F3085" i="3"/>
  <c r="D3085" i="3"/>
  <c r="F3084" i="3"/>
  <c r="D3084" i="3"/>
  <c r="F3083" i="3"/>
  <c r="D3083" i="3"/>
  <c r="F3082" i="3"/>
  <c r="D3082" i="3"/>
  <c r="F3081" i="3"/>
  <c r="D3081" i="3"/>
  <c r="F3080" i="3"/>
  <c r="D3080" i="3"/>
  <c r="F3079" i="3"/>
  <c r="D3079" i="3"/>
  <c r="F3078" i="3"/>
  <c r="D3078" i="3"/>
  <c r="F3077" i="3"/>
  <c r="D3077" i="3"/>
  <c r="F3076" i="3"/>
  <c r="D3076" i="3"/>
  <c r="F3075" i="3"/>
  <c r="D3075" i="3"/>
  <c r="F3074" i="3"/>
  <c r="D3074" i="3"/>
  <c r="F3073" i="3"/>
  <c r="D3073" i="3"/>
  <c r="F3072" i="3"/>
  <c r="D3072" i="3"/>
  <c r="F3071" i="3"/>
  <c r="D3071" i="3"/>
  <c r="F3070" i="3"/>
  <c r="D3070" i="3"/>
  <c r="F3069" i="3"/>
  <c r="D3069" i="3"/>
  <c r="F3068" i="3"/>
  <c r="D3068" i="3"/>
  <c r="F3067" i="3"/>
  <c r="D3067" i="3"/>
  <c r="F3066" i="3"/>
  <c r="D3066" i="3"/>
  <c r="F3065" i="3"/>
  <c r="D3065" i="3"/>
  <c r="F3064" i="3"/>
  <c r="D3064" i="3"/>
  <c r="F3063" i="3"/>
  <c r="D3063" i="3"/>
  <c r="F3062" i="3"/>
  <c r="D3062" i="3"/>
  <c r="F3061" i="3"/>
  <c r="D3061" i="3"/>
  <c r="F3060" i="3"/>
  <c r="D3060" i="3"/>
  <c r="F3059" i="3"/>
  <c r="D3059" i="3"/>
  <c r="F3058" i="3"/>
  <c r="D3058" i="3"/>
  <c r="F3057" i="3"/>
  <c r="D3057" i="3"/>
  <c r="F3056" i="3"/>
  <c r="D3056" i="3"/>
  <c r="F3055" i="3"/>
  <c r="D3055" i="3"/>
  <c r="F3054" i="3"/>
  <c r="D3054" i="3"/>
  <c r="F3053" i="3"/>
  <c r="D3053" i="3"/>
  <c r="F3052" i="3"/>
  <c r="D3052" i="3"/>
  <c r="F3051" i="3"/>
  <c r="D3051" i="3"/>
  <c r="F3050" i="3"/>
  <c r="D3050" i="3"/>
  <c r="F3049" i="3"/>
  <c r="D3049" i="3"/>
  <c r="F3048" i="3"/>
  <c r="D3048" i="3"/>
  <c r="F3047" i="3"/>
  <c r="D3047" i="3"/>
  <c r="F3046" i="3"/>
  <c r="D3046" i="3"/>
  <c r="F3045" i="3"/>
  <c r="D3045" i="3"/>
  <c r="F3044" i="3"/>
  <c r="D3044" i="3"/>
  <c r="F3043" i="3"/>
  <c r="D3043" i="3"/>
  <c r="F3042" i="3"/>
  <c r="D3042" i="3"/>
  <c r="F3041" i="3"/>
  <c r="D3041" i="3"/>
  <c r="F3040" i="3"/>
  <c r="D3040" i="3"/>
  <c r="F3039" i="3"/>
  <c r="D3039" i="3"/>
  <c r="F3038" i="3"/>
  <c r="D3038" i="3"/>
  <c r="F3037" i="3"/>
  <c r="D3037" i="3"/>
  <c r="F3036" i="3"/>
  <c r="D3036" i="3"/>
  <c r="F3035" i="3"/>
  <c r="D3035" i="3"/>
  <c r="F3034" i="3"/>
  <c r="D3034" i="3"/>
  <c r="F3033" i="3"/>
  <c r="D3033" i="3"/>
  <c r="F3032" i="3"/>
  <c r="D3032" i="3"/>
  <c r="F3031" i="3"/>
  <c r="D3031" i="3"/>
  <c r="F3030" i="3"/>
  <c r="D3030" i="3"/>
  <c r="F3029" i="3"/>
  <c r="D3029" i="3"/>
  <c r="F3028" i="3"/>
  <c r="D3028" i="3"/>
  <c r="F3027" i="3"/>
  <c r="D3027" i="3"/>
  <c r="F3026" i="3"/>
  <c r="D3026" i="3"/>
  <c r="F3025" i="3"/>
  <c r="D3025" i="3"/>
  <c r="F3024" i="3"/>
  <c r="D3024" i="3"/>
  <c r="F3023" i="3"/>
  <c r="D3023" i="3"/>
  <c r="F3022" i="3"/>
  <c r="D3022" i="3"/>
  <c r="F3021" i="3"/>
  <c r="D3021" i="3"/>
  <c r="F3020" i="3"/>
  <c r="D3020" i="3"/>
  <c r="F3019" i="3"/>
  <c r="D3019" i="3"/>
  <c r="F3018" i="3"/>
  <c r="D3018" i="3"/>
  <c r="F3017" i="3"/>
  <c r="D3017" i="3"/>
  <c r="F3016" i="3"/>
  <c r="D3016" i="3"/>
  <c r="F3015" i="3"/>
  <c r="D3015" i="3"/>
  <c r="F3014" i="3"/>
  <c r="D3014" i="3"/>
  <c r="F3013" i="3"/>
  <c r="D3013" i="3"/>
  <c r="F3012" i="3"/>
  <c r="D3012" i="3"/>
  <c r="F3011" i="3"/>
  <c r="D3011" i="3"/>
  <c r="F3010" i="3"/>
  <c r="D3010" i="3"/>
  <c r="F3009" i="3"/>
  <c r="D3009" i="3"/>
  <c r="F3008" i="3"/>
  <c r="D3008" i="3"/>
  <c r="F3007" i="3"/>
  <c r="D3007" i="3"/>
  <c r="F3006" i="3"/>
  <c r="D3006" i="3"/>
  <c r="F3005" i="3"/>
  <c r="D3005" i="3"/>
  <c r="F3004" i="3"/>
  <c r="D3004" i="3"/>
  <c r="F3003" i="3"/>
  <c r="D3003" i="3"/>
  <c r="F3002" i="3"/>
  <c r="D3002" i="3"/>
  <c r="F3001" i="3"/>
  <c r="D3001" i="3"/>
  <c r="F3000" i="3"/>
  <c r="D3000" i="3"/>
  <c r="F2999" i="3"/>
  <c r="D2999" i="3"/>
  <c r="F2998" i="3"/>
  <c r="D2998" i="3"/>
  <c r="F2997" i="3"/>
  <c r="D2997" i="3"/>
  <c r="F2996" i="3"/>
  <c r="D2996" i="3"/>
  <c r="F2995" i="3"/>
  <c r="D2995" i="3"/>
  <c r="F2994" i="3"/>
  <c r="D2994" i="3"/>
  <c r="F2993" i="3"/>
  <c r="D2993" i="3"/>
  <c r="F2992" i="3"/>
  <c r="D2992" i="3"/>
  <c r="F2991" i="3"/>
  <c r="D2991" i="3"/>
  <c r="F2990" i="3"/>
  <c r="D2990" i="3"/>
  <c r="F2989" i="3"/>
  <c r="D2989" i="3"/>
  <c r="F2988" i="3"/>
  <c r="D2988" i="3"/>
  <c r="F2987" i="3"/>
  <c r="D2987" i="3"/>
  <c r="F2986" i="3"/>
  <c r="D2986" i="3"/>
  <c r="F2985" i="3"/>
  <c r="D2985" i="3"/>
  <c r="F2984" i="3"/>
  <c r="D2984" i="3"/>
  <c r="F2983" i="3"/>
  <c r="D2983" i="3"/>
  <c r="F2982" i="3"/>
  <c r="D2982" i="3"/>
  <c r="F2981" i="3"/>
  <c r="D2981" i="3"/>
  <c r="F2980" i="3"/>
  <c r="D2980" i="3"/>
  <c r="F2979" i="3"/>
  <c r="D2979" i="3"/>
  <c r="F2978" i="3"/>
  <c r="D2978" i="3"/>
  <c r="F2977" i="3"/>
  <c r="D2977" i="3"/>
  <c r="F2976" i="3"/>
  <c r="D2976" i="3"/>
  <c r="F2975" i="3"/>
  <c r="D2975" i="3"/>
  <c r="F2974" i="3"/>
  <c r="D2974" i="3"/>
  <c r="F2973" i="3"/>
  <c r="D2973" i="3"/>
  <c r="F2972" i="3"/>
  <c r="D2972" i="3"/>
  <c r="F2971" i="3"/>
  <c r="D2971" i="3"/>
  <c r="F2970" i="3"/>
  <c r="D2970" i="3"/>
  <c r="F2969" i="3"/>
  <c r="D2969" i="3"/>
  <c r="F2968" i="3"/>
  <c r="D2968" i="3"/>
  <c r="F2967" i="3"/>
  <c r="D2967" i="3"/>
  <c r="F2966" i="3"/>
  <c r="D2966" i="3"/>
  <c r="F2965" i="3"/>
  <c r="D2965" i="3"/>
  <c r="F2964" i="3"/>
  <c r="D2964" i="3"/>
  <c r="F2963" i="3"/>
  <c r="D2963" i="3"/>
  <c r="F2962" i="3"/>
  <c r="D2962" i="3"/>
  <c r="F2961" i="3"/>
  <c r="D2961" i="3"/>
  <c r="F2960" i="3"/>
  <c r="D2960" i="3"/>
  <c r="F2959" i="3"/>
  <c r="D2959" i="3"/>
  <c r="F2958" i="3"/>
  <c r="D2958" i="3"/>
  <c r="F2957" i="3"/>
  <c r="D2957" i="3"/>
  <c r="F2956" i="3"/>
  <c r="D2956" i="3"/>
  <c r="F2955" i="3"/>
  <c r="D2955" i="3"/>
  <c r="F2954" i="3"/>
  <c r="D2954" i="3"/>
  <c r="F2953" i="3"/>
  <c r="D2953" i="3"/>
  <c r="F2952" i="3"/>
  <c r="D2952" i="3"/>
  <c r="F2951" i="3"/>
  <c r="D2951" i="3"/>
  <c r="F2950" i="3"/>
  <c r="D2950" i="3"/>
  <c r="F2949" i="3"/>
  <c r="D2949" i="3"/>
  <c r="F2948" i="3"/>
  <c r="D2948" i="3"/>
  <c r="F2947" i="3"/>
  <c r="D2947" i="3"/>
  <c r="F2946" i="3"/>
  <c r="D2946" i="3"/>
  <c r="F2945" i="3"/>
  <c r="D2945" i="3"/>
  <c r="F2944" i="3"/>
  <c r="D2944" i="3"/>
  <c r="F2943" i="3"/>
  <c r="D2943" i="3"/>
  <c r="F2942" i="3"/>
  <c r="D2942" i="3"/>
  <c r="F2941" i="3"/>
  <c r="D2941" i="3"/>
  <c r="F2940" i="3"/>
  <c r="D2940" i="3"/>
  <c r="F2939" i="3"/>
  <c r="D2939" i="3"/>
  <c r="F2938" i="3"/>
  <c r="D2938" i="3"/>
  <c r="F2937" i="3"/>
  <c r="D2937" i="3"/>
  <c r="F2936" i="3"/>
  <c r="D2936" i="3"/>
  <c r="F2935" i="3"/>
  <c r="D2935" i="3"/>
  <c r="F2934" i="3"/>
  <c r="D2934" i="3"/>
  <c r="F2933" i="3"/>
  <c r="D2933" i="3"/>
  <c r="F2932" i="3"/>
  <c r="D2932" i="3"/>
  <c r="F2931" i="3"/>
  <c r="D2931" i="3"/>
  <c r="F2930" i="3"/>
  <c r="D2930" i="3"/>
  <c r="F2929" i="3"/>
  <c r="D2929" i="3"/>
  <c r="F2928" i="3"/>
  <c r="D2928" i="3"/>
  <c r="F2927" i="3"/>
  <c r="D2927" i="3"/>
  <c r="F2926" i="3"/>
  <c r="D2926" i="3"/>
  <c r="F2925" i="3"/>
  <c r="D2925" i="3"/>
  <c r="F2924" i="3"/>
  <c r="D2924" i="3"/>
  <c r="F2923" i="3"/>
  <c r="D2923" i="3"/>
  <c r="F2922" i="3"/>
  <c r="D2922" i="3"/>
  <c r="F2921" i="3"/>
  <c r="D2921" i="3"/>
  <c r="F2920" i="3"/>
  <c r="D2920" i="3"/>
  <c r="F2919" i="3"/>
  <c r="D2919" i="3"/>
  <c r="F2918" i="3"/>
  <c r="D2918" i="3"/>
  <c r="F2917" i="3"/>
  <c r="D2917" i="3"/>
  <c r="F2916" i="3"/>
  <c r="D2916" i="3"/>
  <c r="F2915" i="3"/>
  <c r="D2915" i="3"/>
  <c r="F2914" i="3"/>
  <c r="D2914" i="3"/>
  <c r="F2913" i="3"/>
  <c r="D2913" i="3"/>
  <c r="F2912" i="3"/>
  <c r="D2912" i="3"/>
  <c r="F2911" i="3"/>
  <c r="D2911" i="3"/>
  <c r="F2910" i="3"/>
  <c r="D2910" i="3"/>
  <c r="F2909" i="3"/>
  <c r="D2909" i="3"/>
  <c r="F2908" i="3"/>
  <c r="D2908" i="3"/>
  <c r="F2907" i="3"/>
  <c r="D2907" i="3"/>
  <c r="F2906" i="3"/>
  <c r="D2906" i="3"/>
  <c r="F2905" i="3"/>
  <c r="D2905" i="3"/>
  <c r="F2904" i="3"/>
  <c r="D2904" i="3"/>
  <c r="F2903" i="3"/>
  <c r="D2903" i="3"/>
  <c r="F2902" i="3"/>
  <c r="D2902" i="3"/>
  <c r="F2901" i="3"/>
  <c r="D2901" i="3"/>
  <c r="F2900" i="3"/>
  <c r="D2900" i="3"/>
  <c r="F2899" i="3"/>
  <c r="D2899" i="3"/>
  <c r="F2898" i="3"/>
  <c r="D2898" i="3"/>
  <c r="F2897" i="3"/>
  <c r="D2897" i="3"/>
  <c r="F2896" i="3"/>
  <c r="D2896" i="3"/>
  <c r="F2895" i="3"/>
  <c r="D2895" i="3"/>
  <c r="F2894" i="3"/>
  <c r="D2894" i="3"/>
  <c r="F2893" i="3"/>
  <c r="D2893" i="3"/>
  <c r="F2892" i="3"/>
  <c r="D2892" i="3"/>
  <c r="F2891" i="3"/>
  <c r="D2891" i="3"/>
  <c r="F2890" i="3"/>
  <c r="D2890" i="3"/>
  <c r="F2889" i="3"/>
  <c r="D2889" i="3"/>
  <c r="F2888" i="3"/>
  <c r="D2888" i="3"/>
  <c r="F2887" i="3"/>
  <c r="D2887" i="3"/>
  <c r="F2886" i="3"/>
  <c r="D2886" i="3"/>
  <c r="F2885" i="3"/>
  <c r="D2885" i="3"/>
  <c r="F2884" i="3"/>
  <c r="D2884" i="3"/>
  <c r="F2883" i="3"/>
  <c r="D2883" i="3"/>
  <c r="F2882" i="3"/>
  <c r="D2882" i="3"/>
  <c r="F2881" i="3"/>
  <c r="D2881" i="3"/>
  <c r="F2880" i="3"/>
  <c r="D2880" i="3"/>
  <c r="F2879" i="3"/>
  <c r="D2879" i="3"/>
  <c r="F2878" i="3"/>
  <c r="D2878" i="3"/>
  <c r="F2877" i="3"/>
  <c r="D2877" i="3"/>
  <c r="F2876" i="3"/>
  <c r="D2876" i="3"/>
  <c r="F2875" i="3"/>
  <c r="D2875" i="3"/>
  <c r="F2874" i="3"/>
  <c r="D2874" i="3"/>
  <c r="F2873" i="3"/>
  <c r="D2873" i="3"/>
  <c r="F2872" i="3"/>
  <c r="D2872" i="3"/>
  <c r="F2871" i="3"/>
  <c r="D2871" i="3"/>
  <c r="F2870" i="3"/>
  <c r="D2870" i="3"/>
  <c r="F2869" i="3"/>
  <c r="D2869" i="3"/>
  <c r="F2868" i="3"/>
  <c r="D2868" i="3"/>
  <c r="F2867" i="3"/>
  <c r="D2867" i="3"/>
  <c r="F2866" i="3"/>
  <c r="D2866" i="3"/>
  <c r="F2865" i="3"/>
  <c r="D2865" i="3"/>
  <c r="F2864" i="3"/>
  <c r="D2864" i="3"/>
  <c r="F2863" i="3"/>
  <c r="D2863" i="3"/>
  <c r="F2862" i="3"/>
  <c r="D2862" i="3"/>
  <c r="F2861" i="3"/>
  <c r="D2861" i="3"/>
  <c r="F2860" i="3"/>
  <c r="D2860" i="3"/>
  <c r="F2859" i="3"/>
  <c r="D2859" i="3"/>
  <c r="F2858" i="3"/>
  <c r="D2858" i="3"/>
  <c r="F2857" i="3"/>
  <c r="D2857" i="3"/>
  <c r="F2856" i="3"/>
  <c r="D2856" i="3"/>
  <c r="F2855" i="3"/>
  <c r="D2855" i="3"/>
  <c r="F2854" i="3"/>
  <c r="D2854" i="3"/>
  <c r="F2853" i="3"/>
  <c r="D2853" i="3"/>
  <c r="F2852" i="3"/>
  <c r="D2852" i="3"/>
  <c r="F2851" i="3"/>
  <c r="D2851" i="3"/>
  <c r="F2850" i="3"/>
  <c r="D2850" i="3"/>
  <c r="F2849" i="3"/>
  <c r="D2849" i="3"/>
  <c r="F2848" i="3"/>
  <c r="D2848" i="3"/>
  <c r="F2847" i="3"/>
  <c r="D2847" i="3"/>
  <c r="F2846" i="3"/>
  <c r="D2846" i="3"/>
  <c r="F2845" i="3"/>
  <c r="D2845" i="3"/>
  <c r="F2844" i="3"/>
  <c r="D2844" i="3"/>
  <c r="F2843" i="3"/>
  <c r="D2843" i="3"/>
  <c r="F2842" i="3"/>
  <c r="D2842" i="3"/>
  <c r="F2841" i="3"/>
  <c r="D2841" i="3"/>
  <c r="F2840" i="3"/>
  <c r="D2840" i="3"/>
  <c r="F2839" i="3"/>
  <c r="D2839" i="3"/>
  <c r="F2838" i="3"/>
  <c r="D2838" i="3"/>
  <c r="F2837" i="3"/>
  <c r="D2837" i="3"/>
  <c r="F2836" i="3"/>
  <c r="D2836" i="3"/>
  <c r="F2835" i="3"/>
  <c r="D2835" i="3"/>
  <c r="F2834" i="3"/>
  <c r="D2834" i="3"/>
  <c r="F2833" i="3"/>
  <c r="D2833" i="3"/>
  <c r="F2832" i="3"/>
  <c r="D2832" i="3"/>
  <c r="F2831" i="3"/>
  <c r="D2831" i="3"/>
  <c r="F2830" i="3"/>
  <c r="D2830" i="3"/>
  <c r="F2829" i="3"/>
  <c r="D2829" i="3"/>
  <c r="F2828" i="3"/>
  <c r="D2828" i="3"/>
  <c r="F2827" i="3"/>
  <c r="D2827" i="3"/>
  <c r="F2826" i="3"/>
  <c r="D2826" i="3"/>
  <c r="F2825" i="3"/>
  <c r="D2825" i="3"/>
  <c r="F2824" i="3"/>
  <c r="D2824" i="3"/>
  <c r="F2823" i="3"/>
  <c r="D2823" i="3"/>
  <c r="F2822" i="3"/>
  <c r="D2822" i="3"/>
  <c r="F2821" i="3"/>
  <c r="D2821" i="3"/>
  <c r="F2820" i="3"/>
  <c r="D2820" i="3"/>
  <c r="F2819" i="3"/>
  <c r="D2819" i="3"/>
  <c r="F2818" i="3"/>
  <c r="D2818" i="3"/>
  <c r="F2817" i="3"/>
  <c r="D2817" i="3"/>
  <c r="F2816" i="3"/>
  <c r="D2816" i="3"/>
  <c r="F2815" i="3"/>
  <c r="D2815" i="3"/>
  <c r="F2814" i="3"/>
  <c r="D2814" i="3"/>
  <c r="F2813" i="3"/>
  <c r="D2813" i="3"/>
  <c r="F2812" i="3"/>
  <c r="D2812" i="3"/>
  <c r="F2811" i="3"/>
  <c r="D2811" i="3"/>
  <c r="F2810" i="3"/>
  <c r="D2810" i="3"/>
  <c r="F2809" i="3"/>
  <c r="D2809" i="3"/>
  <c r="F2808" i="3"/>
  <c r="D2808" i="3"/>
  <c r="F2807" i="3"/>
  <c r="D2807" i="3"/>
  <c r="F2806" i="3"/>
  <c r="D2806" i="3"/>
  <c r="F2805" i="3"/>
  <c r="D2805" i="3"/>
  <c r="F2804" i="3"/>
  <c r="D2804" i="3"/>
  <c r="F2803" i="3"/>
  <c r="D2803" i="3"/>
  <c r="F2802" i="3"/>
  <c r="D2802" i="3"/>
  <c r="F2801" i="3"/>
  <c r="D2801" i="3"/>
  <c r="F2800" i="3"/>
  <c r="D2800" i="3"/>
  <c r="F2799" i="3"/>
  <c r="D2799" i="3"/>
  <c r="F2798" i="3"/>
  <c r="D2798" i="3"/>
  <c r="F2797" i="3"/>
  <c r="D2797" i="3"/>
  <c r="F2796" i="3"/>
  <c r="D2796" i="3"/>
  <c r="F2795" i="3"/>
  <c r="D2795" i="3"/>
  <c r="F2794" i="3"/>
  <c r="D2794" i="3"/>
  <c r="F2793" i="3"/>
  <c r="D2793" i="3"/>
  <c r="F2792" i="3"/>
  <c r="D2792" i="3"/>
  <c r="F2791" i="3"/>
  <c r="D2791" i="3"/>
  <c r="F2790" i="3"/>
  <c r="D2790" i="3"/>
  <c r="F2789" i="3"/>
  <c r="D2789" i="3"/>
  <c r="F2788" i="3"/>
  <c r="D2788" i="3"/>
  <c r="F2787" i="3"/>
  <c r="D2787" i="3"/>
  <c r="F2786" i="3"/>
  <c r="D2786" i="3"/>
  <c r="F2785" i="3"/>
  <c r="D2785" i="3"/>
  <c r="F2784" i="3"/>
  <c r="D2784" i="3"/>
  <c r="F2783" i="3"/>
  <c r="D2783" i="3"/>
  <c r="F2782" i="3"/>
  <c r="D2782" i="3"/>
  <c r="F2781" i="3"/>
  <c r="D2781" i="3"/>
  <c r="F2780" i="3"/>
  <c r="D2780" i="3"/>
  <c r="F2779" i="3"/>
  <c r="D2779" i="3"/>
  <c r="F2778" i="3"/>
  <c r="D2778" i="3"/>
  <c r="F2777" i="3"/>
  <c r="D2777" i="3"/>
  <c r="F2776" i="3"/>
  <c r="D2776" i="3"/>
  <c r="F2775" i="3"/>
  <c r="D2775" i="3"/>
  <c r="F2774" i="3"/>
  <c r="D2774" i="3"/>
  <c r="F2773" i="3"/>
  <c r="D2773" i="3"/>
  <c r="F2772" i="3"/>
  <c r="D2772" i="3"/>
  <c r="F2771" i="3"/>
  <c r="D2771" i="3"/>
  <c r="F2770" i="3"/>
  <c r="D2770" i="3"/>
  <c r="F2769" i="3"/>
  <c r="D2769" i="3"/>
  <c r="F2768" i="3"/>
  <c r="D2768" i="3"/>
  <c r="F2767" i="3"/>
  <c r="D2767" i="3"/>
  <c r="F2766" i="3"/>
  <c r="D2766" i="3"/>
  <c r="F2765" i="3"/>
  <c r="D2765" i="3"/>
  <c r="F2764" i="3"/>
  <c r="D2764" i="3"/>
  <c r="F2763" i="3"/>
  <c r="D2763" i="3"/>
  <c r="F2762" i="3"/>
  <c r="D2762" i="3"/>
  <c r="F2761" i="3"/>
  <c r="D2761" i="3"/>
  <c r="F2760" i="3"/>
  <c r="D2760" i="3"/>
  <c r="F2759" i="3"/>
  <c r="D2759" i="3"/>
  <c r="F2758" i="3"/>
  <c r="D2758" i="3"/>
  <c r="F2757" i="3"/>
  <c r="D2757" i="3"/>
  <c r="F2756" i="3"/>
  <c r="D2756" i="3"/>
  <c r="F2755" i="3"/>
  <c r="D2755" i="3"/>
  <c r="F2754" i="3"/>
  <c r="D2754" i="3"/>
  <c r="F2753" i="3"/>
  <c r="D2753" i="3"/>
  <c r="F2752" i="3"/>
  <c r="D2752" i="3"/>
  <c r="F2751" i="3"/>
  <c r="D2751" i="3"/>
  <c r="F2750" i="3"/>
  <c r="D2750" i="3"/>
  <c r="F2749" i="3"/>
  <c r="D2749" i="3"/>
  <c r="F2748" i="3"/>
  <c r="D2748" i="3"/>
  <c r="F2747" i="3"/>
  <c r="D2747" i="3"/>
  <c r="F2746" i="3"/>
  <c r="D2746" i="3"/>
  <c r="F2745" i="3"/>
  <c r="D2745" i="3"/>
  <c r="F2744" i="3"/>
  <c r="D2744" i="3"/>
  <c r="F2743" i="3"/>
  <c r="D2743" i="3"/>
  <c r="F2742" i="3"/>
  <c r="D2742" i="3"/>
  <c r="F2741" i="3"/>
  <c r="D2741" i="3"/>
  <c r="F2740" i="3"/>
  <c r="D2740" i="3"/>
  <c r="F2739" i="3"/>
  <c r="D2739" i="3"/>
  <c r="F2738" i="3"/>
  <c r="D2738" i="3"/>
  <c r="F2737" i="3"/>
  <c r="D2737" i="3"/>
  <c r="F2736" i="3"/>
  <c r="D2736" i="3"/>
  <c r="F2735" i="3"/>
  <c r="D2735" i="3"/>
  <c r="F2734" i="3"/>
  <c r="D2734" i="3"/>
  <c r="F2733" i="3"/>
  <c r="D2733" i="3"/>
  <c r="F2732" i="3"/>
  <c r="D2732" i="3"/>
  <c r="F2731" i="3"/>
  <c r="D2731" i="3"/>
  <c r="F2730" i="3"/>
  <c r="D2730" i="3"/>
  <c r="F2729" i="3"/>
  <c r="D2729" i="3"/>
  <c r="F2728" i="3"/>
  <c r="D2728" i="3"/>
  <c r="F2727" i="3"/>
  <c r="D2727" i="3"/>
  <c r="F2726" i="3"/>
  <c r="D2726" i="3"/>
  <c r="F2725" i="3"/>
  <c r="D2725" i="3"/>
  <c r="F2724" i="3"/>
  <c r="D2724" i="3"/>
  <c r="F2723" i="3"/>
  <c r="D2723" i="3"/>
  <c r="F2722" i="3"/>
  <c r="D2722" i="3"/>
  <c r="F2721" i="3"/>
  <c r="D2721" i="3"/>
  <c r="F2720" i="3"/>
  <c r="D2720" i="3"/>
  <c r="F2719" i="3"/>
  <c r="D2719" i="3"/>
  <c r="F2718" i="3"/>
  <c r="D2718" i="3"/>
  <c r="F2717" i="3"/>
  <c r="D2717" i="3"/>
  <c r="F2716" i="3"/>
  <c r="D2716" i="3"/>
  <c r="F2715" i="3"/>
  <c r="D2715" i="3"/>
  <c r="F2714" i="3"/>
  <c r="D2714" i="3"/>
  <c r="F2713" i="3"/>
  <c r="D2713" i="3"/>
  <c r="F2712" i="3"/>
  <c r="D2712" i="3"/>
  <c r="F2711" i="3"/>
  <c r="D2711" i="3"/>
  <c r="F2710" i="3"/>
  <c r="D2710" i="3"/>
  <c r="F2709" i="3"/>
  <c r="D2709" i="3"/>
  <c r="F2708" i="3"/>
  <c r="D2708" i="3"/>
  <c r="F2707" i="3"/>
  <c r="D2707" i="3"/>
  <c r="F2706" i="3"/>
  <c r="D2706" i="3"/>
  <c r="F2705" i="3"/>
  <c r="D2705" i="3"/>
  <c r="F2704" i="3"/>
  <c r="D2704" i="3"/>
  <c r="F2703" i="3"/>
  <c r="D2703" i="3"/>
  <c r="F2702" i="3"/>
  <c r="D2702" i="3"/>
  <c r="F2701" i="3"/>
  <c r="D2701" i="3"/>
  <c r="F2700" i="3"/>
  <c r="D2700" i="3"/>
  <c r="F2699" i="3"/>
  <c r="D2699" i="3"/>
  <c r="F2698" i="3"/>
  <c r="D2698" i="3"/>
  <c r="F2697" i="3"/>
  <c r="D2697" i="3"/>
  <c r="F2696" i="3"/>
  <c r="D2696" i="3"/>
  <c r="F2695" i="3"/>
  <c r="D2695" i="3"/>
  <c r="F2694" i="3"/>
  <c r="D2694" i="3"/>
  <c r="F2693" i="3"/>
  <c r="D2693" i="3"/>
  <c r="F2692" i="3"/>
  <c r="D2692" i="3"/>
  <c r="F2691" i="3"/>
  <c r="D2691" i="3"/>
  <c r="F2690" i="3"/>
  <c r="D2690" i="3"/>
  <c r="F2689" i="3"/>
  <c r="D2689" i="3"/>
  <c r="F2688" i="3"/>
  <c r="D2688" i="3"/>
  <c r="F2687" i="3"/>
  <c r="D2687" i="3"/>
  <c r="F2686" i="3"/>
  <c r="D2686" i="3"/>
  <c r="F2685" i="3"/>
  <c r="D2685" i="3"/>
  <c r="F2684" i="3"/>
  <c r="D2684" i="3"/>
  <c r="F2683" i="3"/>
  <c r="D2683" i="3"/>
  <c r="F2682" i="3"/>
  <c r="D2682" i="3"/>
  <c r="F2681" i="3"/>
  <c r="D2681" i="3"/>
  <c r="F2680" i="3"/>
  <c r="D2680" i="3"/>
  <c r="F2679" i="3"/>
  <c r="D2679" i="3"/>
  <c r="F2678" i="3"/>
  <c r="D2678" i="3"/>
  <c r="F2677" i="3"/>
  <c r="D2677" i="3"/>
  <c r="F2676" i="3"/>
  <c r="D2676" i="3"/>
  <c r="F2675" i="3"/>
  <c r="D2675" i="3"/>
  <c r="F2674" i="3"/>
  <c r="D2674" i="3"/>
  <c r="F2673" i="3"/>
  <c r="D2673" i="3"/>
  <c r="F2672" i="3"/>
  <c r="D2672" i="3"/>
  <c r="F2671" i="3"/>
  <c r="D2671" i="3"/>
  <c r="F2670" i="3"/>
  <c r="D2670" i="3"/>
  <c r="F2669" i="3"/>
  <c r="D2669" i="3"/>
  <c r="F2668" i="3"/>
  <c r="D2668" i="3"/>
  <c r="F2667" i="3"/>
  <c r="D2667" i="3"/>
  <c r="F2666" i="3"/>
  <c r="D2666" i="3"/>
  <c r="F2665" i="3"/>
  <c r="D2665" i="3"/>
  <c r="F2664" i="3"/>
  <c r="D2664" i="3"/>
  <c r="F2663" i="3"/>
  <c r="D2663" i="3"/>
  <c r="F2662" i="3"/>
  <c r="D2662" i="3"/>
  <c r="F2661" i="3"/>
  <c r="D2661" i="3"/>
  <c r="F2660" i="3"/>
  <c r="D2660" i="3"/>
  <c r="F2659" i="3"/>
  <c r="D2659" i="3"/>
  <c r="F2658" i="3"/>
  <c r="D2658" i="3"/>
  <c r="F2657" i="3"/>
  <c r="D2657" i="3"/>
  <c r="F2656" i="3"/>
  <c r="D2656" i="3"/>
  <c r="F2655" i="3"/>
  <c r="D2655" i="3"/>
  <c r="F2654" i="3"/>
  <c r="D2654" i="3"/>
  <c r="F2653" i="3"/>
  <c r="D2653" i="3"/>
  <c r="F2652" i="3"/>
  <c r="D2652" i="3"/>
  <c r="F2651" i="3"/>
  <c r="D2651" i="3"/>
  <c r="F2650" i="3"/>
  <c r="D2650" i="3"/>
  <c r="F2649" i="3"/>
  <c r="D2649" i="3"/>
  <c r="F2648" i="3"/>
  <c r="D2648" i="3"/>
  <c r="F2647" i="3"/>
  <c r="D2647" i="3"/>
  <c r="F2646" i="3"/>
  <c r="D2646" i="3"/>
  <c r="F2645" i="3"/>
  <c r="D2645" i="3"/>
  <c r="F2644" i="3"/>
  <c r="D2644" i="3"/>
  <c r="F2643" i="3"/>
  <c r="D2643" i="3"/>
  <c r="F2642" i="3"/>
  <c r="D2642" i="3"/>
  <c r="F2641" i="3"/>
  <c r="D2641" i="3"/>
  <c r="F2640" i="3"/>
  <c r="D2640" i="3"/>
  <c r="F2639" i="3"/>
  <c r="D2639" i="3"/>
  <c r="F2638" i="3"/>
  <c r="D2638" i="3"/>
  <c r="F2637" i="3"/>
  <c r="D2637" i="3"/>
  <c r="F2636" i="3"/>
  <c r="D2636" i="3"/>
  <c r="F2635" i="3"/>
  <c r="D2635" i="3"/>
  <c r="F2634" i="3"/>
  <c r="D2634" i="3"/>
  <c r="F2633" i="3"/>
  <c r="D2633" i="3"/>
  <c r="F2632" i="3"/>
  <c r="D2632" i="3"/>
  <c r="F2631" i="3"/>
  <c r="D2631" i="3"/>
  <c r="F2630" i="3"/>
  <c r="D2630" i="3"/>
  <c r="F2629" i="3"/>
  <c r="D2629" i="3"/>
  <c r="F2628" i="3"/>
  <c r="D2628" i="3"/>
  <c r="F2627" i="3"/>
  <c r="D2627" i="3"/>
  <c r="F2626" i="3"/>
  <c r="D2626" i="3"/>
  <c r="F2625" i="3"/>
  <c r="D2625" i="3"/>
  <c r="F2624" i="3"/>
  <c r="D2624" i="3"/>
  <c r="F2623" i="3"/>
  <c r="D2623" i="3"/>
  <c r="F2622" i="3"/>
  <c r="D2622" i="3"/>
  <c r="F2621" i="3"/>
  <c r="D2621" i="3"/>
  <c r="F2620" i="3"/>
  <c r="D2620" i="3"/>
  <c r="F2619" i="3"/>
  <c r="D2619" i="3"/>
  <c r="F2618" i="3"/>
  <c r="D2618" i="3"/>
  <c r="F2617" i="3"/>
  <c r="D2617" i="3"/>
  <c r="F2616" i="3"/>
  <c r="D2616" i="3"/>
  <c r="F2615" i="3"/>
  <c r="D2615" i="3"/>
  <c r="F2614" i="3"/>
  <c r="D2614" i="3"/>
  <c r="F2613" i="3"/>
  <c r="D2613" i="3"/>
  <c r="F2612" i="3"/>
  <c r="D2612" i="3"/>
  <c r="F2611" i="3"/>
  <c r="D2611" i="3"/>
  <c r="F2610" i="3"/>
  <c r="D2610" i="3"/>
  <c r="F2609" i="3"/>
  <c r="D2609" i="3"/>
  <c r="F2608" i="3"/>
  <c r="D2608" i="3"/>
  <c r="F2607" i="3"/>
  <c r="D2607" i="3"/>
  <c r="F2606" i="3"/>
  <c r="D2606" i="3"/>
  <c r="F2605" i="3"/>
  <c r="D2605" i="3"/>
  <c r="F2604" i="3"/>
  <c r="D2604" i="3"/>
  <c r="F2603" i="3"/>
  <c r="D2603" i="3"/>
  <c r="F2602" i="3"/>
  <c r="D2602" i="3"/>
  <c r="F2601" i="3"/>
  <c r="D2601" i="3"/>
  <c r="F2600" i="3"/>
  <c r="D2600" i="3"/>
  <c r="F2599" i="3"/>
  <c r="D2599" i="3"/>
  <c r="F2598" i="3"/>
  <c r="D2598" i="3"/>
  <c r="F2597" i="3"/>
  <c r="D2597" i="3"/>
  <c r="F2596" i="3"/>
  <c r="D2596" i="3"/>
  <c r="F2595" i="3"/>
  <c r="D2595" i="3"/>
  <c r="F2594" i="3"/>
  <c r="D2594" i="3"/>
  <c r="F2593" i="3"/>
  <c r="D2593" i="3"/>
  <c r="F2592" i="3"/>
  <c r="D2592" i="3"/>
  <c r="F2591" i="3"/>
  <c r="D2591" i="3"/>
  <c r="F2590" i="3"/>
  <c r="D2590" i="3"/>
  <c r="F2589" i="3"/>
  <c r="D2589" i="3"/>
  <c r="F2588" i="3"/>
  <c r="D2588" i="3"/>
  <c r="F2587" i="3"/>
  <c r="D2587" i="3"/>
  <c r="F2586" i="3"/>
  <c r="D2586" i="3"/>
  <c r="F2585" i="3"/>
  <c r="D2585" i="3"/>
  <c r="F2584" i="3"/>
  <c r="D2584" i="3"/>
  <c r="F2583" i="3"/>
  <c r="D2583" i="3"/>
  <c r="F2582" i="3"/>
  <c r="D2582" i="3"/>
  <c r="F2581" i="3"/>
  <c r="D2581" i="3"/>
  <c r="F2580" i="3"/>
  <c r="D2580" i="3"/>
  <c r="F2579" i="3"/>
  <c r="D2579" i="3"/>
  <c r="F2578" i="3"/>
  <c r="D2578" i="3"/>
  <c r="F2577" i="3"/>
  <c r="D2577" i="3"/>
  <c r="F2576" i="3"/>
  <c r="D2576" i="3"/>
  <c r="F2575" i="3"/>
  <c r="D2575" i="3"/>
  <c r="F2574" i="3"/>
  <c r="D2574" i="3"/>
  <c r="F2573" i="3"/>
  <c r="D2573" i="3"/>
  <c r="F2572" i="3"/>
  <c r="D2572" i="3"/>
  <c r="F2571" i="3"/>
  <c r="D2571" i="3"/>
  <c r="F2570" i="3"/>
  <c r="D2570" i="3"/>
  <c r="F2569" i="3"/>
  <c r="D2569" i="3"/>
  <c r="F2568" i="3"/>
  <c r="D2568" i="3"/>
  <c r="F2567" i="3"/>
  <c r="D2567" i="3"/>
  <c r="F2566" i="3"/>
  <c r="D2566" i="3"/>
  <c r="F2565" i="3"/>
  <c r="D2565" i="3"/>
  <c r="F2564" i="3"/>
  <c r="D2564" i="3"/>
  <c r="F2563" i="3"/>
  <c r="D2563" i="3"/>
  <c r="F2562" i="3"/>
  <c r="D2562" i="3"/>
  <c r="F2561" i="3"/>
  <c r="D2561" i="3"/>
  <c r="F2560" i="3"/>
  <c r="D2560" i="3"/>
  <c r="F2559" i="3"/>
  <c r="D2559" i="3"/>
  <c r="F2558" i="3"/>
  <c r="D2558" i="3"/>
  <c r="F2557" i="3"/>
  <c r="D2557" i="3"/>
  <c r="F2556" i="3"/>
  <c r="D2556" i="3"/>
  <c r="F2555" i="3"/>
  <c r="D2555" i="3"/>
  <c r="F2554" i="3"/>
  <c r="D2554" i="3"/>
  <c r="F2553" i="3"/>
  <c r="D2553" i="3"/>
  <c r="F2552" i="3"/>
  <c r="D2552" i="3"/>
  <c r="F2551" i="3"/>
  <c r="D2551" i="3"/>
  <c r="F2550" i="3"/>
  <c r="D2550" i="3"/>
  <c r="F2549" i="3"/>
  <c r="D2549" i="3"/>
  <c r="F2548" i="3"/>
  <c r="D2548" i="3"/>
  <c r="F2547" i="3"/>
  <c r="D2547" i="3"/>
  <c r="F2546" i="3"/>
  <c r="D2546" i="3"/>
  <c r="F2545" i="3"/>
  <c r="D2545" i="3"/>
  <c r="F2544" i="3"/>
  <c r="D2544" i="3"/>
  <c r="F2543" i="3"/>
  <c r="D2543" i="3"/>
  <c r="F2542" i="3"/>
  <c r="D2542" i="3"/>
  <c r="F2541" i="3"/>
  <c r="D2541" i="3"/>
  <c r="F2540" i="3"/>
  <c r="D2540" i="3"/>
  <c r="F2539" i="3"/>
  <c r="D2539" i="3"/>
  <c r="F2538" i="3"/>
  <c r="D2538" i="3"/>
  <c r="F2537" i="3"/>
  <c r="D2537" i="3"/>
  <c r="F2536" i="3"/>
  <c r="D2536" i="3"/>
  <c r="F2535" i="3"/>
  <c r="D2535" i="3"/>
  <c r="F2534" i="3"/>
  <c r="D2534" i="3"/>
  <c r="F2533" i="3"/>
  <c r="D2533" i="3"/>
  <c r="F2532" i="3"/>
  <c r="D2532" i="3"/>
  <c r="F2531" i="3"/>
  <c r="D2531" i="3"/>
  <c r="F2530" i="3"/>
  <c r="D2530" i="3"/>
  <c r="F2529" i="3"/>
  <c r="D2529" i="3"/>
  <c r="F2528" i="3"/>
  <c r="D2528" i="3"/>
  <c r="F2527" i="3"/>
  <c r="D2527" i="3"/>
  <c r="F2526" i="3"/>
  <c r="D2526" i="3"/>
  <c r="F2525" i="3"/>
  <c r="D2525" i="3"/>
  <c r="F2524" i="3"/>
  <c r="D2524" i="3"/>
  <c r="F2523" i="3"/>
  <c r="D2523" i="3"/>
  <c r="F2522" i="3"/>
  <c r="D2522" i="3"/>
  <c r="F2521" i="3"/>
  <c r="D2521" i="3"/>
  <c r="F2520" i="3"/>
  <c r="D2520" i="3"/>
  <c r="F2519" i="3"/>
  <c r="D2519" i="3"/>
  <c r="F2518" i="3"/>
  <c r="D2518" i="3"/>
  <c r="F2517" i="3"/>
  <c r="D2517" i="3"/>
  <c r="F2516" i="3"/>
  <c r="D2516" i="3"/>
  <c r="F2515" i="3"/>
  <c r="D2515" i="3"/>
  <c r="F2514" i="3"/>
  <c r="D2514" i="3"/>
  <c r="F2513" i="3"/>
  <c r="D2513" i="3"/>
  <c r="F2512" i="3"/>
  <c r="D2512" i="3"/>
  <c r="F2511" i="3"/>
  <c r="D2511" i="3"/>
  <c r="F2510" i="3"/>
  <c r="D2510" i="3"/>
  <c r="F2509" i="3"/>
  <c r="D2509" i="3"/>
  <c r="F2508" i="3"/>
  <c r="D2508" i="3"/>
  <c r="F2507" i="3"/>
  <c r="D2507" i="3"/>
  <c r="F2506" i="3"/>
  <c r="D2506" i="3"/>
  <c r="F2505" i="3"/>
  <c r="D2505" i="3"/>
  <c r="F2504" i="3"/>
  <c r="D2504" i="3"/>
  <c r="F2503" i="3"/>
  <c r="D2503" i="3"/>
  <c r="F2502" i="3"/>
  <c r="D2502" i="3"/>
  <c r="F2501" i="3"/>
  <c r="D2501" i="3"/>
  <c r="F2500" i="3"/>
  <c r="D2500" i="3"/>
  <c r="F2499" i="3"/>
  <c r="D2499" i="3"/>
  <c r="F2498" i="3"/>
  <c r="D2498" i="3"/>
  <c r="F2497" i="3"/>
  <c r="D2497" i="3"/>
  <c r="F2496" i="3"/>
  <c r="D2496" i="3"/>
  <c r="F2495" i="3"/>
  <c r="D2495" i="3"/>
  <c r="F2494" i="3"/>
  <c r="D2494" i="3"/>
  <c r="F2493" i="3"/>
  <c r="D2493" i="3"/>
  <c r="F2492" i="3"/>
  <c r="D2492" i="3"/>
  <c r="F2491" i="3"/>
  <c r="D2491" i="3"/>
  <c r="F2490" i="3"/>
  <c r="D2490" i="3"/>
  <c r="F2489" i="3"/>
  <c r="D2489" i="3"/>
  <c r="F2488" i="3"/>
  <c r="D2488" i="3"/>
  <c r="F2487" i="3"/>
  <c r="D2487" i="3"/>
  <c r="F2486" i="3"/>
  <c r="D2486" i="3"/>
  <c r="F2485" i="3"/>
  <c r="D2485" i="3"/>
  <c r="F2484" i="3"/>
  <c r="D2484" i="3"/>
  <c r="F2483" i="3"/>
  <c r="D2483" i="3"/>
  <c r="F2482" i="3"/>
  <c r="D2482" i="3"/>
  <c r="F2481" i="3"/>
  <c r="D2481" i="3"/>
  <c r="F2480" i="3"/>
  <c r="D2480" i="3"/>
  <c r="F2479" i="3"/>
  <c r="D2479" i="3"/>
  <c r="F2478" i="3"/>
  <c r="D2478" i="3"/>
  <c r="F2477" i="3"/>
  <c r="D2477" i="3"/>
  <c r="F2476" i="3"/>
  <c r="D2476" i="3"/>
  <c r="F2475" i="3"/>
  <c r="D2475" i="3"/>
  <c r="F2474" i="3"/>
  <c r="D2474" i="3"/>
  <c r="F2473" i="3"/>
  <c r="D2473" i="3"/>
  <c r="F2472" i="3"/>
  <c r="D2472" i="3"/>
  <c r="F2471" i="3"/>
  <c r="D2471" i="3"/>
  <c r="F2470" i="3"/>
  <c r="D2470" i="3"/>
  <c r="F2469" i="3"/>
  <c r="D2469" i="3"/>
  <c r="F2468" i="3"/>
  <c r="D2468" i="3"/>
  <c r="F2467" i="3"/>
  <c r="D2467" i="3"/>
  <c r="F2466" i="3"/>
  <c r="D2466" i="3"/>
  <c r="F2465" i="3"/>
  <c r="D2465" i="3"/>
  <c r="F2464" i="3"/>
  <c r="D2464" i="3"/>
  <c r="F2463" i="3"/>
  <c r="D2463" i="3"/>
  <c r="F2462" i="3"/>
  <c r="D2462" i="3"/>
  <c r="F2461" i="3"/>
  <c r="D2461" i="3"/>
  <c r="F2460" i="3"/>
  <c r="D2460" i="3"/>
  <c r="F2459" i="3"/>
  <c r="D2459" i="3"/>
  <c r="F2458" i="3"/>
  <c r="D2458" i="3"/>
  <c r="F2457" i="3"/>
  <c r="D2457" i="3"/>
  <c r="F2456" i="3"/>
  <c r="D2456" i="3"/>
  <c r="F2455" i="3"/>
  <c r="D2455" i="3"/>
  <c r="F2454" i="3"/>
  <c r="D2454" i="3"/>
  <c r="F2453" i="3"/>
  <c r="D2453" i="3"/>
  <c r="F2452" i="3"/>
  <c r="D2452" i="3"/>
  <c r="F2451" i="3"/>
  <c r="D2451" i="3"/>
  <c r="F2450" i="3"/>
  <c r="D2450" i="3"/>
  <c r="F2449" i="3"/>
  <c r="D2449" i="3"/>
  <c r="F2448" i="3"/>
  <c r="D2448" i="3"/>
  <c r="F2447" i="3"/>
  <c r="D2447" i="3"/>
  <c r="F2446" i="3"/>
  <c r="D2446" i="3"/>
  <c r="F2445" i="3"/>
  <c r="D2445" i="3"/>
  <c r="F2444" i="3"/>
  <c r="D2444" i="3"/>
  <c r="F2443" i="3"/>
  <c r="D2443" i="3"/>
  <c r="F2442" i="3"/>
  <c r="D2442" i="3"/>
  <c r="F2441" i="3"/>
  <c r="D2441" i="3"/>
  <c r="F2440" i="3"/>
  <c r="D2440" i="3"/>
  <c r="F2439" i="3"/>
  <c r="D2439" i="3"/>
  <c r="F2438" i="3"/>
  <c r="D2438" i="3"/>
  <c r="F2437" i="3"/>
  <c r="D2437" i="3"/>
  <c r="F2436" i="3"/>
  <c r="D2436" i="3"/>
  <c r="F2435" i="3"/>
  <c r="D2435" i="3"/>
  <c r="F2434" i="3"/>
  <c r="D2434" i="3"/>
  <c r="F2433" i="3"/>
  <c r="D2433" i="3"/>
  <c r="F2432" i="3"/>
  <c r="D2432" i="3"/>
  <c r="F2431" i="3"/>
  <c r="D2431" i="3"/>
  <c r="F2430" i="3"/>
  <c r="D2430" i="3"/>
  <c r="F2429" i="3"/>
  <c r="D2429" i="3"/>
  <c r="F2428" i="3"/>
  <c r="D2428" i="3"/>
  <c r="F2427" i="3"/>
  <c r="D2427" i="3"/>
  <c r="F2426" i="3"/>
  <c r="D2426" i="3"/>
  <c r="F2425" i="3"/>
  <c r="D2425" i="3"/>
  <c r="F2424" i="3"/>
  <c r="D2424" i="3"/>
  <c r="F2423" i="3"/>
  <c r="D2423" i="3"/>
  <c r="F2422" i="3"/>
  <c r="D2422" i="3"/>
  <c r="F2421" i="3"/>
  <c r="D2421" i="3"/>
  <c r="F2420" i="3"/>
  <c r="D2420" i="3"/>
  <c r="F2419" i="3"/>
  <c r="D2419" i="3"/>
  <c r="F2418" i="3"/>
  <c r="D2418" i="3"/>
  <c r="F2417" i="3"/>
  <c r="D2417" i="3"/>
  <c r="F2416" i="3"/>
  <c r="D2416" i="3"/>
  <c r="F2415" i="3"/>
  <c r="D2415" i="3"/>
  <c r="F2414" i="3"/>
  <c r="D2414" i="3"/>
  <c r="F2413" i="3"/>
  <c r="D2413" i="3"/>
  <c r="F2412" i="3"/>
  <c r="D2412" i="3"/>
  <c r="F2411" i="3"/>
  <c r="D2411" i="3"/>
  <c r="F2410" i="3"/>
  <c r="D2410" i="3"/>
  <c r="F2409" i="3"/>
  <c r="D2409" i="3"/>
  <c r="F2408" i="3"/>
  <c r="D2408" i="3"/>
  <c r="F2407" i="3"/>
  <c r="D2407" i="3"/>
  <c r="F2406" i="3"/>
  <c r="D2406" i="3"/>
  <c r="F2405" i="3"/>
  <c r="D2405" i="3"/>
  <c r="F2404" i="3"/>
  <c r="D2404" i="3"/>
  <c r="F2403" i="3"/>
  <c r="D2403" i="3"/>
  <c r="F2402" i="3"/>
  <c r="D2402" i="3"/>
  <c r="F2401" i="3"/>
  <c r="D2401" i="3"/>
  <c r="F2400" i="3"/>
  <c r="D2400" i="3"/>
  <c r="F2399" i="3"/>
  <c r="D2399" i="3"/>
  <c r="F2398" i="3"/>
  <c r="D2398" i="3"/>
  <c r="F2397" i="3"/>
  <c r="D2397" i="3"/>
  <c r="F2396" i="3"/>
  <c r="D2396" i="3"/>
  <c r="F2395" i="3"/>
  <c r="D2395" i="3"/>
  <c r="F2394" i="3"/>
  <c r="D2394" i="3"/>
  <c r="F2393" i="3"/>
  <c r="D2393" i="3"/>
  <c r="F2392" i="3"/>
  <c r="D2392" i="3"/>
  <c r="F2391" i="3"/>
  <c r="D2391" i="3"/>
  <c r="F2390" i="3"/>
  <c r="D2390" i="3"/>
  <c r="F2389" i="3"/>
  <c r="D2389" i="3"/>
  <c r="F2388" i="3"/>
  <c r="D2388" i="3"/>
  <c r="F2387" i="3"/>
  <c r="D2387" i="3"/>
  <c r="F2386" i="3"/>
  <c r="D2386" i="3"/>
  <c r="F2385" i="3"/>
  <c r="D2385" i="3"/>
  <c r="F2384" i="3"/>
  <c r="D2384" i="3"/>
  <c r="F2383" i="3"/>
  <c r="D2383" i="3"/>
  <c r="F2382" i="3"/>
  <c r="D2382" i="3"/>
  <c r="F2381" i="3"/>
  <c r="D2381" i="3"/>
  <c r="F2380" i="3"/>
  <c r="D2380" i="3"/>
  <c r="F2379" i="3"/>
  <c r="D2379" i="3"/>
  <c r="F2378" i="3"/>
  <c r="D2378" i="3"/>
  <c r="F2377" i="3"/>
  <c r="D2377" i="3"/>
  <c r="F2376" i="3"/>
  <c r="D2376" i="3"/>
  <c r="F2375" i="3"/>
  <c r="D2375" i="3"/>
  <c r="F2374" i="3"/>
  <c r="D2374" i="3"/>
  <c r="F2373" i="3"/>
  <c r="D2373" i="3"/>
  <c r="F2372" i="3"/>
  <c r="D2372" i="3"/>
  <c r="F2371" i="3"/>
  <c r="D2371" i="3"/>
  <c r="F2370" i="3"/>
  <c r="D2370" i="3"/>
  <c r="F2369" i="3"/>
  <c r="D2369" i="3"/>
  <c r="F2368" i="3"/>
  <c r="D2368" i="3"/>
  <c r="F2367" i="3"/>
  <c r="D2367" i="3"/>
  <c r="F2366" i="3"/>
  <c r="D2366" i="3"/>
  <c r="F2365" i="3"/>
  <c r="D2365" i="3"/>
  <c r="F2364" i="3"/>
  <c r="D2364" i="3"/>
  <c r="F2363" i="3"/>
  <c r="D2363" i="3"/>
  <c r="F2362" i="3"/>
  <c r="D2362" i="3"/>
  <c r="F2361" i="3"/>
  <c r="D2361" i="3"/>
  <c r="F2360" i="3"/>
  <c r="D2360" i="3"/>
  <c r="F2359" i="3"/>
  <c r="D2359" i="3"/>
  <c r="F2358" i="3"/>
  <c r="D2358" i="3"/>
  <c r="F2357" i="3"/>
  <c r="D2357" i="3"/>
  <c r="F2356" i="3"/>
  <c r="D2356" i="3"/>
  <c r="F2355" i="3"/>
  <c r="D2355" i="3"/>
  <c r="F2354" i="3"/>
  <c r="D2354" i="3"/>
  <c r="F2353" i="3"/>
  <c r="D2353" i="3"/>
  <c r="F2352" i="3"/>
  <c r="D2352" i="3"/>
  <c r="F2351" i="3"/>
  <c r="D2351" i="3"/>
  <c r="F2350" i="3"/>
  <c r="D2350" i="3"/>
  <c r="F2349" i="3"/>
  <c r="D2349" i="3"/>
  <c r="F2348" i="3"/>
  <c r="D2348" i="3"/>
  <c r="F2347" i="3"/>
  <c r="D2347" i="3"/>
  <c r="F2346" i="3"/>
  <c r="D2346" i="3"/>
  <c r="F2345" i="3"/>
  <c r="D2345" i="3"/>
  <c r="F2344" i="3"/>
  <c r="D2344" i="3"/>
  <c r="F2343" i="3"/>
  <c r="D2343" i="3"/>
  <c r="F2342" i="3"/>
  <c r="D2342" i="3"/>
  <c r="F2341" i="3"/>
  <c r="D2341" i="3"/>
  <c r="F2340" i="3"/>
  <c r="D2340" i="3"/>
  <c r="F2339" i="3"/>
  <c r="D2339" i="3"/>
  <c r="F2338" i="3"/>
  <c r="D2338" i="3"/>
  <c r="F2337" i="3"/>
  <c r="D2337" i="3"/>
  <c r="F2336" i="3"/>
  <c r="D2336" i="3"/>
  <c r="F2335" i="3"/>
  <c r="D2335" i="3"/>
  <c r="F2334" i="3"/>
  <c r="D2334" i="3"/>
  <c r="F2333" i="3"/>
  <c r="D2333" i="3"/>
  <c r="F2332" i="3"/>
  <c r="D2332" i="3"/>
  <c r="F2331" i="3"/>
  <c r="D2331" i="3"/>
  <c r="F2330" i="3"/>
  <c r="D2330" i="3"/>
  <c r="F2329" i="3"/>
  <c r="D2329" i="3"/>
  <c r="F2328" i="3"/>
  <c r="D2328" i="3"/>
  <c r="F2327" i="3"/>
  <c r="D2327" i="3"/>
  <c r="F2326" i="3"/>
  <c r="D2326" i="3"/>
  <c r="F2325" i="3"/>
  <c r="D2325" i="3"/>
  <c r="F2324" i="3"/>
  <c r="D2324" i="3"/>
  <c r="F2323" i="3"/>
  <c r="D2323" i="3"/>
  <c r="F2322" i="3"/>
  <c r="D2322" i="3"/>
  <c r="F2321" i="3"/>
  <c r="D2321" i="3"/>
  <c r="F2320" i="3"/>
  <c r="D2320" i="3"/>
  <c r="F2319" i="3"/>
  <c r="D2319" i="3"/>
  <c r="F2318" i="3"/>
  <c r="D2318" i="3"/>
  <c r="F2317" i="3"/>
  <c r="D2317" i="3"/>
  <c r="F2316" i="3"/>
  <c r="D2316" i="3"/>
  <c r="F2315" i="3"/>
  <c r="D2315" i="3"/>
  <c r="F2314" i="3"/>
  <c r="D2314" i="3"/>
  <c r="F2313" i="3"/>
  <c r="D2313" i="3"/>
  <c r="F2312" i="3"/>
  <c r="D2312" i="3"/>
  <c r="F2311" i="3"/>
  <c r="D2311" i="3"/>
  <c r="F2310" i="3"/>
  <c r="D2310" i="3"/>
  <c r="F2309" i="3"/>
  <c r="D2309" i="3"/>
  <c r="F2308" i="3"/>
  <c r="D2308" i="3"/>
  <c r="F2307" i="3"/>
  <c r="D2307" i="3"/>
  <c r="F2306" i="3"/>
  <c r="D2306" i="3"/>
  <c r="F2305" i="3"/>
  <c r="D2305" i="3"/>
  <c r="F2304" i="3"/>
  <c r="D2304" i="3"/>
  <c r="F2303" i="3"/>
  <c r="D2303" i="3"/>
  <c r="F2302" i="3"/>
  <c r="D2302" i="3"/>
  <c r="F2301" i="3"/>
  <c r="D2301" i="3"/>
  <c r="F2300" i="3"/>
  <c r="D2300" i="3"/>
  <c r="F2299" i="3"/>
  <c r="D2299" i="3"/>
  <c r="F2298" i="3"/>
  <c r="D2298" i="3"/>
  <c r="F2297" i="3"/>
  <c r="D2297" i="3"/>
  <c r="F2296" i="3"/>
  <c r="D2296" i="3"/>
  <c r="F2295" i="3"/>
  <c r="D2295" i="3"/>
  <c r="F2294" i="3"/>
  <c r="D2294" i="3"/>
  <c r="F2293" i="3"/>
  <c r="D2293" i="3"/>
  <c r="F2292" i="3"/>
  <c r="D2292" i="3"/>
  <c r="F2291" i="3"/>
  <c r="D2291" i="3"/>
  <c r="F2290" i="3"/>
  <c r="D2290" i="3"/>
  <c r="F2289" i="3"/>
  <c r="D2289" i="3"/>
  <c r="F2288" i="3"/>
  <c r="D2288" i="3"/>
  <c r="F2287" i="3"/>
  <c r="D2287" i="3"/>
  <c r="F2286" i="3"/>
  <c r="D2286" i="3"/>
  <c r="F2285" i="3"/>
  <c r="D2285" i="3"/>
  <c r="F2284" i="3"/>
  <c r="D2284" i="3"/>
  <c r="F2283" i="3"/>
  <c r="D2283" i="3"/>
  <c r="F2282" i="3"/>
  <c r="D2282" i="3"/>
  <c r="F2281" i="3"/>
  <c r="D2281" i="3"/>
  <c r="F2280" i="3"/>
  <c r="D2280" i="3"/>
  <c r="F2279" i="3"/>
  <c r="D2279" i="3"/>
  <c r="F2278" i="3"/>
  <c r="D2278" i="3"/>
  <c r="F2277" i="3"/>
  <c r="D2277" i="3"/>
  <c r="F2276" i="3"/>
  <c r="D2276" i="3"/>
  <c r="F2275" i="3"/>
  <c r="D2275" i="3"/>
  <c r="F2274" i="3"/>
  <c r="D2274" i="3"/>
  <c r="F2273" i="3"/>
  <c r="D2273" i="3"/>
  <c r="F2272" i="3"/>
  <c r="D2272" i="3"/>
  <c r="F2271" i="3"/>
  <c r="D2271" i="3"/>
  <c r="F2270" i="3"/>
  <c r="D2270" i="3"/>
  <c r="F2269" i="3"/>
  <c r="D2269" i="3"/>
  <c r="F2268" i="3"/>
  <c r="D2268" i="3"/>
  <c r="F2267" i="3"/>
  <c r="D2267" i="3"/>
  <c r="F2266" i="3"/>
  <c r="D2266" i="3"/>
  <c r="F2265" i="3"/>
  <c r="D2265" i="3"/>
  <c r="F2264" i="3"/>
  <c r="D2264" i="3"/>
  <c r="F2263" i="3"/>
  <c r="D2263" i="3"/>
  <c r="F2262" i="3"/>
  <c r="D2262" i="3"/>
  <c r="F2261" i="3"/>
  <c r="D2261" i="3"/>
  <c r="F2260" i="3"/>
  <c r="D2260" i="3"/>
  <c r="F2259" i="3"/>
  <c r="D2259" i="3"/>
  <c r="F2258" i="3"/>
  <c r="D2258" i="3"/>
  <c r="F2257" i="3"/>
  <c r="D2257" i="3"/>
  <c r="F2256" i="3"/>
  <c r="D2256" i="3"/>
  <c r="F2255" i="3"/>
  <c r="D2255" i="3"/>
  <c r="F2254" i="3"/>
  <c r="D2254" i="3"/>
  <c r="F2253" i="3"/>
  <c r="D2253" i="3"/>
  <c r="F2252" i="3"/>
  <c r="D2252" i="3"/>
  <c r="F2251" i="3"/>
  <c r="D2251" i="3"/>
  <c r="F2250" i="3"/>
  <c r="D2250" i="3"/>
  <c r="F2249" i="3"/>
  <c r="D2249" i="3"/>
  <c r="F2248" i="3"/>
  <c r="D2248" i="3"/>
  <c r="F2247" i="3"/>
  <c r="D2247" i="3"/>
  <c r="F2246" i="3"/>
  <c r="D2246" i="3"/>
  <c r="F2245" i="3"/>
  <c r="D2245" i="3"/>
  <c r="F2244" i="3"/>
  <c r="D2244" i="3"/>
  <c r="F2243" i="3"/>
  <c r="D2243" i="3"/>
  <c r="F2242" i="3"/>
  <c r="D2242" i="3"/>
  <c r="F2241" i="3"/>
  <c r="D2241" i="3"/>
  <c r="F2240" i="3"/>
  <c r="D2240" i="3"/>
  <c r="F2239" i="3"/>
  <c r="D2239" i="3"/>
  <c r="F2238" i="3"/>
  <c r="D2238" i="3"/>
  <c r="F2237" i="3"/>
  <c r="D2237" i="3"/>
  <c r="F2236" i="3"/>
  <c r="D2236" i="3"/>
  <c r="F2235" i="3"/>
  <c r="D2235" i="3"/>
  <c r="F2234" i="3"/>
  <c r="D2234" i="3"/>
  <c r="F2233" i="3"/>
  <c r="D2233" i="3"/>
  <c r="F2232" i="3"/>
  <c r="D2232" i="3"/>
  <c r="F2231" i="3"/>
  <c r="D2231" i="3"/>
  <c r="F2230" i="3"/>
  <c r="D2230" i="3"/>
  <c r="F2229" i="3"/>
  <c r="D2229" i="3"/>
  <c r="F2228" i="3"/>
  <c r="D2228" i="3"/>
  <c r="F2227" i="3"/>
  <c r="D2227" i="3"/>
  <c r="F2226" i="3"/>
  <c r="D2226" i="3"/>
  <c r="F2225" i="3"/>
  <c r="D2225" i="3"/>
  <c r="F2224" i="3"/>
  <c r="D2224" i="3"/>
  <c r="F2223" i="3"/>
  <c r="D2223" i="3"/>
  <c r="F2222" i="3"/>
  <c r="D2222" i="3"/>
  <c r="F2221" i="3"/>
  <c r="D2221" i="3"/>
  <c r="F2220" i="3"/>
  <c r="D2220" i="3"/>
  <c r="F2219" i="3"/>
  <c r="D2219" i="3"/>
  <c r="F2218" i="3"/>
  <c r="D2218" i="3"/>
  <c r="F2217" i="3"/>
  <c r="D2217" i="3"/>
  <c r="F2216" i="3"/>
  <c r="D2216" i="3"/>
  <c r="F2215" i="3"/>
  <c r="D2215" i="3"/>
  <c r="F2214" i="3"/>
  <c r="D2214" i="3"/>
  <c r="F2213" i="3"/>
  <c r="D2213" i="3"/>
  <c r="F2212" i="3"/>
  <c r="D2212" i="3"/>
  <c r="F2211" i="3"/>
  <c r="D2211" i="3"/>
  <c r="F2210" i="3"/>
  <c r="D2210" i="3"/>
  <c r="F2209" i="3"/>
  <c r="D2209" i="3"/>
  <c r="F2208" i="3"/>
  <c r="D2208" i="3"/>
  <c r="F2207" i="3"/>
  <c r="D2207" i="3"/>
  <c r="F2206" i="3"/>
  <c r="D2206" i="3"/>
  <c r="F2205" i="3"/>
  <c r="D2205" i="3"/>
  <c r="F2204" i="3"/>
  <c r="D2204" i="3"/>
  <c r="F2203" i="3"/>
  <c r="D2203" i="3"/>
  <c r="F2202" i="3"/>
  <c r="D2202" i="3"/>
  <c r="F2201" i="3"/>
  <c r="D2201" i="3"/>
  <c r="F2200" i="3"/>
  <c r="D2200" i="3"/>
  <c r="F2199" i="3"/>
  <c r="D2199" i="3"/>
  <c r="F2198" i="3"/>
  <c r="D2198" i="3"/>
  <c r="F2197" i="3"/>
  <c r="D2197" i="3"/>
  <c r="F2196" i="3"/>
  <c r="D2196" i="3"/>
  <c r="F2195" i="3"/>
  <c r="D2195" i="3"/>
  <c r="F2194" i="3"/>
  <c r="D2194" i="3"/>
  <c r="F2193" i="3"/>
  <c r="D2193" i="3"/>
  <c r="F2192" i="3"/>
  <c r="D2192" i="3"/>
  <c r="F2191" i="3"/>
  <c r="D2191" i="3"/>
  <c r="F2190" i="3"/>
  <c r="D2190" i="3"/>
  <c r="F2189" i="3"/>
  <c r="D2189" i="3"/>
  <c r="F2188" i="3"/>
  <c r="D2188" i="3"/>
  <c r="F2187" i="3"/>
  <c r="D2187" i="3"/>
  <c r="F2186" i="3"/>
  <c r="D2186" i="3"/>
  <c r="F2185" i="3"/>
  <c r="D2185" i="3"/>
  <c r="F2184" i="3"/>
  <c r="D2184" i="3"/>
  <c r="F2183" i="3"/>
  <c r="D2183" i="3"/>
  <c r="F2182" i="3"/>
  <c r="D2182" i="3"/>
  <c r="F2181" i="3"/>
  <c r="D2181" i="3"/>
  <c r="F2180" i="3"/>
  <c r="D2180" i="3"/>
  <c r="F2179" i="3"/>
  <c r="D2179" i="3"/>
  <c r="F2178" i="3"/>
  <c r="D2178" i="3"/>
  <c r="F2177" i="3"/>
  <c r="D2177" i="3"/>
  <c r="F2176" i="3"/>
  <c r="D2176" i="3"/>
  <c r="F2175" i="3"/>
  <c r="D2175" i="3"/>
  <c r="F2174" i="3"/>
  <c r="D2174" i="3"/>
  <c r="F2173" i="3"/>
  <c r="D2173" i="3"/>
  <c r="F2172" i="3"/>
  <c r="D2172" i="3"/>
  <c r="F2171" i="3"/>
  <c r="D2171" i="3"/>
  <c r="F2170" i="3"/>
  <c r="D2170" i="3"/>
  <c r="F2169" i="3"/>
  <c r="D2169" i="3"/>
  <c r="F2168" i="3"/>
  <c r="D2168" i="3"/>
  <c r="F2167" i="3"/>
  <c r="D2167" i="3"/>
  <c r="F2166" i="3"/>
  <c r="D2166" i="3"/>
  <c r="F2165" i="3"/>
  <c r="D2165" i="3"/>
  <c r="F2164" i="3"/>
  <c r="D2164" i="3"/>
  <c r="F2163" i="3"/>
  <c r="D2163" i="3"/>
  <c r="F2162" i="3"/>
  <c r="D2162" i="3"/>
  <c r="F2161" i="3"/>
  <c r="D2161" i="3"/>
  <c r="F2160" i="3"/>
  <c r="D2160" i="3"/>
  <c r="F2159" i="3"/>
  <c r="D2159" i="3"/>
  <c r="F2158" i="3"/>
  <c r="D2158" i="3"/>
  <c r="F2157" i="3"/>
  <c r="D2157" i="3"/>
  <c r="F2156" i="3"/>
  <c r="D2156" i="3"/>
  <c r="F2155" i="3"/>
  <c r="D2155" i="3"/>
  <c r="F2154" i="3"/>
  <c r="D2154" i="3"/>
  <c r="F2153" i="3"/>
  <c r="D2153" i="3"/>
  <c r="F2152" i="3"/>
  <c r="D2152" i="3"/>
  <c r="F2151" i="3"/>
  <c r="D2151" i="3"/>
  <c r="F2150" i="3"/>
  <c r="D2150" i="3"/>
  <c r="F2149" i="3"/>
  <c r="D2149" i="3"/>
  <c r="F2148" i="3"/>
  <c r="D2148" i="3"/>
  <c r="F2147" i="3"/>
  <c r="D2147" i="3"/>
  <c r="F2146" i="3"/>
  <c r="D2146" i="3"/>
  <c r="F2145" i="3"/>
  <c r="D2145" i="3"/>
  <c r="F2144" i="3"/>
  <c r="D2144" i="3"/>
  <c r="F2143" i="3"/>
  <c r="D2143" i="3"/>
  <c r="F2142" i="3"/>
  <c r="D2142" i="3"/>
  <c r="F2141" i="3"/>
  <c r="D2141" i="3"/>
  <c r="F2140" i="3"/>
  <c r="D2140" i="3"/>
  <c r="F2139" i="3"/>
  <c r="D2139" i="3"/>
  <c r="F2138" i="3"/>
  <c r="D2138" i="3"/>
  <c r="F2137" i="3"/>
  <c r="D2137" i="3"/>
  <c r="F2136" i="3"/>
  <c r="D2136" i="3"/>
  <c r="F2135" i="3"/>
  <c r="D2135" i="3"/>
  <c r="F2134" i="3"/>
  <c r="D2134" i="3"/>
  <c r="F2133" i="3"/>
  <c r="D2133" i="3"/>
  <c r="F2132" i="3"/>
  <c r="D2132" i="3"/>
  <c r="F2131" i="3"/>
  <c r="D2131" i="3"/>
  <c r="F2130" i="3"/>
  <c r="D2130" i="3"/>
  <c r="F2129" i="3"/>
  <c r="D2129" i="3"/>
  <c r="F2128" i="3"/>
  <c r="D2128" i="3"/>
  <c r="F2127" i="3"/>
  <c r="D2127" i="3"/>
  <c r="F2126" i="3"/>
  <c r="D2126" i="3"/>
  <c r="F2125" i="3"/>
  <c r="D2125" i="3"/>
  <c r="F2124" i="3"/>
  <c r="D2124" i="3"/>
  <c r="F2123" i="3"/>
  <c r="D2123" i="3"/>
  <c r="F2122" i="3"/>
  <c r="D2122" i="3"/>
  <c r="F2121" i="3"/>
  <c r="D2121" i="3"/>
  <c r="F2120" i="3"/>
  <c r="D2120" i="3"/>
  <c r="F2119" i="3"/>
  <c r="D2119" i="3"/>
  <c r="F2118" i="3"/>
  <c r="D2118" i="3"/>
  <c r="F2117" i="3"/>
  <c r="D2117" i="3"/>
  <c r="F2116" i="3"/>
  <c r="D2116" i="3"/>
  <c r="F2115" i="3"/>
  <c r="D2115" i="3"/>
  <c r="F2114" i="3"/>
  <c r="D2114" i="3"/>
  <c r="F2113" i="3"/>
  <c r="D2113" i="3"/>
  <c r="F2112" i="3"/>
  <c r="D2112" i="3"/>
  <c r="F2111" i="3"/>
  <c r="D2111" i="3"/>
  <c r="F2110" i="3"/>
  <c r="D2110" i="3"/>
  <c r="F2109" i="3"/>
  <c r="D2109" i="3"/>
  <c r="F2108" i="3"/>
  <c r="D2108" i="3"/>
  <c r="F2107" i="3"/>
  <c r="D2107" i="3"/>
  <c r="F2106" i="3"/>
  <c r="D2106" i="3"/>
  <c r="F2105" i="3"/>
  <c r="D2105" i="3"/>
  <c r="F2104" i="3"/>
  <c r="D2104" i="3"/>
  <c r="F2103" i="3"/>
  <c r="D2103" i="3"/>
  <c r="F2102" i="3"/>
  <c r="D2102" i="3"/>
  <c r="F2101" i="3"/>
  <c r="D2101" i="3"/>
  <c r="F2100" i="3"/>
  <c r="D2100" i="3"/>
  <c r="F2099" i="3"/>
  <c r="D2099" i="3"/>
  <c r="F2098" i="3"/>
  <c r="D2098" i="3"/>
  <c r="F2097" i="3"/>
  <c r="D2097" i="3"/>
  <c r="F2096" i="3"/>
  <c r="D2096" i="3"/>
  <c r="F2095" i="3"/>
  <c r="D2095" i="3"/>
  <c r="F2094" i="3"/>
  <c r="D2094" i="3"/>
  <c r="F2093" i="3"/>
  <c r="D2093" i="3"/>
  <c r="F2092" i="3"/>
  <c r="D2092" i="3"/>
  <c r="F2091" i="3"/>
  <c r="D2091" i="3"/>
  <c r="F2090" i="3"/>
  <c r="D2090" i="3"/>
  <c r="F2089" i="3"/>
  <c r="D2089" i="3"/>
  <c r="F2088" i="3"/>
  <c r="D2088" i="3"/>
  <c r="F2087" i="3"/>
  <c r="D2087" i="3"/>
  <c r="F2086" i="3"/>
  <c r="D2086" i="3"/>
  <c r="F2085" i="3"/>
  <c r="D2085" i="3"/>
  <c r="F2084" i="3"/>
  <c r="D2084" i="3"/>
  <c r="F2083" i="3"/>
  <c r="D2083" i="3"/>
  <c r="F2082" i="3"/>
  <c r="D2082" i="3"/>
  <c r="F2081" i="3"/>
  <c r="D2081" i="3"/>
  <c r="F2080" i="3"/>
  <c r="D2080" i="3"/>
  <c r="F2079" i="3"/>
  <c r="D2079" i="3"/>
  <c r="F2078" i="3"/>
  <c r="D2078" i="3"/>
  <c r="F2077" i="3"/>
  <c r="D2077" i="3"/>
  <c r="F2076" i="3"/>
  <c r="D2076" i="3"/>
  <c r="F2075" i="3"/>
  <c r="D2075" i="3"/>
  <c r="F2074" i="3"/>
  <c r="D2074" i="3"/>
  <c r="F2073" i="3"/>
  <c r="D2073" i="3"/>
  <c r="F2072" i="3"/>
  <c r="D2072" i="3"/>
  <c r="F2071" i="3"/>
  <c r="D2071" i="3"/>
  <c r="F2070" i="3"/>
  <c r="D2070" i="3"/>
  <c r="F2069" i="3"/>
  <c r="D2069" i="3"/>
  <c r="F2068" i="3"/>
  <c r="D2068" i="3"/>
  <c r="F2067" i="3"/>
  <c r="D2067" i="3"/>
  <c r="F2066" i="3"/>
  <c r="D2066" i="3"/>
  <c r="F2065" i="3"/>
  <c r="D2065" i="3"/>
  <c r="F2064" i="3"/>
  <c r="D2064" i="3"/>
  <c r="F2063" i="3"/>
  <c r="D2063" i="3"/>
  <c r="F2062" i="3"/>
  <c r="D2062" i="3"/>
  <c r="F2061" i="3"/>
  <c r="D2061" i="3"/>
  <c r="F2060" i="3"/>
  <c r="D2060" i="3"/>
  <c r="F2059" i="3"/>
  <c r="D2059" i="3"/>
  <c r="F2058" i="3"/>
  <c r="D2058" i="3"/>
  <c r="F2057" i="3"/>
  <c r="D2057" i="3"/>
  <c r="F2056" i="3"/>
  <c r="D2056" i="3"/>
  <c r="F2055" i="3"/>
  <c r="D2055" i="3"/>
  <c r="F2054" i="3"/>
  <c r="D2054" i="3"/>
  <c r="F2053" i="3"/>
  <c r="D2053" i="3"/>
  <c r="F2052" i="3"/>
  <c r="D2052" i="3"/>
  <c r="F2051" i="3"/>
  <c r="D2051" i="3"/>
  <c r="F2050" i="3"/>
  <c r="D2050" i="3"/>
  <c r="F2049" i="3"/>
  <c r="D2049" i="3"/>
  <c r="F2048" i="3"/>
  <c r="D2048" i="3"/>
  <c r="F2047" i="3"/>
  <c r="D2047" i="3"/>
  <c r="F2046" i="3"/>
  <c r="D2046" i="3"/>
  <c r="F2045" i="3"/>
  <c r="D2045" i="3"/>
  <c r="F2044" i="3"/>
  <c r="D2044" i="3"/>
  <c r="F2043" i="3"/>
  <c r="D2043" i="3"/>
  <c r="F2042" i="3"/>
  <c r="D2042" i="3"/>
  <c r="F2041" i="3"/>
  <c r="D2041" i="3"/>
  <c r="F2040" i="3"/>
  <c r="D2040" i="3"/>
  <c r="F2039" i="3"/>
  <c r="D2039" i="3"/>
  <c r="F2038" i="3"/>
  <c r="D2038" i="3"/>
  <c r="F2037" i="3"/>
  <c r="D2037" i="3"/>
  <c r="F2036" i="3"/>
  <c r="D2036" i="3"/>
  <c r="F2035" i="3"/>
  <c r="D2035" i="3"/>
  <c r="F2034" i="3"/>
  <c r="D2034" i="3"/>
  <c r="F2033" i="3"/>
  <c r="D2033" i="3"/>
  <c r="F2032" i="3"/>
  <c r="D2032" i="3"/>
  <c r="F2031" i="3"/>
  <c r="D2031" i="3"/>
  <c r="F2030" i="3"/>
  <c r="D2030" i="3"/>
  <c r="F2029" i="3"/>
  <c r="D2029" i="3"/>
  <c r="F2028" i="3"/>
  <c r="D2028" i="3"/>
  <c r="F2027" i="3"/>
  <c r="D2027" i="3"/>
  <c r="F2026" i="3"/>
  <c r="D2026" i="3"/>
  <c r="F2025" i="3"/>
  <c r="D2025" i="3"/>
  <c r="F2024" i="3"/>
  <c r="D2024" i="3"/>
  <c r="F2023" i="3"/>
  <c r="D2023" i="3"/>
  <c r="F2022" i="3"/>
  <c r="D2022" i="3"/>
  <c r="F2021" i="3"/>
  <c r="D2021" i="3"/>
  <c r="F2020" i="3"/>
  <c r="D2020" i="3"/>
  <c r="F2019" i="3"/>
  <c r="D2019" i="3"/>
  <c r="F2018" i="3"/>
  <c r="D2018" i="3"/>
  <c r="F2017" i="3"/>
  <c r="D2017" i="3"/>
  <c r="F2016" i="3"/>
  <c r="D2016" i="3"/>
  <c r="F2015" i="3"/>
  <c r="D2015" i="3"/>
  <c r="F2014" i="3"/>
  <c r="D2014" i="3"/>
  <c r="F2013" i="3"/>
  <c r="D2013" i="3"/>
  <c r="F2012" i="3"/>
  <c r="D2012" i="3"/>
  <c r="F2011" i="3"/>
  <c r="D2011" i="3"/>
  <c r="F2010" i="3"/>
  <c r="D2010" i="3"/>
  <c r="F2009" i="3"/>
  <c r="D2009" i="3"/>
  <c r="F2008" i="3"/>
  <c r="D2008" i="3"/>
  <c r="F2007" i="3"/>
  <c r="D2007" i="3"/>
  <c r="F2006" i="3"/>
  <c r="D2006" i="3"/>
  <c r="F2005" i="3"/>
  <c r="D2005" i="3"/>
  <c r="F2004" i="3"/>
  <c r="D2004" i="3"/>
  <c r="F2003" i="3"/>
  <c r="D2003" i="3"/>
  <c r="F2002" i="3"/>
  <c r="D2002" i="3"/>
  <c r="F2001" i="3"/>
  <c r="D2001" i="3"/>
  <c r="F2000" i="3"/>
  <c r="D2000" i="3"/>
  <c r="F1999" i="3"/>
  <c r="D1999" i="3"/>
  <c r="F1998" i="3"/>
  <c r="D1998" i="3"/>
  <c r="F1997" i="3"/>
  <c r="D1997" i="3"/>
  <c r="F1996" i="3"/>
  <c r="D1996" i="3"/>
  <c r="F1995" i="3"/>
  <c r="D1995" i="3"/>
  <c r="F1994" i="3"/>
  <c r="D1994" i="3"/>
  <c r="F1993" i="3"/>
  <c r="D1993" i="3"/>
  <c r="F1992" i="3"/>
  <c r="D1992" i="3"/>
  <c r="F1991" i="3"/>
  <c r="D1991" i="3"/>
  <c r="F1990" i="3"/>
  <c r="D1990" i="3"/>
  <c r="F1989" i="3"/>
  <c r="D1989" i="3"/>
  <c r="F1988" i="3"/>
  <c r="D1988" i="3"/>
  <c r="F1987" i="3"/>
  <c r="D1987" i="3"/>
  <c r="F1986" i="3"/>
  <c r="D1986" i="3"/>
  <c r="F1985" i="3"/>
  <c r="D1985" i="3"/>
  <c r="F1984" i="3"/>
  <c r="D1984" i="3"/>
  <c r="F1983" i="3"/>
  <c r="D1983" i="3"/>
  <c r="F1982" i="3"/>
  <c r="D1982" i="3"/>
  <c r="F1981" i="3"/>
  <c r="D1981" i="3"/>
  <c r="F1980" i="3"/>
  <c r="D1980" i="3"/>
  <c r="F1979" i="3"/>
  <c r="D1979" i="3"/>
  <c r="F1978" i="3"/>
  <c r="D1978" i="3"/>
  <c r="F1977" i="3"/>
  <c r="D1977" i="3"/>
  <c r="F1976" i="3"/>
  <c r="D1976" i="3"/>
  <c r="F1975" i="3"/>
  <c r="D1975" i="3"/>
  <c r="F1974" i="3"/>
  <c r="D1974" i="3"/>
  <c r="F1973" i="3"/>
  <c r="D1973" i="3"/>
  <c r="F1972" i="3"/>
  <c r="D1972" i="3"/>
  <c r="F1971" i="3"/>
  <c r="D1971" i="3"/>
  <c r="F1970" i="3"/>
  <c r="D1970" i="3"/>
  <c r="F1969" i="3"/>
  <c r="D1969" i="3"/>
  <c r="F1968" i="3"/>
  <c r="D1968" i="3"/>
  <c r="F1967" i="3"/>
  <c r="D1967" i="3"/>
  <c r="F1966" i="3"/>
  <c r="D1966" i="3"/>
  <c r="F1965" i="3"/>
  <c r="D1965" i="3"/>
  <c r="F1964" i="3"/>
  <c r="D1964" i="3"/>
  <c r="F1963" i="3"/>
  <c r="D1963" i="3"/>
  <c r="F1962" i="3"/>
  <c r="D1962" i="3"/>
  <c r="F1961" i="3"/>
  <c r="D1961" i="3"/>
  <c r="F1960" i="3"/>
  <c r="D1960" i="3"/>
  <c r="F1959" i="3"/>
  <c r="D1959" i="3"/>
  <c r="F1958" i="3"/>
  <c r="D1958" i="3"/>
  <c r="F1957" i="3"/>
  <c r="D1957" i="3"/>
  <c r="F1956" i="3"/>
  <c r="D1956" i="3"/>
  <c r="F1955" i="3"/>
  <c r="D1955" i="3"/>
  <c r="F1954" i="3"/>
  <c r="D1954" i="3"/>
  <c r="F1953" i="3"/>
  <c r="D1953" i="3"/>
  <c r="F1952" i="3"/>
  <c r="D1952" i="3"/>
  <c r="F1951" i="3"/>
  <c r="D1951" i="3"/>
  <c r="F1950" i="3"/>
  <c r="D1950" i="3"/>
  <c r="F1949" i="3"/>
  <c r="D1949" i="3"/>
  <c r="F1948" i="3"/>
  <c r="D1948" i="3"/>
  <c r="F1947" i="3"/>
  <c r="D1947" i="3"/>
  <c r="F1946" i="3"/>
  <c r="D1946" i="3"/>
  <c r="F1945" i="3"/>
  <c r="D1945" i="3"/>
  <c r="F1944" i="3"/>
  <c r="D1944" i="3"/>
  <c r="F1943" i="3"/>
  <c r="D1943" i="3"/>
  <c r="F1942" i="3"/>
  <c r="D1942" i="3"/>
  <c r="F1941" i="3"/>
  <c r="D1941" i="3"/>
  <c r="F1940" i="3"/>
  <c r="D1940" i="3"/>
  <c r="F1939" i="3"/>
  <c r="D1939" i="3"/>
  <c r="F1938" i="3"/>
  <c r="D1938" i="3"/>
  <c r="F1937" i="3"/>
  <c r="D1937" i="3"/>
  <c r="F1936" i="3"/>
  <c r="D1936" i="3"/>
  <c r="F1935" i="3"/>
  <c r="D1935" i="3"/>
  <c r="F1934" i="3"/>
  <c r="D1934" i="3"/>
  <c r="F1933" i="3"/>
  <c r="D1933" i="3"/>
  <c r="F1932" i="3"/>
  <c r="D1932" i="3"/>
  <c r="F1931" i="3"/>
  <c r="D1931" i="3"/>
  <c r="F1930" i="3"/>
  <c r="D1930" i="3"/>
  <c r="F1929" i="3"/>
  <c r="D1929" i="3"/>
  <c r="F1928" i="3"/>
  <c r="D1928" i="3"/>
  <c r="F1927" i="3"/>
  <c r="D1927" i="3"/>
  <c r="F1926" i="3"/>
  <c r="D1926" i="3"/>
  <c r="F1925" i="3"/>
  <c r="D1925" i="3"/>
  <c r="F1924" i="3"/>
  <c r="D1924" i="3"/>
  <c r="F1923" i="3"/>
  <c r="D1923" i="3"/>
  <c r="F1922" i="3"/>
  <c r="D1922" i="3"/>
  <c r="F1921" i="3"/>
  <c r="D1921" i="3"/>
  <c r="F1920" i="3"/>
  <c r="D1920" i="3"/>
  <c r="F1919" i="3"/>
  <c r="D1919" i="3"/>
  <c r="F1918" i="3"/>
  <c r="D1918" i="3"/>
  <c r="F1917" i="3"/>
  <c r="D1917" i="3"/>
  <c r="F1916" i="3"/>
  <c r="D1916" i="3"/>
  <c r="F1915" i="3"/>
  <c r="D1915" i="3"/>
  <c r="F1914" i="3"/>
  <c r="D1914" i="3"/>
  <c r="F1913" i="3"/>
  <c r="D1913" i="3"/>
  <c r="F1912" i="3"/>
  <c r="D1912" i="3"/>
  <c r="F1911" i="3"/>
  <c r="D1911" i="3"/>
  <c r="F1910" i="3"/>
  <c r="D1910" i="3"/>
  <c r="F1909" i="3"/>
  <c r="D1909" i="3"/>
  <c r="F1908" i="3"/>
  <c r="D1908" i="3"/>
  <c r="F1907" i="3"/>
  <c r="D1907" i="3"/>
  <c r="F1906" i="3"/>
  <c r="D1906" i="3"/>
  <c r="F1905" i="3"/>
  <c r="D1905" i="3"/>
  <c r="F1904" i="3"/>
  <c r="D1904" i="3"/>
  <c r="F1903" i="3"/>
  <c r="D1903" i="3"/>
  <c r="F1902" i="3"/>
  <c r="D1902" i="3"/>
  <c r="F1901" i="3"/>
  <c r="D1901" i="3"/>
  <c r="F1900" i="3"/>
  <c r="D1900" i="3"/>
  <c r="F1899" i="3"/>
  <c r="D1899" i="3"/>
  <c r="F1898" i="3"/>
  <c r="D1898" i="3"/>
  <c r="F1897" i="3"/>
  <c r="D1897" i="3"/>
  <c r="F1896" i="3"/>
  <c r="D1896" i="3"/>
  <c r="F1895" i="3"/>
  <c r="D1895" i="3"/>
  <c r="F1894" i="3"/>
  <c r="D1894" i="3"/>
  <c r="F1893" i="3"/>
  <c r="D1893" i="3"/>
  <c r="F1892" i="3"/>
  <c r="D1892" i="3"/>
  <c r="F1891" i="3"/>
  <c r="D1891" i="3"/>
  <c r="F1890" i="3"/>
  <c r="D1890" i="3"/>
  <c r="F1889" i="3"/>
  <c r="D1889" i="3"/>
  <c r="F1888" i="3"/>
  <c r="D1888" i="3"/>
  <c r="F1887" i="3"/>
  <c r="D1887" i="3"/>
  <c r="F1886" i="3"/>
  <c r="D1886" i="3"/>
  <c r="F1885" i="3"/>
  <c r="D1885" i="3"/>
  <c r="F1884" i="3"/>
  <c r="D1884" i="3"/>
  <c r="F1883" i="3"/>
  <c r="D1883" i="3"/>
  <c r="F1882" i="3"/>
  <c r="D1882" i="3"/>
  <c r="F1881" i="3"/>
  <c r="D1881" i="3"/>
  <c r="F1880" i="3"/>
  <c r="D1880" i="3"/>
  <c r="F1879" i="3"/>
  <c r="D1879" i="3"/>
  <c r="F1878" i="3"/>
  <c r="D1878" i="3"/>
  <c r="F1877" i="3"/>
  <c r="D1877" i="3"/>
  <c r="F1876" i="3"/>
  <c r="D1876" i="3"/>
  <c r="F1875" i="3"/>
  <c r="D1875" i="3"/>
  <c r="F1874" i="3"/>
  <c r="D1874" i="3"/>
  <c r="F1873" i="3"/>
  <c r="D1873" i="3"/>
  <c r="F1872" i="3"/>
  <c r="D1872" i="3"/>
  <c r="F1871" i="3"/>
  <c r="D1871" i="3"/>
  <c r="F1870" i="3"/>
  <c r="D1870" i="3"/>
  <c r="F1869" i="3"/>
  <c r="D1869" i="3"/>
  <c r="F1868" i="3"/>
  <c r="D1868" i="3"/>
  <c r="F1867" i="3"/>
  <c r="D1867" i="3"/>
  <c r="F1866" i="3"/>
  <c r="D1866" i="3"/>
  <c r="F1865" i="3"/>
  <c r="D1865" i="3"/>
  <c r="F1864" i="3"/>
  <c r="D1864" i="3"/>
  <c r="F1863" i="3"/>
  <c r="D1863" i="3"/>
  <c r="F1862" i="3"/>
  <c r="D1862" i="3"/>
  <c r="F1861" i="3"/>
  <c r="D1861" i="3"/>
  <c r="F1860" i="3"/>
  <c r="D1860" i="3"/>
  <c r="F1859" i="3"/>
  <c r="D1859" i="3"/>
  <c r="F1858" i="3"/>
  <c r="D1858" i="3"/>
  <c r="F1857" i="3"/>
  <c r="D1857" i="3"/>
  <c r="F1856" i="3"/>
  <c r="D1856" i="3"/>
  <c r="F1855" i="3"/>
  <c r="D1855" i="3"/>
  <c r="F1854" i="3"/>
  <c r="D1854" i="3"/>
  <c r="F1853" i="3"/>
  <c r="D1853" i="3"/>
  <c r="F1852" i="3"/>
  <c r="D1852" i="3"/>
  <c r="F1851" i="3"/>
  <c r="D1851" i="3"/>
  <c r="F1850" i="3"/>
  <c r="D1850" i="3"/>
  <c r="F1849" i="3"/>
  <c r="D1849" i="3"/>
  <c r="F1848" i="3"/>
  <c r="D1848" i="3"/>
  <c r="F1847" i="3"/>
  <c r="D1847" i="3"/>
  <c r="F1846" i="3"/>
  <c r="D1846" i="3"/>
  <c r="F1845" i="3"/>
  <c r="D1845" i="3"/>
  <c r="F1844" i="3"/>
  <c r="D1844" i="3"/>
  <c r="F1843" i="3"/>
  <c r="D1843" i="3"/>
  <c r="F1842" i="3"/>
  <c r="D1842" i="3"/>
  <c r="F1841" i="3"/>
  <c r="D1841" i="3"/>
  <c r="F1840" i="3"/>
  <c r="D1840" i="3"/>
  <c r="F1839" i="3"/>
  <c r="D1839" i="3"/>
  <c r="F1838" i="3"/>
  <c r="D1838" i="3"/>
  <c r="F1837" i="3"/>
  <c r="D1837" i="3"/>
  <c r="F1836" i="3"/>
  <c r="D1836" i="3"/>
  <c r="F1835" i="3"/>
  <c r="D1835" i="3"/>
  <c r="F1834" i="3"/>
  <c r="D1834" i="3"/>
  <c r="F1833" i="3"/>
  <c r="D1833" i="3"/>
  <c r="F1832" i="3"/>
  <c r="D1832" i="3"/>
  <c r="F1831" i="3"/>
  <c r="D1831" i="3"/>
  <c r="F1830" i="3"/>
  <c r="D1830" i="3"/>
  <c r="F1829" i="3"/>
  <c r="D1829" i="3"/>
  <c r="F1828" i="3"/>
  <c r="D1828" i="3"/>
  <c r="F1827" i="3"/>
  <c r="D1827" i="3"/>
  <c r="F1826" i="3"/>
  <c r="D1826" i="3"/>
  <c r="F1825" i="3"/>
  <c r="D1825" i="3"/>
  <c r="F1824" i="3"/>
  <c r="D1824" i="3"/>
  <c r="F1823" i="3"/>
  <c r="D1823" i="3"/>
  <c r="F1822" i="3"/>
  <c r="D1822" i="3"/>
  <c r="F1821" i="3"/>
  <c r="D1821" i="3"/>
  <c r="F1820" i="3"/>
  <c r="D1820" i="3"/>
  <c r="F1819" i="3"/>
  <c r="D1819" i="3"/>
  <c r="F1818" i="3"/>
  <c r="D1818" i="3"/>
  <c r="F1817" i="3"/>
  <c r="D1817" i="3"/>
  <c r="F1816" i="3"/>
  <c r="D1816" i="3"/>
  <c r="F1815" i="3"/>
  <c r="D1815" i="3"/>
  <c r="F1814" i="3"/>
  <c r="D1814" i="3"/>
  <c r="F1813" i="3"/>
  <c r="D1813" i="3"/>
  <c r="F1812" i="3"/>
  <c r="D1812" i="3"/>
  <c r="F1811" i="3"/>
  <c r="D1811" i="3"/>
  <c r="F1810" i="3"/>
  <c r="D1810" i="3"/>
  <c r="F1809" i="3"/>
  <c r="D1809" i="3"/>
  <c r="F1808" i="3"/>
  <c r="D1808" i="3"/>
  <c r="F1807" i="3"/>
  <c r="D1807" i="3"/>
  <c r="F1806" i="3"/>
  <c r="D1806" i="3"/>
  <c r="F1805" i="3"/>
  <c r="D1805" i="3"/>
  <c r="F1804" i="3"/>
  <c r="D1804" i="3"/>
  <c r="F1803" i="3"/>
  <c r="D1803" i="3"/>
  <c r="F1802" i="3"/>
  <c r="D1802" i="3"/>
  <c r="F1801" i="3"/>
  <c r="D1801" i="3"/>
  <c r="F1800" i="3"/>
  <c r="D1800" i="3"/>
  <c r="F1799" i="3"/>
  <c r="D1799" i="3"/>
  <c r="F1798" i="3"/>
  <c r="D1798" i="3"/>
  <c r="F1797" i="3"/>
  <c r="D1797" i="3"/>
  <c r="F1796" i="3"/>
  <c r="D1796" i="3"/>
  <c r="F1795" i="3"/>
  <c r="D1795" i="3"/>
  <c r="F1794" i="3"/>
  <c r="D1794" i="3"/>
  <c r="F1793" i="3"/>
  <c r="D1793" i="3"/>
  <c r="F1792" i="3"/>
  <c r="D1792" i="3"/>
  <c r="F1791" i="3"/>
  <c r="D1791" i="3"/>
  <c r="F1790" i="3"/>
  <c r="D1790" i="3"/>
  <c r="F1789" i="3"/>
  <c r="D1789" i="3"/>
  <c r="F1788" i="3"/>
  <c r="D1788" i="3"/>
  <c r="F1787" i="3"/>
  <c r="D1787" i="3"/>
  <c r="F1786" i="3"/>
  <c r="D1786" i="3"/>
  <c r="F1785" i="3"/>
  <c r="D1785" i="3"/>
  <c r="F1784" i="3"/>
  <c r="D1784" i="3"/>
  <c r="F1783" i="3"/>
  <c r="D1783" i="3"/>
  <c r="F1782" i="3"/>
  <c r="D1782" i="3"/>
  <c r="F1781" i="3"/>
  <c r="D1781" i="3"/>
  <c r="F1780" i="3"/>
  <c r="D1780" i="3"/>
  <c r="F1779" i="3"/>
  <c r="D1779" i="3"/>
  <c r="F1778" i="3"/>
  <c r="D1778" i="3"/>
  <c r="F1777" i="3"/>
  <c r="D1777" i="3"/>
  <c r="F1776" i="3"/>
  <c r="D1776" i="3"/>
  <c r="F1775" i="3"/>
  <c r="D1775" i="3"/>
  <c r="F1774" i="3"/>
  <c r="D1774" i="3"/>
  <c r="F1773" i="3"/>
  <c r="D1773" i="3"/>
  <c r="F1772" i="3"/>
  <c r="D1772" i="3"/>
  <c r="F1771" i="3"/>
  <c r="D1771" i="3"/>
  <c r="F1770" i="3"/>
  <c r="D1770" i="3"/>
  <c r="F1769" i="3"/>
  <c r="D1769" i="3"/>
  <c r="F1768" i="3"/>
  <c r="D1768" i="3"/>
  <c r="F1767" i="3"/>
  <c r="D1767" i="3"/>
  <c r="F1766" i="3"/>
  <c r="D1766" i="3"/>
  <c r="F1765" i="3"/>
  <c r="D1765" i="3"/>
  <c r="F1764" i="3"/>
  <c r="D1764" i="3"/>
  <c r="F1763" i="3"/>
  <c r="D1763" i="3"/>
  <c r="F1762" i="3"/>
  <c r="D1762" i="3"/>
  <c r="F1761" i="3"/>
  <c r="D1761" i="3"/>
  <c r="F1760" i="3"/>
  <c r="D1760" i="3"/>
  <c r="F1759" i="3"/>
  <c r="D1759" i="3"/>
  <c r="F1758" i="3"/>
  <c r="D1758" i="3"/>
  <c r="F1757" i="3"/>
  <c r="D1757" i="3"/>
  <c r="F1756" i="3"/>
  <c r="D1756" i="3"/>
  <c r="F1755" i="3"/>
  <c r="D1755" i="3"/>
  <c r="F1754" i="3"/>
  <c r="D1754" i="3"/>
  <c r="F1753" i="3"/>
  <c r="D1753" i="3"/>
  <c r="F1752" i="3"/>
  <c r="D1752" i="3"/>
  <c r="F1751" i="3"/>
  <c r="D1751" i="3"/>
  <c r="F1750" i="3"/>
  <c r="D1750" i="3"/>
  <c r="F1749" i="3"/>
  <c r="D1749" i="3"/>
  <c r="F1748" i="3"/>
  <c r="D1748" i="3"/>
  <c r="F1747" i="3"/>
  <c r="D1747" i="3"/>
  <c r="F1746" i="3"/>
  <c r="D1746" i="3"/>
  <c r="F1745" i="3"/>
  <c r="D1745" i="3"/>
  <c r="F1744" i="3"/>
  <c r="D1744" i="3"/>
  <c r="F1743" i="3"/>
  <c r="D1743" i="3"/>
  <c r="F1742" i="3"/>
  <c r="D1742" i="3"/>
  <c r="F1741" i="3"/>
  <c r="D1741" i="3"/>
  <c r="F1740" i="3"/>
  <c r="D1740" i="3"/>
  <c r="F1739" i="3"/>
  <c r="D1739" i="3"/>
  <c r="F1738" i="3"/>
  <c r="D1738" i="3"/>
  <c r="F1737" i="3"/>
  <c r="D1737" i="3"/>
  <c r="F1736" i="3"/>
  <c r="D1736" i="3"/>
  <c r="F1735" i="3"/>
  <c r="D1735" i="3"/>
  <c r="F1734" i="3"/>
  <c r="D1734" i="3"/>
  <c r="F1733" i="3"/>
  <c r="D1733" i="3"/>
  <c r="F1732" i="3"/>
  <c r="D1732" i="3"/>
  <c r="F1731" i="3"/>
  <c r="D1731" i="3"/>
  <c r="F1730" i="3"/>
  <c r="D1730" i="3"/>
  <c r="F1729" i="3"/>
  <c r="D1729" i="3"/>
  <c r="F1728" i="3"/>
  <c r="D1728" i="3"/>
  <c r="F1727" i="3"/>
  <c r="D1727" i="3"/>
  <c r="F1726" i="3"/>
  <c r="D1726" i="3"/>
  <c r="F1725" i="3"/>
  <c r="D1725" i="3"/>
  <c r="F1724" i="3"/>
  <c r="D1724" i="3"/>
  <c r="F1723" i="3"/>
  <c r="D1723" i="3"/>
  <c r="F1722" i="3"/>
  <c r="D1722" i="3"/>
  <c r="F1721" i="3"/>
  <c r="D1721" i="3"/>
  <c r="F1720" i="3"/>
  <c r="D1720" i="3"/>
  <c r="F1719" i="3"/>
  <c r="D1719" i="3"/>
  <c r="F1718" i="3"/>
  <c r="D1718" i="3"/>
  <c r="F1717" i="3"/>
  <c r="D1717" i="3"/>
  <c r="F1716" i="3"/>
  <c r="D1716" i="3"/>
  <c r="F1715" i="3"/>
  <c r="D1715" i="3"/>
  <c r="F1714" i="3"/>
  <c r="D1714" i="3"/>
  <c r="F1713" i="3"/>
  <c r="D1713" i="3"/>
  <c r="F1712" i="3"/>
  <c r="D1712" i="3"/>
  <c r="F1711" i="3"/>
  <c r="D1711" i="3"/>
  <c r="F1710" i="3"/>
  <c r="D1710" i="3"/>
  <c r="F1709" i="3"/>
  <c r="D1709" i="3"/>
  <c r="F1708" i="3"/>
  <c r="D1708" i="3"/>
  <c r="F1707" i="3"/>
  <c r="D1707" i="3"/>
  <c r="F1706" i="3"/>
  <c r="D1706" i="3"/>
  <c r="F1705" i="3"/>
  <c r="D1705" i="3"/>
  <c r="F1704" i="3"/>
  <c r="D1704" i="3"/>
  <c r="F1703" i="3"/>
  <c r="D1703" i="3"/>
  <c r="F1702" i="3"/>
  <c r="D1702" i="3"/>
  <c r="F1701" i="3"/>
  <c r="D1701" i="3"/>
  <c r="F1700" i="3"/>
  <c r="D1700" i="3"/>
  <c r="F1699" i="3"/>
  <c r="D1699" i="3"/>
  <c r="F1698" i="3"/>
  <c r="D1698" i="3"/>
  <c r="F1697" i="3"/>
  <c r="D1697" i="3"/>
  <c r="F1696" i="3"/>
  <c r="D1696" i="3"/>
  <c r="F1695" i="3"/>
  <c r="D1695" i="3"/>
  <c r="F1694" i="3"/>
  <c r="D1694" i="3"/>
  <c r="F1693" i="3"/>
  <c r="D1693" i="3"/>
  <c r="F1692" i="3"/>
  <c r="D1692" i="3"/>
  <c r="F1691" i="3"/>
  <c r="D1691" i="3"/>
  <c r="F1690" i="3"/>
  <c r="D1690" i="3"/>
  <c r="F1689" i="3"/>
  <c r="D1689" i="3"/>
  <c r="F1688" i="3"/>
  <c r="D1688" i="3"/>
  <c r="F1687" i="3"/>
  <c r="D1687" i="3"/>
  <c r="F1686" i="3"/>
  <c r="D1686" i="3"/>
  <c r="F1685" i="3"/>
  <c r="D1685" i="3"/>
  <c r="F1684" i="3"/>
  <c r="D1684" i="3"/>
  <c r="F1683" i="3"/>
  <c r="D1683" i="3"/>
  <c r="F1682" i="3"/>
  <c r="D1682" i="3"/>
  <c r="F1681" i="3"/>
  <c r="D1681" i="3"/>
  <c r="F1680" i="3"/>
  <c r="D1680" i="3"/>
  <c r="F1679" i="3"/>
  <c r="D1679" i="3"/>
  <c r="F1678" i="3"/>
  <c r="D1678" i="3"/>
  <c r="F1677" i="3"/>
  <c r="D1677" i="3"/>
  <c r="F1676" i="3"/>
  <c r="D1676" i="3"/>
  <c r="F1675" i="3"/>
  <c r="D1675" i="3"/>
  <c r="F1674" i="3"/>
  <c r="D1674" i="3"/>
  <c r="F1673" i="3"/>
  <c r="D1673" i="3"/>
  <c r="F1672" i="3"/>
  <c r="D1672" i="3"/>
  <c r="F1671" i="3"/>
  <c r="D1671" i="3"/>
  <c r="F1670" i="3"/>
  <c r="D1670" i="3"/>
  <c r="F1669" i="3"/>
  <c r="D1669" i="3"/>
  <c r="F1668" i="3"/>
  <c r="D1668" i="3"/>
  <c r="F1667" i="3"/>
  <c r="D1667" i="3"/>
  <c r="F1666" i="3"/>
  <c r="D1666" i="3"/>
  <c r="F1665" i="3"/>
  <c r="D1665" i="3"/>
  <c r="F1664" i="3"/>
  <c r="D1664" i="3"/>
  <c r="F1663" i="3"/>
  <c r="D1663" i="3"/>
  <c r="F1662" i="3"/>
  <c r="D1662" i="3"/>
  <c r="F1661" i="3"/>
  <c r="D1661" i="3"/>
  <c r="F1660" i="3"/>
  <c r="D1660" i="3"/>
  <c r="F1659" i="3"/>
  <c r="D1659" i="3"/>
  <c r="F1658" i="3"/>
  <c r="D1658" i="3"/>
  <c r="F1657" i="3"/>
  <c r="D1657" i="3"/>
  <c r="F1656" i="3"/>
  <c r="D1656" i="3"/>
  <c r="F1655" i="3"/>
  <c r="D1655" i="3"/>
  <c r="F1654" i="3"/>
  <c r="D1654" i="3"/>
  <c r="F1653" i="3"/>
  <c r="D1653" i="3"/>
  <c r="F1652" i="3"/>
  <c r="D1652" i="3"/>
  <c r="F1651" i="3"/>
  <c r="D1651" i="3"/>
  <c r="F1650" i="3"/>
  <c r="D1650" i="3"/>
  <c r="F1649" i="3"/>
  <c r="D1649" i="3"/>
  <c r="F1648" i="3"/>
  <c r="D1648" i="3"/>
  <c r="F1647" i="3"/>
  <c r="D1647" i="3"/>
  <c r="F1646" i="3"/>
  <c r="D1646" i="3"/>
  <c r="F1645" i="3"/>
  <c r="D1645" i="3"/>
  <c r="F1644" i="3"/>
  <c r="D1644" i="3"/>
  <c r="F1643" i="3"/>
  <c r="D1643" i="3"/>
  <c r="F1642" i="3"/>
  <c r="D1642" i="3"/>
  <c r="F1641" i="3"/>
  <c r="D1641" i="3"/>
  <c r="F1640" i="3"/>
  <c r="D1640" i="3"/>
  <c r="F1639" i="3"/>
  <c r="D1639" i="3"/>
  <c r="F1638" i="3"/>
  <c r="D1638" i="3"/>
  <c r="F1637" i="3"/>
  <c r="D1637" i="3"/>
  <c r="F1636" i="3"/>
  <c r="D1636" i="3"/>
  <c r="F1635" i="3"/>
  <c r="D1635" i="3"/>
  <c r="F1634" i="3"/>
  <c r="D1634" i="3"/>
  <c r="F1633" i="3"/>
  <c r="D1633" i="3"/>
  <c r="F1632" i="3"/>
  <c r="D1632" i="3"/>
  <c r="F1631" i="3"/>
  <c r="D1631" i="3"/>
  <c r="F1630" i="3"/>
  <c r="D1630" i="3"/>
  <c r="F1629" i="3"/>
  <c r="D1629" i="3"/>
  <c r="F1628" i="3"/>
  <c r="D1628" i="3"/>
  <c r="F1627" i="3"/>
  <c r="D1627" i="3"/>
  <c r="F1626" i="3"/>
  <c r="D1626" i="3"/>
  <c r="F1625" i="3"/>
  <c r="D1625" i="3"/>
  <c r="F1624" i="3"/>
  <c r="D1624" i="3"/>
  <c r="F1623" i="3"/>
  <c r="D1623" i="3"/>
  <c r="F1622" i="3"/>
  <c r="D1622" i="3"/>
  <c r="F1621" i="3"/>
  <c r="D1621" i="3"/>
  <c r="F1620" i="3"/>
  <c r="D1620" i="3"/>
  <c r="F1619" i="3"/>
  <c r="D1619" i="3"/>
  <c r="F1618" i="3"/>
  <c r="D1618" i="3"/>
  <c r="F1617" i="3"/>
  <c r="D1617" i="3"/>
  <c r="F1616" i="3"/>
  <c r="D1616" i="3"/>
  <c r="F1615" i="3"/>
  <c r="D1615" i="3"/>
  <c r="F1614" i="3"/>
  <c r="D1614" i="3"/>
  <c r="F1613" i="3"/>
  <c r="D1613" i="3"/>
  <c r="F1612" i="3"/>
  <c r="D1612" i="3"/>
  <c r="F1611" i="3"/>
  <c r="D1611" i="3"/>
  <c r="F1610" i="3"/>
  <c r="D1610" i="3"/>
  <c r="F1609" i="3"/>
  <c r="D1609" i="3"/>
  <c r="F1608" i="3"/>
  <c r="D1608" i="3"/>
  <c r="F1607" i="3"/>
  <c r="D1607" i="3"/>
  <c r="F1606" i="3"/>
  <c r="D1606" i="3"/>
  <c r="F1605" i="3"/>
  <c r="D1605" i="3"/>
  <c r="F1604" i="3"/>
  <c r="D1604" i="3"/>
  <c r="F1603" i="3"/>
  <c r="D1603" i="3"/>
  <c r="F1602" i="3"/>
  <c r="D1602" i="3"/>
  <c r="F1601" i="3"/>
  <c r="D1601" i="3"/>
  <c r="F1600" i="3"/>
  <c r="D1600" i="3"/>
  <c r="F1599" i="3"/>
  <c r="D1599" i="3"/>
  <c r="F1598" i="3"/>
  <c r="D1598" i="3"/>
  <c r="F1597" i="3"/>
  <c r="D1597" i="3"/>
  <c r="F1596" i="3"/>
  <c r="D1596" i="3"/>
  <c r="F1595" i="3"/>
  <c r="D1595" i="3"/>
  <c r="F1594" i="3"/>
  <c r="D1594" i="3"/>
  <c r="F1593" i="3"/>
  <c r="D1593" i="3"/>
  <c r="F1592" i="3"/>
  <c r="D1592" i="3"/>
  <c r="F1591" i="3"/>
  <c r="D1591" i="3"/>
  <c r="F1590" i="3"/>
  <c r="D1590" i="3"/>
  <c r="F1589" i="3"/>
  <c r="D1589" i="3"/>
  <c r="F1588" i="3"/>
  <c r="D1588" i="3"/>
  <c r="F1587" i="3"/>
  <c r="D1587" i="3"/>
  <c r="F1586" i="3"/>
  <c r="D1586" i="3"/>
  <c r="F1585" i="3"/>
  <c r="D1585" i="3"/>
  <c r="F1584" i="3"/>
  <c r="D1584" i="3"/>
  <c r="F1583" i="3"/>
  <c r="D1583" i="3"/>
  <c r="F1582" i="3"/>
  <c r="D1582" i="3"/>
  <c r="F1581" i="3"/>
  <c r="D1581" i="3"/>
  <c r="F1580" i="3"/>
  <c r="D1580" i="3"/>
  <c r="F1579" i="3"/>
  <c r="D1579" i="3"/>
  <c r="F1578" i="3"/>
  <c r="D1578" i="3"/>
  <c r="F1577" i="3"/>
  <c r="D1577" i="3"/>
  <c r="F1576" i="3"/>
  <c r="D1576" i="3"/>
  <c r="F1575" i="3"/>
  <c r="D1575" i="3"/>
  <c r="F1574" i="3"/>
  <c r="D1574" i="3"/>
  <c r="F1573" i="3"/>
  <c r="D1573" i="3"/>
  <c r="F1572" i="3"/>
  <c r="D1572" i="3"/>
  <c r="F1571" i="3"/>
  <c r="D1571" i="3"/>
  <c r="F1570" i="3"/>
  <c r="D1570" i="3"/>
  <c r="F1569" i="3"/>
  <c r="D1569" i="3"/>
  <c r="F1568" i="3"/>
  <c r="D1568" i="3"/>
  <c r="F1567" i="3"/>
  <c r="D1567" i="3"/>
  <c r="F1566" i="3"/>
  <c r="D1566" i="3"/>
  <c r="F1565" i="3"/>
  <c r="D1565" i="3"/>
  <c r="F1564" i="3"/>
  <c r="D1564" i="3"/>
  <c r="F1563" i="3"/>
  <c r="D1563" i="3"/>
  <c r="F1562" i="3"/>
  <c r="D1562" i="3"/>
  <c r="F1561" i="3"/>
  <c r="D1561" i="3"/>
  <c r="F1560" i="3"/>
  <c r="D1560" i="3"/>
  <c r="F1559" i="3"/>
  <c r="D1559" i="3"/>
  <c r="F1558" i="3"/>
  <c r="D1558" i="3"/>
  <c r="F1557" i="3"/>
  <c r="D1557" i="3"/>
  <c r="F1556" i="3"/>
  <c r="D1556" i="3"/>
  <c r="F1555" i="3"/>
  <c r="D1555" i="3"/>
  <c r="F1554" i="3"/>
  <c r="D1554" i="3"/>
  <c r="F1553" i="3"/>
  <c r="D1553" i="3"/>
  <c r="F1552" i="3"/>
  <c r="D1552" i="3"/>
  <c r="F1551" i="3"/>
  <c r="D1551" i="3"/>
  <c r="F1550" i="3"/>
  <c r="D1550" i="3"/>
  <c r="F1549" i="3"/>
  <c r="D1549" i="3"/>
  <c r="F1548" i="3"/>
  <c r="D1548" i="3"/>
  <c r="F1547" i="3"/>
  <c r="D1547" i="3"/>
  <c r="F1546" i="3"/>
  <c r="D1546" i="3"/>
  <c r="F1545" i="3"/>
  <c r="D1545" i="3"/>
  <c r="F1544" i="3"/>
  <c r="D1544" i="3"/>
  <c r="F1543" i="3"/>
  <c r="D1543" i="3"/>
  <c r="F1542" i="3"/>
  <c r="D1542" i="3"/>
  <c r="F1541" i="3"/>
  <c r="D1541" i="3"/>
  <c r="F1540" i="3"/>
  <c r="D1540" i="3"/>
  <c r="F1539" i="3"/>
  <c r="D1539" i="3"/>
  <c r="F1538" i="3"/>
  <c r="D1538" i="3"/>
  <c r="F1537" i="3"/>
  <c r="D1537" i="3"/>
  <c r="F1536" i="3"/>
  <c r="D1536" i="3"/>
  <c r="F1535" i="3"/>
  <c r="D1535" i="3"/>
  <c r="F1534" i="3"/>
  <c r="D1534" i="3"/>
  <c r="F1533" i="3"/>
  <c r="D1533" i="3"/>
  <c r="F1532" i="3"/>
  <c r="D1532" i="3"/>
  <c r="F1531" i="3"/>
  <c r="D1531" i="3"/>
  <c r="F1530" i="3"/>
  <c r="D1530" i="3"/>
  <c r="F1529" i="3"/>
  <c r="D1529" i="3"/>
  <c r="F1528" i="3"/>
  <c r="D1528" i="3"/>
  <c r="F1527" i="3"/>
  <c r="D1527" i="3"/>
  <c r="F1526" i="3"/>
  <c r="D1526" i="3"/>
  <c r="F1525" i="3"/>
  <c r="D1525" i="3"/>
  <c r="F1524" i="3"/>
  <c r="D1524" i="3"/>
  <c r="F1523" i="3"/>
  <c r="D1523" i="3"/>
  <c r="F1522" i="3"/>
  <c r="D1522" i="3"/>
  <c r="F1521" i="3"/>
  <c r="D1521" i="3"/>
  <c r="F1520" i="3"/>
  <c r="D1520" i="3"/>
  <c r="F1519" i="3"/>
  <c r="D1519" i="3"/>
  <c r="F1518" i="3"/>
  <c r="D1518" i="3"/>
  <c r="F1517" i="3"/>
  <c r="D1517" i="3"/>
  <c r="F1516" i="3"/>
  <c r="D1516" i="3"/>
  <c r="F1515" i="3"/>
  <c r="D1515" i="3"/>
  <c r="F1514" i="3"/>
  <c r="D1514" i="3"/>
  <c r="F1513" i="3"/>
  <c r="D1513" i="3"/>
  <c r="F1512" i="3"/>
  <c r="D1512" i="3"/>
  <c r="F1511" i="3"/>
  <c r="D1511" i="3"/>
  <c r="F1510" i="3"/>
  <c r="D1510" i="3"/>
  <c r="F1509" i="3"/>
  <c r="D1509" i="3"/>
  <c r="F1508" i="3"/>
  <c r="D1508" i="3"/>
  <c r="F1507" i="3"/>
  <c r="D1507" i="3"/>
  <c r="F1506" i="3"/>
  <c r="D1506" i="3"/>
  <c r="F1505" i="3"/>
  <c r="D1505" i="3"/>
  <c r="F1504" i="3"/>
  <c r="D1504" i="3"/>
  <c r="F1503" i="3"/>
  <c r="D1503" i="3"/>
  <c r="F1502" i="3"/>
  <c r="D1502" i="3"/>
  <c r="F1501" i="3"/>
  <c r="D1501" i="3"/>
  <c r="F1500" i="3"/>
  <c r="D1500" i="3"/>
  <c r="F1499" i="3"/>
  <c r="D1499" i="3"/>
  <c r="F1498" i="3"/>
  <c r="D1498" i="3"/>
  <c r="F1497" i="3"/>
  <c r="D1497" i="3"/>
  <c r="F1496" i="3"/>
  <c r="D1496" i="3"/>
  <c r="F1495" i="3"/>
  <c r="D1495" i="3"/>
  <c r="F1494" i="3"/>
  <c r="D1494" i="3"/>
  <c r="F1493" i="3"/>
  <c r="D1493" i="3"/>
  <c r="F1492" i="3"/>
  <c r="D1492" i="3"/>
  <c r="F1491" i="3"/>
  <c r="D1491" i="3"/>
  <c r="F1490" i="3"/>
  <c r="D1490" i="3"/>
  <c r="F1489" i="3"/>
  <c r="D1489" i="3"/>
  <c r="F1488" i="3"/>
  <c r="D1488" i="3"/>
  <c r="F1487" i="3"/>
  <c r="D1487" i="3"/>
  <c r="F1486" i="3"/>
  <c r="D1486" i="3"/>
  <c r="F1485" i="3"/>
  <c r="D1485" i="3"/>
  <c r="F1484" i="3"/>
  <c r="D1484" i="3"/>
  <c r="F1483" i="3"/>
  <c r="D1483" i="3"/>
  <c r="F1482" i="3"/>
  <c r="D1482" i="3"/>
  <c r="F1481" i="3"/>
  <c r="D1481" i="3"/>
  <c r="F1480" i="3"/>
  <c r="D1480" i="3"/>
  <c r="F1479" i="3"/>
  <c r="D1479" i="3"/>
  <c r="F1478" i="3"/>
  <c r="D1478" i="3"/>
  <c r="F1477" i="3"/>
  <c r="D1477" i="3"/>
  <c r="F1476" i="3"/>
  <c r="D1476" i="3"/>
  <c r="F1475" i="3"/>
  <c r="D1475" i="3"/>
  <c r="F1474" i="3"/>
  <c r="D1474" i="3"/>
  <c r="F1473" i="3"/>
  <c r="D1473" i="3"/>
  <c r="F1472" i="3"/>
  <c r="D1472" i="3"/>
  <c r="F1471" i="3"/>
  <c r="D1471" i="3"/>
  <c r="F1470" i="3"/>
  <c r="D1470" i="3"/>
  <c r="F1469" i="3"/>
  <c r="D1469" i="3"/>
  <c r="F1468" i="3"/>
  <c r="D1468" i="3"/>
  <c r="F1467" i="3"/>
  <c r="D1467" i="3"/>
  <c r="F1466" i="3"/>
  <c r="D1466" i="3"/>
  <c r="F1465" i="3"/>
  <c r="D1465" i="3"/>
  <c r="F1464" i="3"/>
  <c r="D1464" i="3"/>
  <c r="F1463" i="3"/>
  <c r="D1463" i="3"/>
  <c r="F1462" i="3"/>
  <c r="D1462" i="3"/>
  <c r="F1461" i="3"/>
  <c r="D1461" i="3"/>
  <c r="F1460" i="3"/>
  <c r="D1460" i="3"/>
  <c r="F1459" i="3"/>
  <c r="D1459" i="3"/>
  <c r="F1458" i="3"/>
  <c r="D1458" i="3"/>
  <c r="F1457" i="3"/>
  <c r="D1457" i="3"/>
  <c r="F1456" i="3"/>
  <c r="D1456" i="3"/>
  <c r="F1455" i="3"/>
  <c r="D1455" i="3"/>
  <c r="F1454" i="3"/>
  <c r="D1454" i="3"/>
  <c r="F1453" i="3"/>
  <c r="D1453" i="3"/>
  <c r="F1452" i="3"/>
  <c r="D1452" i="3"/>
  <c r="F1451" i="3"/>
  <c r="D1451" i="3"/>
  <c r="F1450" i="3"/>
  <c r="D1450" i="3"/>
  <c r="F1449" i="3"/>
  <c r="D1449" i="3"/>
  <c r="F1448" i="3"/>
  <c r="D1448" i="3"/>
  <c r="F1447" i="3"/>
  <c r="D1447" i="3"/>
  <c r="F1446" i="3"/>
  <c r="D1446" i="3"/>
  <c r="F1445" i="3"/>
  <c r="D1445" i="3"/>
  <c r="F1444" i="3"/>
  <c r="D1444" i="3"/>
  <c r="F1443" i="3"/>
  <c r="D1443" i="3"/>
  <c r="F1442" i="3"/>
  <c r="D1442" i="3"/>
  <c r="F1441" i="3"/>
  <c r="D1441" i="3"/>
  <c r="F1440" i="3"/>
  <c r="D1440" i="3"/>
  <c r="F1439" i="3"/>
  <c r="D1439" i="3"/>
  <c r="F1438" i="3"/>
  <c r="D1438" i="3"/>
  <c r="F1437" i="3"/>
  <c r="D1437" i="3"/>
  <c r="F1436" i="3"/>
  <c r="D1436" i="3"/>
  <c r="F1435" i="3"/>
  <c r="D1435" i="3"/>
  <c r="F1434" i="3"/>
  <c r="D1434" i="3"/>
  <c r="F1433" i="3"/>
  <c r="D1433" i="3"/>
  <c r="F1432" i="3"/>
  <c r="D1432" i="3"/>
  <c r="F1431" i="3"/>
  <c r="D1431" i="3"/>
  <c r="F1430" i="3"/>
  <c r="D1430" i="3"/>
  <c r="F1429" i="3"/>
  <c r="D1429" i="3"/>
  <c r="F1428" i="3"/>
  <c r="D1428" i="3"/>
  <c r="F1427" i="3"/>
  <c r="D1427" i="3"/>
  <c r="F1426" i="3"/>
  <c r="D1426" i="3"/>
  <c r="F1425" i="3"/>
  <c r="D1425" i="3"/>
  <c r="F1424" i="3"/>
  <c r="D1424" i="3"/>
  <c r="F1423" i="3"/>
  <c r="D1423" i="3"/>
  <c r="F1422" i="3"/>
  <c r="D1422" i="3"/>
  <c r="F1421" i="3"/>
  <c r="D1421" i="3"/>
  <c r="F1420" i="3"/>
  <c r="D1420" i="3"/>
  <c r="F1419" i="3"/>
  <c r="D1419" i="3"/>
  <c r="F1418" i="3"/>
  <c r="D1418" i="3"/>
  <c r="F1417" i="3"/>
  <c r="D1417" i="3"/>
  <c r="F1416" i="3"/>
  <c r="D1416" i="3"/>
  <c r="F1415" i="3"/>
  <c r="D1415" i="3"/>
  <c r="F1414" i="3"/>
  <c r="D1414" i="3"/>
  <c r="F1413" i="3"/>
  <c r="D1413" i="3"/>
  <c r="F1412" i="3"/>
  <c r="D1412" i="3"/>
  <c r="F1411" i="3"/>
  <c r="D1411" i="3"/>
  <c r="F1410" i="3"/>
  <c r="D1410" i="3"/>
  <c r="F1409" i="3"/>
  <c r="D1409" i="3"/>
  <c r="F1408" i="3"/>
  <c r="D1408" i="3"/>
  <c r="F1407" i="3"/>
  <c r="D1407" i="3"/>
  <c r="F1406" i="3"/>
  <c r="D1406" i="3"/>
  <c r="F1405" i="3"/>
  <c r="D1405" i="3"/>
  <c r="F1404" i="3"/>
  <c r="D1404" i="3"/>
  <c r="F1403" i="3"/>
  <c r="D1403" i="3"/>
  <c r="F1402" i="3"/>
  <c r="D1402" i="3"/>
  <c r="F1401" i="3"/>
  <c r="D1401" i="3"/>
  <c r="F1400" i="3"/>
  <c r="D1400" i="3"/>
  <c r="F1399" i="3"/>
  <c r="D1399" i="3"/>
  <c r="F1398" i="3"/>
  <c r="D1398" i="3"/>
  <c r="F1397" i="3"/>
  <c r="D1397" i="3"/>
  <c r="F1396" i="3"/>
  <c r="D1396" i="3"/>
  <c r="F1395" i="3"/>
  <c r="D1395" i="3"/>
  <c r="F1394" i="3"/>
  <c r="D1394" i="3"/>
  <c r="F1393" i="3"/>
  <c r="D1393" i="3"/>
  <c r="F1392" i="3"/>
  <c r="D1392" i="3"/>
  <c r="F1391" i="3"/>
  <c r="D1391" i="3"/>
  <c r="F1390" i="3"/>
  <c r="D1390" i="3"/>
  <c r="F1389" i="3"/>
  <c r="D1389" i="3"/>
  <c r="F1388" i="3"/>
  <c r="D1388" i="3"/>
  <c r="F1387" i="3"/>
  <c r="D1387" i="3"/>
  <c r="F1386" i="3"/>
  <c r="D1386" i="3"/>
  <c r="F1385" i="3"/>
  <c r="D1385" i="3"/>
  <c r="F1384" i="3"/>
  <c r="D1384" i="3"/>
  <c r="F1383" i="3"/>
  <c r="D1383" i="3"/>
  <c r="F1382" i="3"/>
  <c r="D1382" i="3"/>
  <c r="F1381" i="3"/>
  <c r="D1381" i="3"/>
  <c r="F1380" i="3"/>
  <c r="D1380" i="3"/>
  <c r="F1379" i="3"/>
  <c r="D1379" i="3"/>
  <c r="F1378" i="3"/>
  <c r="D1378" i="3"/>
  <c r="F1377" i="3"/>
  <c r="D1377" i="3"/>
  <c r="F1376" i="3"/>
  <c r="D1376" i="3"/>
  <c r="F1375" i="3"/>
  <c r="D1375" i="3"/>
  <c r="F1374" i="3"/>
  <c r="D1374" i="3"/>
  <c r="F1373" i="3"/>
  <c r="D1373" i="3"/>
  <c r="F1372" i="3"/>
  <c r="D1372" i="3"/>
  <c r="F1371" i="3"/>
  <c r="D1371" i="3"/>
  <c r="F1370" i="3"/>
  <c r="D1370" i="3"/>
  <c r="F1369" i="3"/>
  <c r="D1369" i="3"/>
  <c r="F1368" i="3"/>
  <c r="D1368" i="3"/>
  <c r="F1367" i="3"/>
  <c r="D1367" i="3"/>
  <c r="F1366" i="3"/>
  <c r="D1366" i="3"/>
  <c r="F1365" i="3"/>
  <c r="D1365" i="3"/>
  <c r="F1364" i="3"/>
  <c r="D1364" i="3"/>
  <c r="F1363" i="3"/>
  <c r="D1363" i="3"/>
  <c r="F1362" i="3"/>
  <c r="D1362" i="3"/>
  <c r="F1361" i="3"/>
  <c r="D1361" i="3"/>
  <c r="F1360" i="3"/>
  <c r="D1360" i="3"/>
  <c r="F1359" i="3"/>
  <c r="D1359" i="3"/>
  <c r="F1358" i="3"/>
  <c r="D1358" i="3"/>
  <c r="F1357" i="3"/>
  <c r="D1357" i="3"/>
  <c r="F1356" i="3"/>
  <c r="D1356" i="3"/>
  <c r="F1355" i="3"/>
  <c r="D1355" i="3"/>
  <c r="F1354" i="3"/>
  <c r="D1354" i="3"/>
  <c r="F1353" i="3"/>
  <c r="D1353" i="3"/>
  <c r="F1352" i="3"/>
  <c r="D1352" i="3"/>
  <c r="F1351" i="3"/>
  <c r="D1351" i="3"/>
  <c r="F1350" i="3"/>
  <c r="D1350" i="3"/>
  <c r="F1349" i="3"/>
  <c r="D1349" i="3"/>
  <c r="F1348" i="3"/>
  <c r="D1348" i="3"/>
  <c r="F1347" i="3"/>
  <c r="D1347" i="3"/>
  <c r="F1346" i="3"/>
  <c r="D1346" i="3"/>
  <c r="F1345" i="3"/>
  <c r="D1345" i="3"/>
  <c r="F1344" i="3"/>
  <c r="D1344" i="3"/>
  <c r="F1343" i="3"/>
  <c r="D1343" i="3"/>
  <c r="F1342" i="3"/>
  <c r="D1342" i="3"/>
  <c r="F1341" i="3"/>
  <c r="D1341" i="3"/>
  <c r="F1340" i="3"/>
  <c r="D1340" i="3"/>
  <c r="F1339" i="3"/>
  <c r="D1339" i="3"/>
  <c r="F1338" i="3"/>
  <c r="D1338" i="3"/>
  <c r="F1337" i="3"/>
  <c r="D1337" i="3"/>
  <c r="F1336" i="3"/>
  <c r="D1336" i="3"/>
  <c r="F1335" i="3"/>
  <c r="D1335" i="3"/>
  <c r="F1334" i="3"/>
  <c r="D1334" i="3"/>
  <c r="F1333" i="3"/>
  <c r="D1333" i="3"/>
  <c r="F1332" i="3"/>
  <c r="D1332" i="3"/>
  <c r="F1331" i="3"/>
  <c r="D1331" i="3"/>
  <c r="F1330" i="3"/>
  <c r="D1330" i="3"/>
  <c r="F1329" i="3"/>
  <c r="D1329" i="3"/>
  <c r="F1328" i="3"/>
  <c r="D1328" i="3"/>
  <c r="F1327" i="3"/>
  <c r="D1327" i="3"/>
  <c r="F1326" i="3"/>
  <c r="D1326" i="3"/>
  <c r="F1325" i="3"/>
  <c r="D1325" i="3"/>
  <c r="F1324" i="3"/>
  <c r="D1324" i="3"/>
  <c r="F1323" i="3"/>
  <c r="D1323" i="3"/>
  <c r="F1322" i="3"/>
  <c r="D1322" i="3"/>
  <c r="F1321" i="3"/>
  <c r="D1321" i="3"/>
  <c r="F1320" i="3"/>
  <c r="D1320" i="3"/>
  <c r="F1319" i="3"/>
  <c r="D1319" i="3"/>
  <c r="F1318" i="3"/>
  <c r="D1318" i="3"/>
  <c r="F1317" i="3"/>
  <c r="D1317" i="3"/>
  <c r="F1316" i="3"/>
  <c r="D1316" i="3"/>
  <c r="F1315" i="3"/>
  <c r="D1315" i="3"/>
  <c r="F1314" i="3"/>
  <c r="D1314" i="3"/>
  <c r="F1313" i="3"/>
  <c r="D1313" i="3"/>
  <c r="F1312" i="3"/>
  <c r="D1312" i="3"/>
  <c r="F1311" i="3"/>
  <c r="D1311" i="3"/>
  <c r="F1310" i="3"/>
  <c r="D1310" i="3"/>
  <c r="F1309" i="3"/>
  <c r="D1309" i="3"/>
  <c r="F1308" i="3"/>
  <c r="D1308" i="3"/>
  <c r="F1307" i="3"/>
  <c r="D1307" i="3"/>
  <c r="F1306" i="3"/>
  <c r="D1306" i="3"/>
  <c r="F1305" i="3"/>
  <c r="D1305" i="3"/>
  <c r="F1304" i="3"/>
  <c r="D1304" i="3"/>
  <c r="F1303" i="3"/>
  <c r="D1303" i="3"/>
  <c r="F1302" i="3"/>
  <c r="D1302" i="3"/>
  <c r="F1301" i="3"/>
  <c r="D1301" i="3"/>
  <c r="F1300" i="3"/>
  <c r="D1300" i="3"/>
  <c r="F1299" i="3"/>
  <c r="D1299" i="3"/>
  <c r="F1298" i="3"/>
  <c r="D1298" i="3"/>
  <c r="F1297" i="3"/>
  <c r="D1297" i="3"/>
  <c r="F1296" i="3"/>
  <c r="D1296" i="3"/>
  <c r="F1295" i="3"/>
  <c r="D1295" i="3"/>
  <c r="F1294" i="3"/>
  <c r="D1294" i="3"/>
  <c r="F1293" i="3"/>
  <c r="D1293" i="3"/>
  <c r="F1292" i="3"/>
  <c r="D1292" i="3"/>
  <c r="F1291" i="3"/>
  <c r="D1291" i="3"/>
  <c r="F1290" i="3"/>
  <c r="D1290" i="3"/>
  <c r="F1289" i="3"/>
  <c r="D1289" i="3"/>
  <c r="F1288" i="3"/>
  <c r="D1288" i="3"/>
  <c r="F1287" i="3"/>
  <c r="D1287" i="3"/>
  <c r="F1286" i="3"/>
  <c r="D1286" i="3"/>
  <c r="F1285" i="3"/>
  <c r="D1285" i="3"/>
  <c r="F1284" i="3"/>
  <c r="D1284" i="3"/>
  <c r="F1283" i="3"/>
  <c r="D1283" i="3"/>
  <c r="F1282" i="3"/>
  <c r="D1282" i="3"/>
  <c r="F1281" i="3"/>
  <c r="D1281" i="3"/>
  <c r="F1280" i="3"/>
  <c r="D1280" i="3"/>
  <c r="F1279" i="3"/>
  <c r="D1279" i="3"/>
  <c r="F1278" i="3"/>
  <c r="D1278" i="3"/>
  <c r="F1277" i="3"/>
  <c r="D1277" i="3"/>
  <c r="F1276" i="3"/>
  <c r="D1276" i="3"/>
  <c r="F1275" i="3"/>
  <c r="D1275" i="3"/>
  <c r="F1274" i="3"/>
  <c r="D1274" i="3"/>
  <c r="F1273" i="3"/>
  <c r="D1273" i="3"/>
  <c r="F1272" i="3"/>
  <c r="D1272" i="3"/>
  <c r="F1271" i="3"/>
  <c r="D1271" i="3"/>
  <c r="F1270" i="3"/>
  <c r="D1270" i="3"/>
  <c r="F1269" i="3"/>
  <c r="D1269" i="3"/>
  <c r="F1268" i="3"/>
  <c r="D1268" i="3"/>
  <c r="F1267" i="3"/>
  <c r="D1267" i="3"/>
  <c r="F1266" i="3"/>
  <c r="D1266" i="3"/>
  <c r="F1265" i="3"/>
  <c r="D1265" i="3"/>
  <c r="F1264" i="3"/>
  <c r="D1264" i="3"/>
  <c r="F1263" i="3"/>
  <c r="D1263" i="3"/>
  <c r="F1262" i="3"/>
  <c r="D1262" i="3"/>
  <c r="F1261" i="3"/>
  <c r="D1261" i="3"/>
  <c r="F1260" i="3"/>
  <c r="D1260" i="3"/>
  <c r="F1259" i="3"/>
  <c r="D1259" i="3"/>
  <c r="F1258" i="3"/>
  <c r="D1258" i="3"/>
  <c r="F1257" i="3"/>
  <c r="D1257" i="3"/>
  <c r="F1256" i="3"/>
  <c r="D1256" i="3"/>
  <c r="F1255" i="3"/>
  <c r="D1255" i="3"/>
  <c r="F1254" i="3"/>
  <c r="D1254" i="3"/>
  <c r="F1253" i="3"/>
  <c r="D1253" i="3"/>
  <c r="F1252" i="3"/>
  <c r="D1252" i="3"/>
  <c r="F1251" i="3"/>
  <c r="D1251" i="3"/>
  <c r="F1250" i="3"/>
  <c r="D1250" i="3"/>
  <c r="F1249" i="3"/>
  <c r="D1249" i="3"/>
  <c r="F1248" i="3"/>
  <c r="D1248" i="3"/>
  <c r="F1247" i="3"/>
  <c r="D1247" i="3"/>
  <c r="F1246" i="3"/>
  <c r="D1246" i="3"/>
  <c r="F1245" i="3"/>
  <c r="D1245" i="3"/>
  <c r="F1244" i="3"/>
  <c r="D1244" i="3"/>
  <c r="F1243" i="3"/>
  <c r="D1243" i="3"/>
  <c r="F1242" i="3"/>
  <c r="D1242" i="3"/>
  <c r="F1241" i="3"/>
  <c r="D1241" i="3"/>
  <c r="F1240" i="3"/>
  <c r="D1240" i="3"/>
  <c r="F1239" i="3"/>
  <c r="D1239" i="3"/>
  <c r="F1238" i="3"/>
  <c r="D1238" i="3"/>
  <c r="F1237" i="3"/>
  <c r="D1237" i="3"/>
  <c r="F1236" i="3"/>
  <c r="D1236" i="3"/>
  <c r="F1235" i="3"/>
  <c r="D1235" i="3"/>
  <c r="F1234" i="3"/>
  <c r="D1234" i="3"/>
  <c r="F1233" i="3"/>
  <c r="D1233" i="3"/>
  <c r="F1232" i="3"/>
  <c r="D1232" i="3"/>
  <c r="F1231" i="3"/>
  <c r="D1231" i="3"/>
  <c r="F1230" i="3"/>
  <c r="D1230" i="3"/>
  <c r="F1229" i="3"/>
  <c r="D1229" i="3"/>
  <c r="F1228" i="3"/>
  <c r="D1228" i="3"/>
  <c r="F1227" i="3"/>
  <c r="D1227" i="3"/>
  <c r="F1226" i="3"/>
  <c r="D1226" i="3"/>
  <c r="F1225" i="3"/>
  <c r="D1225" i="3"/>
  <c r="F1224" i="3"/>
  <c r="D1224" i="3"/>
  <c r="F1223" i="3"/>
  <c r="D1223" i="3"/>
  <c r="F1222" i="3"/>
  <c r="D1222" i="3"/>
  <c r="F1221" i="3"/>
  <c r="D1221" i="3"/>
  <c r="F1220" i="3"/>
  <c r="D1220" i="3"/>
  <c r="F1219" i="3"/>
  <c r="D1219" i="3"/>
  <c r="F1218" i="3"/>
  <c r="D1218" i="3"/>
  <c r="F1217" i="3"/>
  <c r="D1217" i="3"/>
  <c r="F1216" i="3"/>
  <c r="D1216" i="3"/>
  <c r="F1215" i="3"/>
  <c r="D1215" i="3"/>
  <c r="F1214" i="3"/>
  <c r="D1214" i="3"/>
  <c r="F1213" i="3"/>
  <c r="D1213" i="3"/>
  <c r="F1212" i="3"/>
  <c r="D1212" i="3"/>
  <c r="F1211" i="3"/>
  <c r="D1211" i="3"/>
  <c r="F1210" i="3"/>
  <c r="D1210" i="3"/>
  <c r="F1209" i="3"/>
  <c r="D1209" i="3"/>
  <c r="F1208" i="3"/>
  <c r="D1208" i="3"/>
  <c r="F1207" i="3"/>
  <c r="D1207" i="3"/>
  <c r="F1206" i="3"/>
  <c r="D1206" i="3"/>
  <c r="F1205" i="3"/>
  <c r="D1205" i="3"/>
  <c r="F1204" i="3"/>
  <c r="D1204" i="3"/>
  <c r="F1203" i="3"/>
  <c r="D1203" i="3"/>
  <c r="F1202" i="3"/>
  <c r="D1202" i="3"/>
  <c r="F1201" i="3"/>
  <c r="D1201" i="3"/>
  <c r="F1200" i="3"/>
  <c r="D1200" i="3"/>
  <c r="F1199" i="3"/>
  <c r="D1199" i="3"/>
  <c r="F1198" i="3"/>
  <c r="D1198" i="3"/>
  <c r="F1197" i="3"/>
  <c r="D1197" i="3"/>
  <c r="F1196" i="3"/>
  <c r="D1196" i="3"/>
  <c r="F1195" i="3"/>
  <c r="D1195" i="3"/>
  <c r="F1194" i="3"/>
  <c r="D1194" i="3"/>
  <c r="F1193" i="3"/>
  <c r="D1193" i="3"/>
  <c r="F1192" i="3"/>
  <c r="D1192" i="3"/>
  <c r="F1191" i="3"/>
  <c r="D1191" i="3"/>
  <c r="F1190" i="3"/>
  <c r="D1190" i="3"/>
  <c r="F1189" i="3"/>
  <c r="D1189" i="3"/>
  <c r="F1188" i="3"/>
  <c r="D1188" i="3"/>
  <c r="F1187" i="3"/>
  <c r="D1187" i="3"/>
  <c r="F1186" i="3"/>
  <c r="D1186" i="3"/>
  <c r="F1185" i="3"/>
  <c r="D1185" i="3"/>
  <c r="F1184" i="3"/>
  <c r="D1184" i="3"/>
  <c r="F1183" i="3"/>
  <c r="D1183" i="3"/>
  <c r="F1182" i="3"/>
  <c r="D1182" i="3"/>
  <c r="F1181" i="3"/>
  <c r="D1181" i="3"/>
  <c r="F1180" i="3"/>
  <c r="D1180" i="3"/>
  <c r="F1179" i="3"/>
  <c r="D1179" i="3"/>
  <c r="F1178" i="3"/>
  <c r="D1178" i="3"/>
  <c r="F1177" i="3"/>
  <c r="D1177" i="3"/>
  <c r="F1176" i="3"/>
  <c r="D1176" i="3"/>
  <c r="F1175" i="3"/>
  <c r="D1175" i="3"/>
  <c r="F1174" i="3"/>
  <c r="D1174" i="3"/>
  <c r="F1173" i="3"/>
  <c r="D1173" i="3"/>
  <c r="F1172" i="3"/>
  <c r="D1172" i="3"/>
  <c r="F1171" i="3"/>
  <c r="D1171" i="3"/>
  <c r="F1170" i="3"/>
  <c r="D1170" i="3"/>
  <c r="F1169" i="3"/>
  <c r="D1169" i="3"/>
  <c r="F1168" i="3"/>
  <c r="D1168" i="3"/>
  <c r="F1167" i="3"/>
  <c r="D1167" i="3"/>
  <c r="F1166" i="3"/>
  <c r="D1166" i="3"/>
  <c r="F1165" i="3"/>
  <c r="D1165" i="3"/>
  <c r="F1164" i="3"/>
  <c r="D1164" i="3"/>
  <c r="F1163" i="3"/>
  <c r="D1163" i="3"/>
  <c r="F1162" i="3"/>
  <c r="D1162" i="3"/>
  <c r="F1161" i="3"/>
  <c r="D1161" i="3"/>
  <c r="F1160" i="3"/>
  <c r="D1160" i="3"/>
  <c r="F1159" i="3"/>
  <c r="D1159" i="3"/>
  <c r="F1158" i="3"/>
  <c r="D1158" i="3"/>
  <c r="F1157" i="3"/>
  <c r="D1157" i="3"/>
  <c r="F1156" i="3"/>
  <c r="D1156" i="3"/>
  <c r="F1155" i="3"/>
  <c r="D1155" i="3"/>
  <c r="F1154" i="3"/>
  <c r="D1154" i="3"/>
  <c r="F1153" i="3"/>
  <c r="D1153" i="3"/>
  <c r="F1152" i="3"/>
  <c r="D1152" i="3"/>
  <c r="F1151" i="3"/>
  <c r="D1151" i="3"/>
  <c r="F1150" i="3"/>
  <c r="D1150" i="3"/>
  <c r="F1149" i="3"/>
  <c r="D1149" i="3"/>
  <c r="F1148" i="3"/>
  <c r="D1148" i="3"/>
  <c r="F1147" i="3"/>
  <c r="D1147" i="3"/>
  <c r="F1146" i="3"/>
  <c r="D1146" i="3"/>
  <c r="F1145" i="3"/>
  <c r="D1145" i="3"/>
  <c r="F1144" i="3"/>
  <c r="D1144" i="3"/>
  <c r="F1143" i="3"/>
  <c r="D1143" i="3"/>
  <c r="F1142" i="3"/>
  <c r="D1142" i="3"/>
  <c r="F1141" i="3"/>
  <c r="D1141" i="3"/>
  <c r="F1140" i="3"/>
  <c r="D1140" i="3"/>
  <c r="F1139" i="3"/>
  <c r="D1139" i="3"/>
  <c r="F1138" i="3"/>
  <c r="D1138" i="3"/>
  <c r="F1137" i="3"/>
  <c r="D1137" i="3"/>
  <c r="F1136" i="3"/>
  <c r="D1136" i="3"/>
  <c r="F1135" i="3"/>
  <c r="D1135" i="3"/>
  <c r="F1134" i="3"/>
  <c r="D1134" i="3"/>
  <c r="F1133" i="3"/>
  <c r="D1133" i="3"/>
  <c r="F1132" i="3"/>
  <c r="D1132" i="3"/>
  <c r="F1131" i="3"/>
  <c r="D1131" i="3"/>
  <c r="F1130" i="3"/>
  <c r="D1130" i="3"/>
  <c r="F1129" i="3"/>
  <c r="D1129" i="3"/>
  <c r="F1128" i="3"/>
  <c r="D1128" i="3"/>
  <c r="F1127" i="3"/>
  <c r="D1127" i="3"/>
  <c r="F1126" i="3"/>
  <c r="D1126" i="3"/>
  <c r="F1125" i="3"/>
  <c r="D1125" i="3"/>
  <c r="F1124" i="3"/>
  <c r="D1124" i="3"/>
  <c r="F1123" i="3"/>
  <c r="D1123" i="3"/>
  <c r="F1122" i="3"/>
  <c r="D1122" i="3"/>
  <c r="F1121" i="3"/>
  <c r="D1121" i="3"/>
  <c r="F1120" i="3"/>
  <c r="D1120" i="3"/>
  <c r="F1119" i="3"/>
  <c r="D1119" i="3"/>
  <c r="F1118" i="3"/>
  <c r="D1118" i="3"/>
  <c r="F1117" i="3"/>
  <c r="D1117" i="3"/>
  <c r="F1116" i="3"/>
  <c r="D1116" i="3"/>
  <c r="F1115" i="3"/>
  <c r="D1115" i="3"/>
  <c r="F1114" i="3"/>
  <c r="D1114" i="3"/>
  <c r="F1113" i="3"/>
  <c r="D1113" i="3"/>
  <c r="F1112" i="3"/>
  <c r="D1112" i="3"/>
  <c r="F1111" i="3"/>
  <c r="D1111" i="3"/>
  <c r="F1110" i="3"/>
  <c r="D1110" i="3"/>
  <c r="F1109" i="3"/>
  <c r="D1109" i="3"/>
  <c r="F1108" i="3"/>
  <c r="D1108" i="3"/>
  <c r="F1107" i="3"/>
  <c r="D1107" i="3"/>
  <c r="F1106" i="3"/>
  <c r="D1106" i="3"/>
  <c r="F1105" i="3"/>
  <c r="D1105" i="3"/>
  <c r="F1104" i="3"/>
  <c r="D1104" i="3"/>
  <c r="F1103" i="3"/>
  <c r="D1103" i="3"/>
  <c r="F1102" i="3"/>
  <c r="D1102" i="3"/>
  <c r="F1101" i="3"/>
  <c r="D1101" i="3"/>
  <c r="F1100" i="3"/>
  <c r="D1100" i="3"/>
  <c r="F1099" i="3"/>
  <c r="D1099" i="3"/>
  <c r="F1098" i="3"/>
  <c r="D1098" i="3"/>
  <c r="F1097" i="3"/>
  <c r="D1097" i="3"/>
  <c r="F1096" i="3"/>
  <c r="D1096" i="3"/>
  <c r="F1095" i="3"/>
  <c r="D1095" i="3"/>
  <c r="F1094" i="3"/>
  <c r="D1094" i="3"/>
  <c r="F1093" i="3"/>
  <c r="D1093" i="3"/>
  <c r="F1092" i="3"/>
  <c r="D1092" i="3"/>
  <c r="F1091" i="3"/>
  <c r="D1091" i="3"/>
  <c r="F1090" i="3"/>
  <c r="D1090" i="3"/>
  <c r="F1089" i="3"/>
  <c r="D1089" i="3"/>
  <c r="F1088" i="3"/>
  <c r="D1088" i="3"/>
  <c r="F1087" i="3"/>
  <c r="D1087" i="3"/>
  <c r="F1086" i="3"/>
  <c r="D1086" i="3"/>
  <c r="F1085" i="3"/>
  <c r="D1085" i="3"/>
  <c r="F1084" i="3"/>
  <c r="D1084" i="3"/>
  <c r="F1083" i="3"/>
  <c r="D1083" i="3"/>
  <c r="F1082" i="3"/>
  <c r="D1082" i="3"/>
  <c r="F1081" i="3"/>
  <c r="D1081" i="3"/>
  <c r="F1080" i="3"/>
  <c r="D1080" i="3"/>
  <c r="F1079" i="3"/>
  <c r="D1079" i="3"/>
  <c r="F1078" i="3"/>
  <c r="D1078" i="3"/>
  <c r="F1077" i="3"/>
  <c r="D1077" i="3"/>
  <c r="F1076" i="3"/>
  <c r="D1076" i="3"/>
  <c r="F1075" i="3"/>
  <c r="D1075" i="3"/>
  <c r="F1074" i="3"/>
  <c r="D1074" i="3"/>
  <c r="F1073" i="3"/>
  <c r="D1073" i="3"/>
  <c r="F1072" i="3"/>
  <c r="D1072" i="3"/>
  <c r="F1071" i="3"/>
  <c r="D1071" i="3"/>
  <c r="F1070" i="3"/>
  <c r="D1070" i="3"/>
  <c r="F1069" i="3"/>
  <c r="D1069" i="3"/>
  <c r="F1068" i="3"/>
  <c r="D1068" i="3"/>
  <c r="F1067" i="3"/>
  <c r="D1067" i="3"/>
  <c r="F1066" i="3"/>
  <c r="D1066" i="3"/>
  <c r="F1065" i="3"/>
  <c r="D1065" i="3"/>
  <c r="F1064" i="3"/>
  <c r="D1064" i="3"/>
  <c r="F1063" i="3"/>
  <c r="D1063" i="3"/>
  <c r="F1062" i="3"/>
  <c r="D1062" i="3"/>
  <c r="F1061" i="3"/>
  <c r="D1061" i="3"/>
  <c r="F1060" i="3"/>
  <c r="D1060" i="3"/>
  <c r="F1059" i="3"/>
  <c r="D1059" i="3"/>
  <c r="F1058" i="3"/>
  <c r="D1058" i="3"/>
  <c r="F1057" i="3"/>
  <c r="D1057" i="3"/>
  <c r="F1056" i="3"/>
  <c r="D1056" i="3"/>
  <c r="F1055" i="3"/>
  <c r="D1055" i="3"/>
  <c r="F1054" i="3"/>
  <c r="D1054" i="3"/>
  <c r="F1053" i="3"/>
  <c r="D1053" i="3"/>
  <c r="F1052" i="3"/>
  <c r="D1052" i="3"/>
  <c r="F1051" i="3"/>
  <c r="D1051" i="3"/>
  <c r="F1050" i="3"/>
  <c r="D1050" i="3"/>
  <c r="F1049" i="3"/>
  <c r="D1049" i="3"/>
  <c r="F1048" i="3"/>
  <c r="D1048" i="3"/>
  <c r="F1047" i="3"/>
  <c r="D1047" i="3"/>
  <c r="F1046" i="3"/>
  <c r="D1046" i="3"/>
  <c r="F1045" i="3"/>
  <c r="D1045" i="3"/>
  <c r="F1044" i="3"/>
  <c r="D1044" i="3"/>
  <c r="F1043" i="3"/>
  <c r="D1043" i="3"/>
  <c r="F1042" i="3"/>
  <c r="D1042" i="3"/>
  <c r="F1041" i="3"/>
  <c r="D1041" i="3"/>
  <c r="F1040" i="3"/>
  <c r="D1040" i="3"/>
  <c r="F1039" i="3"/>
  <c r="D1039" i="3"/>
  <c r="F1038" i="3"/>
  <c r="D1038" i="3"/>
  <c r="F1037" i="3"/>
  <c r="D1037" i="3"/>
  <c r="F1036" i="3"/>
  <c r="D1036" i="3"/>
  <c r="F1035" i="3"/>
  <c r="D1035" i="3"/>
  <c r="F1034" i="3"/>
  <c r="D1034" i="3"/>
  <c r="F1033" i="3"/>
  <c r="D1033" i="3"/>
  <c r="F1032" i="3"/>
  <c r="D1032" i="3"/>
  <c r="F1031" i="3"/>
  <c r="D1031" i="3"/>
  <c r="F1030" i="3"/>
  <c r="D1030" i="3"/>
  <c r="F1029" i="3"/>
  <c r="D1029" i="3"/>
  <c r="F1028" i="3"/>
  <c r="D1028" i="3"/>
  <c r="F1027" i="3"/>
  <c r="D1027" i="3"/>
  <c r="F1026" i="3"/>
  <c r="D1026" i="3"/>
  <c r="F1025" i="3"/>
  <c r="D1025" i="3"/>
  <c r="F1024" i="3"/>
  <c r="D1024" i="3"/>
  <c r="F1023" i="3"/>
  <c r="D1023" i="3"/>
  <c r="F1022" i="3"/>
  <c r="D1022" i="3"/>
  <c r="F1021" i="3"/>
  <c r="D1021" i="3"/>
  <c r="F1020" i="3"/>
  <c r="D1020" i="3"/>
  <c r="F1019" i="3"/>
  <c r="D1019" i="3"/>
  <c r="F1018" i="3"/>
  <c r="D1018" i="3"/>
  <c r="F1017" i="3"/>
  <c r="D1017" i="3"/>
  <c r="F1016" i="3"/>
  <c r="D1016" i="3"/>
  <c r="F1015" i="3"/>
  <c r="D1015" i="3"/>
  <c r="F1014" i="3"/>
  <c r="D1014" i="3"/>
  <c r="F1013" i="3"/>
  <c r="D1013" i="3"/>
  <c r="F1012" i="3"/>
  <c r="D1012" i="3"/>
  <c r="F1011" i="3"/>
  <c r="D1011" i="3"/>
  <c r="F1010" i="3"/>
  <c r="D1010" i="3"/>
  <c r="F1009" i="3"/>
  <c r="D1009" i="3"/>
  <c r="F1008" i="3"/>
  <c r="D1008" i="3"/>
  <c r="F1007" i="3"/>
  <c r="D1007" i="3"/>
  <c r="F1006" i="3"/>
  <c r="D1006" i="3"/>
  <c r="F1005" i="3"/>
  <c r="D1005" i="3"/>
  <c r="F1004" i="3"/>
  <c r="D1004" i="3"/>
  <c r="F1003" i="3"/>
  <c r="D1003" i="3"/>
  <c r="F1002" i="3"/>
  <c r="D1002" i="3"/>
  <c r="F1001" i="3"/>
  <c r="D1001" i="3"/>
  <c r="F1000" i="3"/>
  <c r="D1000" i="3"/>
  <c r="F999" i="3"/>
  <c r="D999" i="3"/>
  <c r="F998" i="3"/>
  <c r="D998" i="3"/>
  <c r="F997" i="3"/>
  <c r="D997" i="3"/>
  <c r="F996" i="3"/>
  <c r="D996" i="3"/>
  <c r="F995" i="3"/>
  <c r="D995" i="3"/>
  <c r="F994" i="3"/>
  <c r="D994" i="3"/>
  <c r="F993" i="3"/>
  <c r="D993" i="3"/>
  <c r="F992" i="3"/>
  <c r="D992" i="3"/>
  <c r="F991" i="3"/>
  <c r="D991" i="3"/>
  <c r="F990" i="3"/>
  <c r="D990" i="3"/>
  <c r="F989" i="3"/>
  <c r="D989" i="3"/>
  <c r="F988" i="3"/>
  <c r="D988" i="3"/>
  <c r="F987" i="3"/>
  <c r="D987" i="3"/>
  <c r="F986" i="3"/>
  <c r="D986" i="3"/>
  <c r="F985" i="3"/>
  <c r="D985" i="3"/>
  <c r="F984" i="3"/>
  <c r="D984" i="3"/>
  <c r="F983" i="3"/>
  <c r="D983" i="3"/>
  <c r="F982" i="3"/>
  <c r="D982" i="3"/>
  <c r="F981" i="3"/>
  <c r="D981" i="3"/>
  <c r="F980" i="3"/>
  <c r="D980" i="3"/>
  <c r="F979" i="3"/>
  <c r="D979" i="3"/>
  <c r="F978" i="3"/>
  <c r="D978" i="3"/>
  <c r="F977" i="3"/>
  <c r="D977" i="3"/>
  <c r="F976" i="3"/>
  <c r="D976" i="3"/>
  <c r="F975" i="3"/>
  <c r="D975" i="3"/>
  <c r="F974" i="3"/>
  <c r="D974" i="3"/>
  <c r="F973" i="3"/>
  <c r="D973" i="3"/>
  <c r="F972" i="3"/>
  <c r="D972" i="3"/>
  <c r="F971" i="3"/>
  <c r="D971" i="3"/>
  <c r="F970" i="3"/>
  <c r="D970" i="3"/>
  <c r="F969" i="3"/>
  <c r="D969" i="3"/>
  <c r="F968" i="3"/>
  <c r="D968" i="3"/>
  <c r="F967" i="3"/>
  <c r="D967" i="3"/>
  <c r="F966" i="3"/>
  <c r="D966" i="3"/>
  <c r="F965" i="3"/>
  <c r="D965" i="3"/>
  <c r="F964" i="3"/>
  <c r="D964" i="3"/>
  <c r="F963" i="3"/>
  <c r="D963" i="3"/>
  <c r="F962" i="3"/>
  <c r="D962" i="3"/>
  <c r="F961" i="3"/>
  <c r="D961" i="3"/>
  <c r="F960" i="3"/>
  <c r="D960" i="3"/>
  <c r="F959" i="3"/>
  <c r="D959" i="3"/>
  <c r="F958" i="3"/>
  <c r="D958" i="3"/>
  <c r="F957" i="3"/>
  <c r="D957" i="3"/>
  <c r="F956" i="3"/>
  <c r="D956" i="3"/>
  <c r="F955" i="3"/>
  <c r="D955" i="3"/>
  <c r="F954" i="3"/>
  <c r="D954" i="3"/>
  <c r="F953" i="3"/>
  <c r="D953" i="3"/>
  <c r="F952" i="3"/>
  <c r="D952" i="3"/>
  <c r="F951" i="3"/>
  <c r="D951" i="3"/>
  <c r="F950" i="3"/>
  <c r="D950" i="3"/>
  <c r="F949" i="3"/>
  <c r="D949" i="3"/>
  <c r="F948" i="3"/>
  <c r="D948" i="3"/>
  <c r="F947" i="3"/>
  <c r="D947" i="3"/>
  <c r="F946" i="3"/>
  <c r="D946" i="3"/>
  <c r="F945" i="3"/>
  <c r="D945" i="3"/>
  <c r="F944" i="3"/>
  <c r="D944" i="3"/>
  <c r="F943" i="3"/>
  <c r="D943" i="3"/>
  <c r="F942" i="3"/>
  <c r="D942" i="3"/>
  <c r="F941" i="3"/>
  <c r="D941" i="3"/>
  <c r="F940" i="3"/>
  <c r="D940" i="3"/>
  <c r="F939" i="3"/>
  <c r="D939" i="3"/>
  <c r="F938" i="3"/>
  <c r="D938" i="3"/>
  <c r="F937" i="3"/>
  <c r="D937" i="3"/>
  <c r="F936" i="3"/>
  <c r="D936" i="3"/>
  <c r="F935" i="3"/>
  <c r="D935" i="3"/>
  <c r="F934" i="3"/>
  <c r="D934" i="3"/>
  <c r="F933" i="3"/>
  <c r="D933" i="3"/>
  <c r="F932" i="3"/>
  <c r="D932" i="3"/>
  <c r="F931" i="3"/>
  <c r="D931" i="3"/>
  <c r="F930" i="3"/>
  <c r="D930" i="3"/>
  <c r="F929" i="3"/>
  <c r="D929" i="3"/>
  <c r="F928" i="3"/>
  <c r="D928" i="3"/>
  <c r="F927" i="3"/>
  <c r="D927" i="3"/>
  <c r="F926" i="3"/>
  <c r="D926" i="3"/>
  <c r="F925" i="3"/>
  <c r="D925" i="3"/>
  <c r="F924" i="3"/>
  <c r="D924" i="3"/>
  <c r="F923" i="3"/>
  <c r="D923" i="3"/>
  <c r="F922" i="3"/>
  <c r="D922" i="3"/>
  <c r="F921" i="3"/>
  <c r="D921" i="3"/>
  <c r="F920" i="3"/>
  <c r="D920" i="3"/>
  <c r="F919" i="3"/>
  <c r="D919" i="3"/>
  <c r="F918" i="3"/>
  <c r="D918" i="3"/>
  <c r="F917" i="3"/>
  <c r="D917" i="3"/>
  <c r="F916" i="3"/>
  <c r="D916" i="3"/>
  <c r="F915" i="3"/>
  <c r="D915" i="3"/>
  <c r="F914" i="3"/>
  <c r="D914" i="3"/>
  <c r="F913" i="3"/>
  <c r="D913" i="3"/>
  <c r="F912" i="3"/>
  <c r="D912" i="3"/>
  <c r="F911" i="3"/>
  <c r="D911" i="3"/>
  <c r="F910" i="3"/>
  <c r="D910" i="3"/>
  <c r="F909" i="3"/>
  <c r="D909" i="3"/>
  <c r="F908" i="3"/>
  <c r="D908" i="3"/>
  <c r="F907" i="3"/>
  <c r="D907" i="3"/>
  <c r="F906" i="3"/>
  <c r="D906" i="3"/>
  <c r="F905" i="3"/>
  <c r="D905" i="3"/>
  <c r="F904" i="3"/>
  <c r="D904" i="3"/>
  <c r="F903" i="3"/>
  <c r="D903" i="3"/>
  <c r="F902" i="3"/>
  <c r="D902" i="3"/>
  <c r="F901" i="3"/>
  <c r="D901" i="3"/>
  <c r="F900" i="3"/>
  <c r="D900" i="3"/>
  <c r="F899" i="3"/>
  <c r="D899" i="3"/>
  <c r="F898" i="3"/>
  <c r="D898" i="3"/>
  <c r="F897" i="3"/>
  <c r="D897" i="3"/>
  <c r="F896" i="3"/>
  <c r="D896" i="3"/>
  <c r="F895" i="3"/>
  <c r="D895" i="3"/>
  <c r="F894" i="3"/>
  <c r="D894" i="3"/>
  <c r="F893" i="3"/>
  <c r="D893" i="3"/>
  <c r="F892" i="3"/>
  <c r="D892" i="3"/>
  <c r="F891" i="3"/>
  <c r="D891" i="3"/>
  <c r="F890" i="3"/>
  <c r="D890" i="3"/>
  <c r="F889" i="3"/>
  <c r="D889" i="3"/>
  <c r="F888" i="3"/>
  <c r="D888" i="3"/>
  <c r="F887" i="3"/>
  <c r="D887" i="3"/>
  <c r="F886" i="3"/>
  <c r="D886" i="3"/>
  <c r="F885" i="3"/>
  <c r="D885" i="3"/>
  <c r="F884" i="3"/>
  <c r="D884" i="3"/>
  <c r="F883" i="3"/>
  <c r="D883" i="3"/>
  <c r="F882" i="3"/>
  <c r="D882" i="3"/>
  <c r="F881" i="3"/>
  <c r="D881" i="3"/>
  <c r="F880" i="3"/>
  <c r="D880" i="3"/>
  <c r="F879" i="3"/>
  <c r="D879" i="3"/>
  <c r="F878" i="3"/>
  <c r="D878" i="3"/>
  <c r="F877" i="3"/>
  <c r="D877" i="3"/>
  <c r="F876" i="3"/>
  <c r="D876" i="3"/>
  <c r="F875" i="3"/>
  <c r="D875" i="3"/>
  <c r="F874" i="3"/>
  <c r="D874" i="3"/>
  <c r="F873" i="3"/>
  <c r="D873" i="3"/>
  <c r="F872" i="3"/>
  <c r="D872" i="3"/>
  <c r="F871" i="3"/>
  <c r="D871" i="3"/>
  <c r="F870" i="3"/>
  <c r="D870" i="3"/>
  <c r="F869" i="3"/>
  <c r="D869" i="3"/>
  <c r="F868" i="3"/>
  <c r="D868" i="3"/>
  <c r="F867" i="3"/>
  <c r="D867" i="3"/>
  <c r="F866" i="3"/>
  <c r="D866" i="3"/>
  <c r="F865" i="3"/>
  <c r="D865" i="3"/>
  <c r="F864" i="3"/>
  <c r="D864" i="3"/>
  <c r="F863" i="3"/>
  <c r="D863" i="3"/>
  <c r="F862" i="3"/>
  <c r="D862" i="3"/>
  <c r="F861" i="3"/>
  <c r="D861" i="3"/>
  <c r="F860" i="3"/>
  <c r="D860" i="3"/>
  <c r="F859" i="3"/>
  <c r="D859" i="3"/>
  <c r="F858" i="3"/>
  <c r="D858" i="3"/>
  <c r="F857" i="3"/>
  <c r="D857" i="3"/>
  <c r="F856" i="3"/>
  <c r="D856" i="3"/>
  <c r="F855" i="3"/>
  <c r="D855" i="3"/>
  <c r="F854" i="3"/>
  <c r="D854" i="3"/>
  <c r="F853" i="3"/>
  <c r="D853" i="3"/>
  <c r="F852" i="3"/>
  <c r="D852" i="3"/>
  <c r="F851" i="3"/>
  <c r="D851" i="3"/>
  <c r="F850" i="3"/>
  <c r="D850" i="3"/>
  <c r="F849" i="3"/>
  <c r="D849" i="3"/>
  <c r="F848" i="3"/>
  <c r="D848" i="3"/>
  <c r="F847" i="3"/>
  <c r="D847" i="3"/>
  <c r="F846" i="3"/>
  <c r="D846" i="3"/>
  <c r="F845" i="3"/>
  <c r="D845" i="3"/>
  <c r="F844" i="3"/>
  <c r="D844" i="3"/>
  <c r="F843" i="3"/>
  <c r="D843" i="3"/>
  <c r="F842" i="3"/>
  <c r="D842" i="3"/>
  <c r="F841" i="3"/>
  <c r="D841" i="3"/>
  <c r="F840" i="3"/>
  <c r="D840" i="3"/>
  <c r="F839" i="3"/>
  <c r="D839" i="3"/>
  <c r="F838" i="3"/>
  <c r="D838" i="3"/>
  <c r="F837" i="3"/>
  <c r="D837" i="3"/>
  <c r="F836" i="3"/>
  <c r="D836" i="3"/>
  <c r="F835" i="3"/>
  <c r="D835" i="3"/>
  <c r="F834" i="3"/>
  <c r="D834" i="3"/>
  <c r="F833" i="3"/>
  <c r="D833" i="3"/>
  <c r="F832" i="3"/>
  <c r="D832" i="3"/>
  <c r="F831" i="3"/>
  <c r="D831" i="3"/>
  <c r="F830" i="3"/>
  <c r="D830" i="3"/>
  <c r="F829" i="3"/>
  <c r="D829" i="3"/>
  <c r="F828" i="3"/>
  <c r="D828" i="3"/>
  <c r="F827" i="3"/>
  <c r="D827" i="3"/>
  <c r="F826" i="3"/>
  <c r="D826" i="3"/>
  <c r="F825" i="3"/>
  <c r="D825" i="3"/>
  <c r="F824" i="3"/>
  <c r="D824" i="3"/>
  <c r="F823" i="3"/>
  <c r="D823" i="3"/>
  <c r="F822" i="3"/>
  <c r="D822" i="3"/>
  <c r="F821" i="3"/>
  <c r="D821" i="3"/>
  <c r="F820" i="3"/>
  <c r="D820" i="3"/>
  <c r="F819" i="3"/>
  <c r="D819" i="3"/>
  <c r="F818" i="3"/>
  <c r="D818" i="3"/>
  <c r="F817" i="3"/>
  <c r="D817" i="3"/>
  <c r="F816" i="3"/>
  <c r="D816" i="3"/>
  <c r="F815" i="3"/>
  <c r="D815" i="3"/>
  <c r="F814" i="3"/>
  <c r="D814" i="3"/>
  <c r="F813" i="3"/>
  <c r="D813" i="3"/>
  <c r="F812" i="3"/>
  <c r="D812" i="3"/>
  <c r="F811" i="3"/>
  <c r="D811" i="3"/>
  <c r="F810" i="3"/>
  <c r="D810" i="3"/>
  <c r="F809" i="3"/>
  <c r="D809" i="3"/>
  <c r="F808" i="3"/>
  <c r="D808" i="3"/>
  <c r="F807" i="3"/>
  <c r="D807" i="3"/>
  <c r="F806" i="3"/>
  <c r="D806" i="3"/>
  <c r="F805" i="3"/>
  <c r="D805" i="3"/>
  <c r="F804" i="3"/>
  <c r="D804" i="3"/>
  <c r="F803" i="3"/>
  <c r="D803" i="3"/>
  <c r="F802" i="3"/>
  <c r="D802" i="3"/>
  <c r="F801" i="3"/>
  <c r="D801" i="3"/>
  <c r="F800" i="3"/>
  <c r="D800" i="3"/>
  <c r="F799" i="3"/>
  <c r="D799" i="3"/>
  <c r="F798" i="3"/>
  <c r="D798" i="3"/>
  <c r="F797" i="3"/>
  <c r="D797" i="3"/>
  <c r="F796" i="3"/>
  <c r="D796" i="3"/>
  <c r="F795" i="3"/>
  <c r="D795" i="3"/>
  <c r="F794" i="3"/>
  <c r="D794" i="3"/>
  <c r="F793" i="3"/>
  <c r="D793" i="3"/>
  <c r="F792" i="3"/>
  <c r="D792" i="3"/>
  <c r="F791" i="3"/>
  <c r="D791" i="3"/>
  <c r="F790" i="3"/>
  <c r="D790" i="3"/>
  <c r="F789" i="3"/>
  <c r="D789" i="3"/>
  <c r="F788" i="3"/>
  <c r="D788" i="3"/>
  <c r="F787" i="3"/>
  <c r="D787" i="3"/>
  <c r="F786" i="3"/>
  <c r="D786" i="3"/>
  <c r="F785" i="3"/>
  <c r="D785" i="3"/>
  <c r="F784" i="3"/>
  <c r="D784" i="3"/>
  <c r="F783" i="3"/>
  <c r="D783" i="3"/>
  <c r="F782" i="3"/>
  <c r="D782" i="3"/>
  <c r="F781" i="3"/>
  <c r="D781" i="3"/>
  <c r="F780" i="3"/>
  <c r="D780" i="3"/>
  <c r="F779" i="3"/>
  <c r="D779" i="3"/>
  <c r="F778" i="3"/>
  <c r="D778" i="3"/>
  <c r="F777" i="3"/>
  <c r="D777" i="3"/>
  <c r="F776" i="3"/>
  <c r="D776" i="3"/>
  <c r="F775" i="3"/>
  <c r="D775" i="3"/>
  <c r="F774" i="3"/>
  <c r="D774" i="3"/>
  <c r="F773" i="3"/>
  <c r="D773" i="3"/>
  <c r="F772" i="3"/>
  <c r="D772" i="3"/>
  <c r="F771" i="3"/>
  <c r="D771" i="3"/>
  <c r="F770" i="3"/>
  <c r="D770" i="3"/>
  <c r="F769" i="3"/>
  <c r="D769" i="3"/>
  <c r="F768" i="3"/>
  <c r="D768" i="3"/>
  <c r="F767" i="3"/>
  <c r="D767" i="3"/>
  <c r="F766" i="3"/>
  <c r="D766" i="3"/>
  <c r="F765" i="3"/>
  <c r="D765" i="3"/>
  <c r="F764" i="3"/>
  <c r="D764" i="3"/>
  <c r="F763" i="3"/>
  <c r="D763" i="3"/>
  <c r="F762" i="3"/>
  <c r="D762" i="3"/>
  <c r="F761" i="3"/>
  <c r="D761" i="3"/>
  <c r="F760" i="3"/>
  <c r="D760" i="3"/>
  <c r="F759" i="3"/>
  <c r="D759" i="3"/>
  <c r="F758" i="3"/>
  <c r="D758" i="3"/>
  <c r="F757" i="3"/>
  <c r="D757" i="3"/>
  <c r="F756" i="3"/>
  <c r="D756" i="3"/>
  <c r="F755" i="3"/>
  <c r="D755" i="3"/>
  <c r="F754" i="3"/>
  <c r="D754" i="3"/>
  <c r="F753" i="3"/>
  <c r="D753" i="3"/>
  <c r="F752" i="3"/>
  <c r="D752" i="3"/>
  <c r="F751" i="3"/>
  <c r="D751" i="3"/>
  <c r="F750" i="3"/>
  <c r="D750" i="3"/>
  <c r="F749" i="3"/>
  <c r="D749" i="3"/>
  <c r="F748" i="3"/>
  <c r="D748" i="3"/>
  <c r="F747" i="3"/>
  <c r="D747" i="3"/>
  <c r="F746" i="3"/>
  <c r="D746" i="3"/>
  <c r="F745" i="3"/>
  <c r="D745" i="3"/>
  <c r="F744" i="3"/>
  <c r="D744" i="3"/>
  <c r="F743" i="3"/>
  <c r="D743" i="3"/>
  <c r="F742" i="3"/>
  <c r="D742" i="3"/>
  <c r="F741" i="3"/>
  <c r="D741" i="3"/>
  <c r="F740" i="3"/>
  <c r="D740" i="3"/>
  <c r="F739" i="3"/>
  <c r="D739" i="3"/>
  <c r="F738" i="3"/>
  <c r="D738" i="3"/>
  <c r="F737" i="3"/>
  <c r="D737" i="3"/>
  <c r="F736" i="3"/>
  <c r="D736" i="3"/>
  <c r="F735" i="3"/>
  <c r="D735" i="3"/>
  <c r="F734" i="3"/>
  <c r="D734" i="3"/>
  <c r="F733" i="3"/>
  <c r="D733" i="3"/>
  <c r="F732" i="3"/>
  <c r="D732" i="3"/>
  <c r="F731" i="3"/>
  <c r="D731" i="3"/>
  <c r="F730" i="3"/>
  <c r="D730" i="3"/>
  <c r="F729" i="3"/>
  <c r="D729" i="3"/>
  <c r="F728" i="3"/>
  <c r="D728" i="3"/>
  <c r="F727" i="3"/>
  <c r="D727" i="3"/>
  <c r="F726" i="3"/>
  <c r="D726" i="3"/>
  <c r="F725" i="3"/>
  <c r="D725" i="3"/>
  <c r="F724" i="3"/>
  <c r="D724" i="3"/>
  <c r="F723" i="3"/>
  <c r="D723" i="3"/>
  <c r="F722" i="3"/>
  <c r="D722" i="3"/>
  <c r="F721" i="3"/>
  <c r="D721" i="3"/>
  <c r="F720" i="3"/>
  <c r="D720" i="3"/>
  <c r="F719" i="3"/>
  <c r="D719" i="3"/>
  <c r="F718" i="3"/>
  <c r="D718" i="3"/>
  <c r="F717" i="3"/>
  <c r="D717" i="3"/>
  <c r="F716" i="3"/>
  <c r="D716" i="3"/>
  <c r="F715" i="3"/>
  <c r="D715" i="3"/>
  <c r="F714" i="3"/>
  <c r="D714" i="3"/>
  <c r="F713" i="3"/>
  <c r="D713" i="3"/>
  <c r="F712" i="3"/>
  <c r="D712" i="3"/>
  <c r="F711" i="3"/>
  <c r="D711" i="3"/>
  <c r="F710" i="3"/>
  <c r="D710" i="3"/>
  <c r="F709" i="3"/>
  <c r="D709" i="3"/>
  <c r="F708" i="3"/>
  <c r="D708" i="3"/>
  <c r="F707" i="3"/>
  <c r="D707" i="3"/>
  <c r="F706" i="3"/>
  <c r="D706" i="3"/>
  <c r="F705" i="3"/>
  <c r="D705" i="3"/>
  <c r="F704" i="3"/>
  <c r="D704" i="3"/>
  <c r="F703" i="3"/>
  <c r="D703" i="3"/>
  <c r="F702" i="3"/>
  <c r="D702" i="3"/>
  <c r="F701" i="3"/>
  <c r="D701" i="3"/>
  <c r="F700" i="3"/>
  <c r="D700" i="3"/>
  <c r="F699" i="3"/>
  <c r="D699" i="3"/>
  <c r="F698" i="3"/>
  <c r="D698" i="3"/>
  <c r="F697" i="3"/>
  <c r="D697" i="3"/>
  <c r="F696" i="3"/>
  <c r="D696" i="3"/>
  <c r="F695" i="3"/>
  <c r="D695" i="3"/>
  <c r="F694" i="3"/>
  <c r="D694" i="3"/>
  <c r="F693" i="3"/>
  <c r="D693" i="3"/>
  <c r="F692" i="3"/>
  <c r="D692" i="3"/>
  <c r="F691" i="3"/>
  <c r="D691" i="3"/>
  <c r="F690" i="3"/>
  <c r="D690" i="3"/>
  <c r="F689" i="3"/>
  <c r="D689" i="3"/>
  <c r="F688" i="3"/>
  <c r="D688" i="3"/>
  <c r="F687" i="3"/>
  <c r="D687" i="3"/>
  <c r="F686" i="3"/>
  <c r="D686" i="3"/>
  <c r="F685" i="3"/>
  <c r="D685" i="3"/>
  <c r="F684" i="3"/>
  <c r="D684" i="3"/>
  <c r="F683" i="3"/>
  <c r="D683" i="3"/>
  <c r="F682" i="3"/>
  <c r="D682" i="3"/>
  <c r="F681" i="3"/>
  <c r="D681" i="3"/>
  <c r="F680" i="3"/>
  <c r="D680" i="3"/>
  <c r="F679" i="3"/>
  <c r="D679" i="3"/>
  <c r="F678" i="3"/>
  <c r="D678" i="3"/>
  <c r="F677" i="3"/>
  <c r="D677" i="3"/>
  <c r="F676" i="3"/>
  <c r="D676" i="3"/>
  <c r="F675" i="3"/>
  <c r="D675" i="3"/>
  <c r="F674" i="3"/>
  <c r="D674" i="3"/>
  <c r="F673" i="3"/>
  <c r="D673" i="3"/>
  <c r="F672" i="3"/>
  <c r="D672" i="3"/>
  <c r="F671" i="3"/>
  <c r="D671" i="3"/>
  <c r="F670" i="3"/>
  <c r="D670" i="3"/>
  <c r="F669" i="3"/>
  <c r="D669" i="3"/>
  <c r="F668" i="3"/>
  <c r="D668" i="3"/>
  <c r="F667" i="3"/>
  <c r="D667" i="3"/>
  <c r="F666" i="3"/>
  <c r="D666" i="3"/>
  <c r="F665" i="3"/>
  <c r="D665" i="3"/>
  <c r="F664" i="3"/>
  <c r="D664" i="3"/>
  <c r="F663" i="3"/>
  <c r="D663" i="3"/>
  <c r="F662" i="3"/>
  <c r="D662" i="3"/>
  <c r="F661" i="3"/>
  <c r="D661" i="3"/>
  <c r="F660" i="3"/>
  <c r="D660" i="3"/>
  <c r="F659" i="3"/>
  <c r="D659" i="3"/>
  <c r="F658" i="3"/>
  <c r="D658" i="3"/>
  <c r="F657" i="3"/>
  <c r="D657" i="3"/>
  <c r="F656" i="3"/>
  <c r="D656" i="3"/>
  <c r="F655" i="3"/>
  <c r="D655" i="3"/>
  <c r="F654" i="3"/>
  <c r="D654" i="3"/>
  <c r="F653" i="3"/>
  <c r="D653" i="3"/>
  <c r="F652" i="3"/>
  <c r="D652" i="3"/>
  <c r="F651" i="3"/>
  <c r="D651" i="3"/>
  <c r="F650" i="3"/>
  <c r="D650" i="3"/>
  <c r="F649" i="3"/>
  <c r="D649" i="3"/>
  <c r="F648" i="3"/>
  <c r="D648" i="3"/>
  <c r="F647" i="3"/>
  <c r="D647" i="3"/>
  <c r="F646" i="3"/>
  <c r="D646" i="3"/>
  <c r="F645" i="3"/>
  <c r="D645" i="3"/>
  <c r="F644" i="3"/>
  <c r="D644" i="3"/>
  <c r="F643" i="3"/>
  <c r="D643" i="3"/>
  <c r="F642" i="3"/>
  <c r="D642" i="3"/>
  <c r="F641" i="3"/>
  <c r="D641" i="3"/>
  <c r="F640" i="3"/>
  <c r="D640" i="3"/>
  <c r="F639" i="3"/>
  <c r="D639" i="3"/>
  <c r="F638" i="3"/>
  <c r="D638" i="3"/>
  <c r="F637" i="3"/>
  <c r="D637" i="3"/>
  <c r="F636" i="3"/>
  <c r="D636" i="3"/>
  <c r="F635" i="3"/>
  <c r="D635" i="3"/>
  <c r="F634" i="3"/>
  <c r="D634" i="3"/>
  <c r="F633" i="3"/>
  <c r="D633" i="3"/>
  <c r="F632" i="3"/>
  <c r="D632" i="3"/>
  <c r="F631" i="3"/>
  <c r="D631" i="3"/>
  <c r="F630" i="3"/>
  <c r="D630" i="3"/>
  <c r="F629" i="3"/>
  <c r="D629" i="3"/>
  <c r="F628" i="3"/>
  <c r="D628" i="3"/>
  <c r="F627" i="3"/>
  <c r="D627" i="3"/>
  <c r="F626" i="3"/>
  <c r="D626" i="3"/>
  <c r="F625" i="3"/>
  <c r="D625" i="3"/>
  <c r="F624" i="3"/>
  <c r="D624" i="3"/>
  <c r="F623" i="3"/>
  <c r="D623" i="3"/>
  <c r="F622" i="3"/>
  <c r="D622" i="3"/>
  <c r="F621" i="3"/>
  <c r="D621" i="3"/>
  <c r="F620" i="3"/>
  <c r="D620" i="3"/>
  <c r="F619" i="3"/>
  <c r="D619" i="3"/>
  <c r="F618" i="3"/>
  <c r="D618" i="3"/>
  <c r="F617" i="3"/>
  <c r="D617" i="3"/>
  <c r="F616" i="3"/>
  <c r="D616" i="3"/>
  <c r="F615" i="3"/>
  <c r="D615" i="3"/>
  <c r="F614" i="3"/>
  <c r="D614" i="3"/>
  <c r="F613" i="3"/>
  <c r="D613" i="3"/>
  <c r="F612" i="3"/>
  <c r="D612" i="3"/>
  <c r="F611" i="3"/>
  <c r="D611" i="3"/>
  <c r="F610" i="3"/>
  <c r="D610" i="3"/>
  <c r="F609" i="3"/>
  <c r="D609" i="3"/>
  <c r="F608" i="3"/>
  <c r="D608" i="3"/>
  <c r="F607" i="3"/>
  <c r="D607" i="3"/>
  <c r="F606" i="3"/>
  <c r="D606" i="3"/>
  <c r="F605" i="3"/>
  <c r="D605" i="3"/>
  <c r="F604" i="3"/>
  <c r="D604" i="3"/>
  <c r="F603" i="3"/>
  <c r="D603" i="3"/>
  <c r="F602" i="3"/>
  <c r="D602" i="3"/>
  <c r="F601" i="3"/>
  <c r="D601" i="3"/>
  <c r="F600" i="3"/>
  <c r="D600" i="3"/>
  <c r="F599" i="3"/>
  <c r="D599" i="3"/>
  <c r="F598" i="3"/>
  <c r="D598" i="3"/>
  <c r="F597" i="3"/>
  <c r="D597" i="3"/>
  <c r="F596" i="3"/>
  <c r="D596" i="3"/>
  <c r="F595" i="3"/>
  <c r="D595" i="3"/>
  <c r="F594" i="3"/>
  <c r="D594" i="3"/>
  <c r="F593" i="3"/>
  <c r="D593" i="3"/>
  <c r="F592" i="3"/>
  <c r="D592" i="3"/>
  <c r="F591" i="3"/>
  <c r="D591" i="3"/>
  <c r="F590" i="3"/>
  <c r="D590" i="3"/>
  <c r="F589" i="3"/>
  <c r="D589" i="3"/>
  <c r="F588" i="3"/>
  <c r="D588" i="3"/>
  <c r="F587" i="3"/>
  <c r="F586" i="3"/>
  <c r="F585" i="3"/>
  <c r="F584" i="3"/>
  <c r="F583" i="3"/>
  <c r="F582" i="3"/>
  <c r="F581" i="3"/>
  <c r="F580" i="3"/>
  <c r="F579" i="3"/>
  <c r="F578" i="3"/>
  <c r="F577" i="3"/>
  <c r="F576" i="3"/>
  <c r="F575" i="3"/>
  <c r="F574" i="3"/>
  <c r="F573" i="3"/>
  <c r="F572" i="3"/>
  <c r="F571" i="3"/>
  <c r="F570" i="3"/>
  <c r="F569" i="3"/>
  <c r="F568" i="3"/>
  <c r="F567" i="3"/>
  <c r="F566" i="3"/>
  <c r="F565" i="3"/>
  <c r="F564" i="3"/>
  <c r="F563" i="3"/>
  <c r="F562" i="3"/>
  <c r="F561" i="3"/>
  <c r="F560" i="3"/>
  <c r="F559" i="3"/>
  <c r="F558" i="3"/>
  <c r="F557" i="3"/>
  <c r="F556" i="3"/>
  <c r="F555" i="3"/>
  <c r="F554" i="3"/>
  <c r="F553" i="3"/>
  <c r="F552" i="3"/>
  <c r="F551" i="3"/>
  <c r="F550" i="3"/>
  <c r="F549" i="3"/>
  <c r="F548" i="3"/>
  <c r="F547" i="3"/>
  <c r="F546" i="3"/>
  <c r="F545" i="3"/>
  <c r="F544" i="3"/>
  <c r="F543" i="3"/>
  <c r="F542" i="3"/>
  <c r="F541" i="3"/>
  <c r="F540" i="3"/>
  <c r="F539" i="3"/>
  <c r="F538" i="3"/>
  <c r="F537" i="3"/>
  <c r="F536" i="3"/>
  <c r="F535" i="3"/>
  <c r="F534" i="3"/>
  <c r="F533" i="3"/>
  <c r="F532" i="3"/>
  <c r="F531" i="3"/>
  <c r="F530" i="3"/>
  <c r="F529" i="3"/>
  <c r="F528" i="3"/>
  <c r="F527" i="3"/>
  <c r="F526" i="3"/>
  <c r="F525" i="3"/>
  <c r="F524" i="3"/>
  <c r="F523" i="3"/>
  <c r="F522" i="3"/>
  <c r="F521" i="3"/>
  <c r="F520" i="3"/>
  <c r="F519" i="3"/>
  <c r="F518" i="3"/>
  <c r="F517" i="3"/>
  <c r="F516" i="3"/>
  <c r="F515" i="3"/>
  <c r="F514" i="3"/>
  <c r="F513" i="3"/>
  <c r="F512" i="3"/>
  <c r="F511" i="3"/>
  <c r="F510" i="3"/>
  <c r="F509" i="3"/>
  <c r="F508" i="3"/>
  <c r="F507" i="3"/>
  <c r="F506" i="3"/>
  <c r="F505" i="3"/>
  <c r="F504" i="3"/>
  <c r="F503" i="3"/>
  <c r="F502" i="3"/>
  <c r="F501" i="3"/>
  <c r="F500" i="3"/>
  <c r="F499" i="3"/>
  <c r="F498" i="3"/>
  <c r="F497" i="3"/>
  <c r="F496" i="3"/>
  <c r="F495" i="3"/>
  <c r="F494" i="3"/>
  <c r="F493" i="3"/>
  <c r="F492" i="3"/>
  <c r="F491" i="3"/>
  <c r="F490" i="3"/>
  <c r="F489" i="3"/>
  <c r="F488" i="3"/>
  <c r="F487" i="3"/>
  <c r="F486" i="3"/>
  <c r="F485" i="3"/>
  <c r="F484" i="3"/>
  <c r="F483" i="3"/>
  <c r="F482" i="3"/>
  <c r="F481" i="3"/>
  <c r="F480" i="3"/>
  <c r="F479" i="3"/>
  <c r="F478" i="3"/>
  <c r="F477" i="3"/>
  <c r="F476" i="3"/>
  <c r="F475" i="3"/>
  <c r="F474" i="3"/>
  <c r="F473" i="3"/>
  <c r="F472" i="3"/>
  <c r="F471" i="3"/>
  <c r="F470" i="3"/>
  <c r="F469" i="3"/>
  <c r="F468" i="3"/>
  <c r="F467" i="3"/>
  <c r="F466" i="3"/>
  <c r="F465" i="3"/>
  <c r="F464" i="3"/>
  <c r="F463" i="3"/>
  <c r="F462" i="3"/>
  <c r="F461" i="3"/>
  <c r="F460" i="3"/>
  <c r="F459" i="3"/>
  <c r="F458" i="3"/>
  <c r="F457" i="3"/>
  <c r="F456" i="3"/>
  <c r="F455" i="3"/>
  <c r="F454" i="3"/>
  <c r="F453" i="3"/>
  <c r="F452" i="3"/>
  <c r="F451" i="3"/>
  <c r="F450" i="3"/>
  <c r="F449" i="3"/>
  <c r="F448" i="3"/>
  <c r="F447" i="3"/>
  <c r="F446" i="3"/>
  <c r="F445" i="3"/>
  <c r="F444" i="3"/>
  <c r="F443" i="3"/>
  <c r="F442" i="3"/>
  <c r="F441" i="3"/>
  <c r="F440" i="3"/>
  <c r="F439" i="3"/>
  <c r="F438" i="3"/>
  <c r="F437" i="3"/>
  <c r="F436" i="3"/>
  <c r="F435" i="3"/>
  <c r="F434" i="3"/>
  <c r="F433" i="3"/>
  <c r="F432" i="3"/>
  <c r="F431" i="3"/>
  <c r="F430" i="3"/>
  <c r="F429" i="3"/>
  <c r="F428" i="3"/>
  <c r="F427" i="3"/>
  <c r="F426" i="3"/>
  <c r="F425" i="3"/>
  <c r="F424" i="3"/>
  <c r="F423" i="3"/>
  <c r="F422" i="3"/>
  <c r="F421" i="3"/>
  <c r="F420" i="3"/>
  <c r="F419" i="3"/>
  <c r="F418" i="3"/>
  <c r="F417" i="3"/>
  <c r="F416" i="3"/>
  <c r="F415" i="3"/>
  <c r="F414" i="3"/>
  <c r="F413" i="3"/>
  <c r="F412" i="3"/>
  <c r="F411" i="3"/>
  <c r="F410" i="3"/>
  <c r="F409" i="3"/>
  <c r="F408" i="3"/>
  <c r="F407" i="3"/>
  <c r="F406" i="3"/>
  <c r="F405" i="3"/>
  <c r="F404" i="3"/>
  <c r="F403" i="3"/>
  <c r="F402" i="3"/>
  <c r="F401" i="3"/>
  <c r="F400" i="3"/>
  <c r="F399" i="3"/>
  <c r="F398" i="3"/>
  <c r="F397" i="3"/>
  <c r="F396" i="3"/>
  <c r="F395" i="3"/>
  <c r="F394" i="3"/>
  <c r="F393" i="3"/>
  <c r="F392" i="3"/>
  <c r="F391" i="3"/>
  <c r="F390" i="3"/>
  <c r="F389" i="3"/>
  <c r="F388" i="3"/>
  <c r="F387" i="3"/>
  <c r="F386" i="3"/>
  <c r="F385" i="3"/>
  <c r="F384" i="3"/>
  <c r="F383" i="3"/>
  <c r="F382" i="3"/>
  <c r="F381" i="3"/>
  <c r="F380" i="3"/>
  <c r="F379" i="3"/>
  <c r="F378" i="3"/>
  <c r="F377" i="3"/>
  <c r="F376" i="3"/>
  <c r="F375" i="3"/>
  <c r="F374" i="3"/>
  <c r="F373" i="3"/>
  <c r="F372" i="3"/>
  <c r="F371" i="3"/>
  <c r="F370" i="3"/>
  <c r="F369" i="3"/>
  <c r="F368" i="3"/>
  <c r="F367" i="3"/>
  <c r="F366" i="3"/>
  <c r="F365" i="3"/>
  <c r="F364" i="3"/>
  <c r="F363" i="3"/>
  <c r="F362" i="3"/>
  <c r="F361" i="3"/>
  <c r="F360" i="3"/>
  <c r="F359" i="3"/>
  <c r="F358" i="3"/>
  <c r="F357" i="3"/>
  <c r="F356" i="3"/>
  <c r="F355" i="3"/>
  <c r="F354" i="3"/>
  <c r="F353" i="3"/>
  <c r="F352" i="3"/>
  <c r="F351" i="3"/>
  <c r="F350" i="3"/>
  <c r="F349" i="3"/>
  <c r="F348" i="3"/>
  <c r="F347" i="3"/>
  <c r="F346" i="3"/>
  <c r="F345" i="3"/>
  <c r="F344" i="3"/>
  <c r="F343" i="3"/>
  <c r="F342" i="3"/>
  <c r="F341" i="3"/>
  <c r="F340" i="3"/>
  <c r="F339" i="3"/>
  <c r="F338" i="3"/>
  <c r="F337" i="3"/>
  <c r="F336" i="3"/>
  <c r="F335" i="3"/>
  <c r="F334" i="3"/>
  <c r="F333" i="3"/>
  <c r="F332" i="3"/>
  <c r="F331" i="3"/>
  <c r="F330" i="3"/>
  <c r="F329" i="3"/>
  <c r="F328" i="3"/>
  <c r="F327" i="3"/>
  <c r="F326" i="3"/>
  <c r="F325" i="3"/>
  <c r="F324" i="3"/>
  <c r="F323" i="3"/>
  <c r="F322" i="3"/>
  <c r="F321" i="3"/>
  <c r="F320" i="3"/>
  <c r="F319" i="3"/>
  <c r="F318" i="3"/>
  <c r="F317" i="3"/>
  <c r="F316" i="3"/>
  <c r="F315" i="3"/>
  <c r="F314" i="3"/>
  <c r="F313" i="3"/>
  <c r="F312" i="3"/>
  <c r="F311" i="3"/>
  <c r="F310" i="3"/>
  <c r="F309" i="3"/>
  <c r="F308" i="3"/>
  <c r="F307" i="3"/>
  <c r="F306" i="3"/>
  <c r="F305" i="3"/>
  <c r="F304" i="3"/>
  <c r="F303" i="3"/>
  <c r="F302" i="3"/>
  <c r="F301" i="3"/>
  <c r="F300" i="3"/>
  <c r="F299" i="3"/>
  <c r="F298" i="3"/>
  <c r="F297" i="3"/>
  <c r="F296" i="3"/>
  <c r="F295" i="3"/>
  <c r="F294" i="3"/>
  <c r="F293" i="3"/>
  <c r="F292" i="3"/>
  <c r="F291" i="3"/>
  <c r="F290" i="3"/>
  <c r="F289" i="3"/>
  <c r="F288" i="3"/>
  <c r="F287" i="3"/>
  <c r="F286" i="3"/>
  <c r="F285" i="3"/>
  <c r="F284" i="3"/>
  <c r="F283" i="3"/>
  <c r="F282" i="3"/>
  <c r="F281" i="3"/>
  <c r="F280" i="3"/>
  <c r="F279" i="3"/>
  <c r="F278" i="3"/>
  <c r="F277" i="3"/>
  <c r="F276" i="3"/>
  <c r="F275" i="3"/>
  <c r="F274" i="3"/>
  <c r="F273" i="3"/>
  <c r="F272" i="3"/>
  <c r="F271" i="3"/>
  <c r="F270" i="3"/>
  <c r="F269" i="3"/>
  <c r="F268" i="3"/>
  <c r="F267" i="3"/>
  <c r="F266" i="3"/>
  <c r="F265" i="3"/>
  <c r="F264" i="3"/>
  <c r="F263" i="3"/>
  <c r="F262" i="3"/>
  <c r="F261" i="3"/>
  <c r="F260" i="3"/>
  <c r="F259" i="3"/>
  <c r="F258" i="3"/>
  <c r="F257" i="3"/>
  <c r="F256" i="3"/>
  <c r="F255" i="3"/>
  <c r="F254" i="3"/>
  <c r="F253" i="3"/>
  <c r="F252" i="3"/>
  <c r="F251" i="3"/>
  <c r="F250" i="3"/>
  <c r="F249" i="3"/>
  <c r="F248" i="3"/>
  <c r="F247" i="3"/>
  <c r="F246" i="3"/>
  <c r="F245" i="3"/>
  <c r="F244" i="3"/>
  <c r="F243" i="3"/>
  <c r="F242" i="3"/>
  <c r="F241" i="3"/>
  <c r="F240" i="3"/>
  <c r="F239" i="3"/>
  <c r="F238" i="3"/>
  <c r="F237" i="3"/>
  <c r="F236" i="3"/>
  <c r="F235" i="3"/>
  <c r="F234" i="3"/>
  <c r="F233" i="3"/>
  <c r="F232" i="3"/>
  <c r="F231" i="3"/>
  <c r="F230" i="3"/>
  <c r="F229" i="3"/>
  <c r="F228" i="3"/>
  <c r="F227" i="3"/>
  <c r="F226" i="3"/>
  <c r="F225" i="3"/>
  <c r="F224" i="3"/>
  <c r="F223" i="3"/>
  <c r="F222" i="3"/>
  <c r="F221" i="3"/>
  <c r="F220" i="3"/>
  <c r="F219" i="3"/>
  <c r="F218" i="3"/>
  <c r="F217" i="3"/>
  <c r="F216" i="3"/>
  <c r="F215" i="3"/>
  <c r="F214" i="3"/>
  <c r="F213" i="3"/>
  <c r="F212" i="3"/>
  <c r="F211" i="3"/>
  <c r="F210" i="3"/>
  <c r="F209" i="3"/>
  <c r="F208" i="3"/>
  <c r="F207" i="3"/>
  <c r="F206" i="3"/>
  <c r="F205" i="3"/>
  <c r="F204" i="3"/>
  <c r="F203" i="3"/>
  <c r="F202" i="3"/>
  <c r="F201" i="3"/>
  <c r="F200" i="3"/>
  <c r="F199" i="3"/>
  <c r="F198" i="3"/>
  <c r="F197" i="3"/>
  <c r="F196" i="3"/>
  <c r="F195" i="3"/>
  <c r="F194" i="3"/>
  <c r="F193" i="3"/>
  <c r="F192" i="3"/>
  <c r="F191" i="3"/>
  <c r="F190" i="3"/>
  <c r="F189" i="3"/>
  <c r="F188" i="3"/>
  <c r="F187" i="3"/>
  <c r="F186" i="3"/>
  <c r="F185" i="3"/>
  <c r="F184" i="3"/>
  <c r="F183" i="3"/>
  <c r="F182" i="3"/>
  <c r="F181" i="3"/>
  <c r="F180" i="3"/>
  <c r="F179" i="3"/>
  <c r="F178" i="3"/>
  <c r="F177" i="3"/>
  <c r="F176" i="3"/>
  <c r="F175" i="3"/>
  <c r="F174" i="3"/>
  <c r="F173" i="3"/>
  <c r="F172" i="3"/>
  <c r="F171" i="3"/>
  <c r="F170" i="3"/>
  <c r="F169" i="3"/>
  <c r="F168" i="3"/>
  <c r="F167" i="3"/>
  <c r="F166" i="3"/>
  <c r="F165" i="3"/>
  <c r="F164" i="3"/>
  <c r="F163" i="3"/>
  <c r="F162" i="3"/>
  <c r="F161" i="3"/>
  <c r="F160" i="3"/>
  <c r="F159" i="3"/>
  <c r="F158" i="3"/>
  <c r="F157" i="3"/>
  <c r="F156" i="3"/>
  <c r="F155" i="3"/>
  <c r="F154" i="3"/>
  <c r="F153" i="3"/>
  <c r="F152" i="3"/>
  <c r="F151" i="3"/>
  <c r="F150" i="3"/>
  <c r="F149" i="3"/>
  <c r="F148" i="3"/>
  <c r="F147" i="3"/>
  <c r="F146" i="3"/>
  <c r="F145" i="3"/>
  <c r="F144" i="3"/>
  <c r="F143" i="3"/>
  <c r="F142" i="3"/>
  <c r="F141" i="3"/>
  <c r="F140" i="3"/>
  <c r="F139" i="3"/>
  <c r="F138" i="3"/>
  <c r="F137" i="3"/>
  <c r="F136" i="3"/>
  <c r="F135" i="3"/>
  <c r="F134" i="3"/>
  <c r="F133" i="3"/>
  <c r="F132" i="3"/>
  <c r="F131" i="3"/>
  <c r="F130" i="3"/>
  <c r="F129" i="3"/>
  <c r="F128" i="3"/>
  <c r="F127" i="3"/>
  <c r="F126" i="3"/>
  <c r="F125" i="3"/>
  <c r="F124" i="3"/>
  <c r="F123" i="3"/>
  <c r="F122" i="3"/>
  <c r="F121" i="3"/>
  <c r="F120" i="3"/>
  <c r="F119" i="3"/>
  <c r="F118" i="3"/>
  <c r="F117" i="3"/>
  <c r="F116" i="3"/>
  <c r="F115" i="3"/>
  <c r="F114" i="3"/>
  <c r="F113" i="3"/>
  <c r="F112" i="3"/>
  <c r="F111" i="3"/>
  <c r="F110" i="3"/>
  <c r="F109" i="3"/>
  <c r="F108" i="3"/>
  <c r="F107" i="3"/>
  <c r="F106" i="3"/>
  <c r="F105" i="3"/>
  <c r="F104" i="3"/>
  <c r="F103" i="3"/>
  <c r="F102" i="3"/>
  <c r="F101" i="3"/>
  <c r="F100" i="3"/>
  <c r="F99" i="3"/>
  <c r="F98" i="3"/>
  <c r="F97" i="3"/>
  <c r="F96" i="3"/>
  <c r="F95" i="3"/>
  <c r="F94" i="3"/>
  <c r="F93" i="3"/>
  <c r="F92" i="3"/>
  <c r="F91" i="3"/>
  <c r="F90" i="3"/>
  <c r="F89" i="3"/>
  <c r="F88" i="3"/>
  <c r="F87" i="3"/>
  <c r="F86" i="3"/>
  <c r="F85" i="3"/>
  <c r="F84" i="3"/>
  <c r="F83" i="3"/>
  <c r="F82" i="3"/>
  <c r="F81" i="3"/>
  <c r="F80" i="3"/>
  <c r="F79" i="3"/>
  <c r="F78" i="3"/>
  <c r="F77" i="3"/>
  <c r="F76" i="3"/>
  <c r="F75" i="3"/>
  <c r="F74" i="3"/>
  <c r="F73" i="3"/>
  <c r="F72" i="3"/>
  <c r="F71" i="3"/>
  <c r="F70" i="3"/>
  <c r="F69" i="3"/>
  <c r="F68" i="3"/>
  <c r="F67" i="3"/>
  <c r="F66" i="3"/>
  <c r="F65" i="3"/>
  <c r="F64" i="3"/>
  <c r="F63" i="3"/>
  <c r="F62" i="3"/>
  <c r="F61" i="3"/>
  <c r="F60" i="3"/>
  <c r="F59" i="3"/>
  <c r="F58" i="3"/>
  <c r="F57" i="3"/>
  <c r="F56" i="3"/>
  <c r="F55" i="3"/>
  <c r="F54" i="3"/>
  <c r="F53" i="3"/>
  <c r="F52" i="3"/>
  <c r="F51" i="3"/>
  <c r="F50" i="3"/>
  <c r="F49" i="3"/>
  <c r="F48" i="3"/>
  <c r="F47" i="3"/>
  <c r="F46" i="3"/>
  <c r="F45" i="3"/>
  <c r="F44" i="3"/>
  <c r="F43" i="3"/>
  <c r="F42" i="3"/>
  <c r="F41" i="3"/>
  <c r="F40" i="3"/>
  <c r="F39" i="3"/>
  <c r="F38" i="3"/>
  <c r="F37" i="3"/>
  <c r="F36" i="3"/>
  <c r="F35" i="3"/>
  <c r="F34" i="3"/>
  <c r="F33" i="3"/>
  <c r="F32" i="3"/>
  <c r="F31" i="3"/>
  <c r="F30" i="3"/>
  <c r="F29" i="3"/>
  <c r="F28" i="3"/>
  <c r="F27" i="3"/>
  <c r="F26" i="3"/>
  <c r="F25" i="3"/>
  <c r="F24" i="3"/>
  <c r="F23" i="3"/>
  <c r="F22" i="3"/>
  <c r="F21" i="3"/>
  <c r="F20" i="3"/>
  <c r="F19" i="3"/>
  <c r="F18" i="3"/>
  <c r="F17" i="3"/>
  <c r="F16" i="3"/>
  <c r="F15" i="3"/>
  <c r="F14" i="3"/>
  <c r="F13" i="3"/>
  <c r="F12" i="3"/>
  <c r="F11" i="3"/>
  <c r="F10" i="3"/>
  <c r="F9" i="3"/>
  <c r="F8" i="3"/>
  <c r="F7" i="3"/>
  <c r="F6" i="3"/>
  <c r="F5" i="3"/>
  <c r="F4" i="3"/>
  <c r="F3" i="3"/>
  <c r="F2" i="3"/>
  <c r="Q60" i="2"/>
  <c r="L60" i="2"/>
  <c r="K60" i="2"/>
  <c r="J60" i="2"/>
  <c r="I60" i="2"/>
  <c r="H60" i="2"/>
  <c r="F60" i="2"/>
  <c r="E60" i="2"/>
  <c r="C60" i="2"/>
  <c r="B60" i="2"/>
  <c r="Q59" i="2"/>
  <c r="L59" i="2"/>
  <c r="K59" i="2"/>
  <c r="J59" i="2"/>
  <c r="I59" i="2"/>
  <c r="H59" i="2"/>
  <c r="F59" i="2"/>
  <c r="E59" i="2"/>
  <c r="C59" i="2"/>
  <c r="B59" i="2"/>
  <c r="Q58" i="2"/>
  <c r="L58" i="2"/>
  <c r="K58" i="2"/>
  <c r="J58" i="2"/>
  <c r="I58" i="2"/>
  <c r="H58" i="2"/>
  <c r="F58" i="2"/>
  <c r="E58" i="2"/>
  <c r="C58" i="2"/>
  <c r="B58" i="2"/>
  <c r="Q57" i="2"/>
  <c r="L57" i="2"/>
  <c r="K57" i="2"/>
  <c r="J57" i="2"/>
  <c r="I57" i="2"/>
  <c r="H57" i="2"/>
  <c r="F57" i="2"/>
  <c r="E57" i="2"/>
  <c r="C57" i="2"/>
  <c r="B57" i="2"/>
  <c r="Q56" i="2"/>
  <c r="L56" i="2"/>
  <c r="K56" i="2"/>
  <c r="J56" i="2"/>
  <c r="I56" i="2"/>
  <c r="H56" i="2"/>
  <c r="F56" i="2"/>
  <c r="E56" i="2"/>
  <c r="C56" i="2"/>
  <c r="B56" i="2"/>
  <c r="Q55" i="2"/>
  <c r="L55" i="2"/>
  <c r="K55" i="2"/>
  <c r="J55" i="2"/>
  <c r="I55" i="2"/>
  <c r="H55" i="2"/>
  <c r="F55" i="2"/>
  <c r="E55" i="2"/>
  <c r="C55" i="2"/>
  <c r="B55" i="2"/>
  <c r="Q54" i="2"/>
  <c r="L54" i="2"/>
  <c r="K54" i="2"/>
  <c r="J54" i="2"/>
  <c r="I54" i="2"/>
  <c r="H54" i="2"/>
  <c r="F54" i="2"/>
  <c r="E54" i="2"/>
  <c r="C54" i="2"/>
  <c r="B54" i="2"/>
  <c r="Q53" i="2"/>
  <c r="L53" i="2"/>
  <c r="K53" i="2"/>
  <c r="J53" i="2"/>
  <c r="I53" i="2"/>
  <c r="H53" i="2"/>
  <c r="F53" i="2"/>
  <c r="E53" i="2"/>
  <c r="C53" i="2"/>
  <c r="B53" i="2"/>
  <c r="Q52" i="2"/>
  <c r="L52" i="2"/>
  <c r="K52" i="2"/>
  <c r="J52" i="2"/>
  <c r="I52" i="2"/>
  <c r="H52" i="2"/>
  <c r="F52" i="2"/>
  <c r="E52" i="2"/>
  <c r="C52" i="2"/>
  <c r="B52" i="2"/>
  <c r="Q51" i="2"/>
  <c r="L51" i="2"/>
  <c r="K51" i="2"/>
  <c r="J51" i="2"/>
  <c r="I51" i="2"/>
  <c r="H51" i="2"/>
  <c r="F51" i="2"/>
  <c r="E51" i="2"/>
  <c r="C51" i="2"/>
  <c r="B51" i="2"/>
  <c r="Q50" i="2"/>
  <c r="L50" i="2"/>
  <c r="K50" i="2"/>
  <c r="J50" i="2"/>
  <c r="I50" i="2"/>
  <c r="H50" i="2"/>
  <c r="F50" i="2"/>
  <c r="E50" i="2"/>
  <c r="C50" i="2"/>
  <c r="B50" i="2"/>
  <c r="Q49" i="2"/>
  <c r="L49" i="2"/>
  <c r="K49" i="2"/>
  <c r="J49" i="2"/>
  <c r="I49" i="2"/>
  <c r="H49" i="2"/>
  <c r="F49" i="2"/>
  <c r="E49" i="2"/>
  <c r="C49" i="2"/>
  <c r="B49" i="2"/>
  <c r="Q48" i="2"/>
  <c r="L48" i="2"/>
  <c r="K48" i="2"/>
  <c r="J48" i="2"/>
  <c r="I48" i="2"/>
  <c r="H48" i="2"/>
  <c r="F48" i="2"/>
  <c r="E48" i="2"/>
  <c r="C48" i="2"/>
  <c r="B48" i="2"/>
  <c r="Q47" i="2"/>
  <c r="L47" i="2"/>
  <c r="K47" i="2"/>
  <c r="J47" i="2"/>
  <c r="I47" i="2"/>
  <c r="H47" i="2"/>
  <c r="F47" i="2"/>
  <c r="E47" i="2"/>
  <c r="C47" i="2"/>
  <c r="B47" i="2"/>
  <c r="Q46" i="2"/>
  <c r="L46" i="2"/>
  <c r="K46" i="2"/>
  <c r="J46" i="2"/>
  <c r="I46" i="2"/>
  <c r="H46" i="2"/>
  <c r="F46" i="2"/>
  <c r="E46" i="2"/>
  <c r="C46" i="2"/>
  <c r="B46" i="2"/>
  <c r="Q45" i="2"/>
  <c r="L45" i="2"/>
  <c r="K45" i="2"/>
  <c r="J45" i="2"/>
  <c r="I45" i="2"/>
  <c r="H45" i="2"/>
  <c r="F45" i="2"/>
  <c r="E45" i="2"/>
  <c r="C45" i="2"/>
  <c r="B45" i="2"/>
  <c r="Q44" i="2"/>
  <c r="L44" i="2"/>
  <c r="K44" i="2"/>
  <c r="J44" i="2"/>
  <c r="I44" i="2"/>
  <c r="H44" i="2"/>
  <c r="F44" i="2"/>
  <c r="E44" i="2"/>
  <c r="C44" i="2"/>
  <c r="B44" i="2"/>
  <c r="Q43" i="2"/>
  <c r="L43" i="2"/>
  <c r="K43" i="2"/>
  <c r="J43" i="2"/>
  <c r="I43" i="2"/>
  <c r="H43" i="2"/>
  <c r="F43" i="2"/>
  <c r="E43" i="2"/>
  <c r="C43" i="2"/>
  <c r="B43" i="2"/>
  <c r="Q42" i="2"/>
  <c r="L42" i="2"/>
  <c r="K42" i="2"/>
  <c r="J42" i="2"/>
  <c r="I42" i="2"/>
  <c r="H42" i="2"/>
  <c r="F42" i="2"/>
  <c r="E42" i="2"/>
  <c r="C42" i="2"/>
  <c r="B42" i="2"/>
  <c r="Q41" i="2"/>
  <c r="L41" i="2"/>
  <c r="K41" i="2"/>
  <c r="J41" i="2"/>
  <c r="I41" i="2"/>
  <c r="H41" i="2"/>
  <c r="F41" i="2"/>
  <c r="E41" i="2"/>
  <c r="C41" i="2"/>
  <c r="B41" i="2"/>
  <c r="Q40" i="2"/>
  <c r="L40" i="2"/>
  <c r="K40" i="2"/>
  <c r="J40" i="2"/>
  <c r="I40" i="2"/>
  <c r="H40" i="2"/>
  <c r="F40" i="2"/>
  <c r="E40" i="2"/>
  <c r="C40" i="2"/>
  <c r="B40" i="2"/>
  <c r="Q39" i="2"/>
  <c r="L39" i="2"/>
  <c r="K39" i="2"/>
  <c r="J39" i="2"/>
  <c r="I39" i="2"/>
  <c r="H39" i="2"/>
  <c r="F39" i="2"/>
  <c r="E39" i="2"/>
  <c r="C39" i="2"/>
  <c r="B39" i="2"/>
  <c r="Q38" i="2"/>
  <c r="L38" i="2"/>
  <c r="K38" i="2"/>
  <c r="J38" i="2"/>
  <c r="I38" i="2"/>
  <c r="H38" i="2"/>
  <c r="F38" i="2"/>
  <c r="E38" i="2"/>
  <c r="C38" i="2"/>
  <c r="B38" i="2"/>
  <c r="Q37" i="2"/>
  <c r="L37" i="2"/>
  <c r="K37" i="2"/>
  <c r="J37" i="2"/>
  <c r="I37" i="2"/>
  <c r="H37" i="2"/>
  <c r="F37" i="2"/>
  <c r="E37" i="2"/>
  <c r="C37" i="2"/>
  <c r="B37" i="2"/>
  <c r="Q36" i="2"/>
  <c r="L36" i="2"/>
  <c r="K36" i="2"/>
  <c r="J36" i="2"/>
  <c r="I36" i="2"/>
  <c r="H36" i="2"/>
  <c r="F36" i="2"/>
  <c r="E36" i="2"/>
  <c r="C36" i="2"/>
  <c r="B36" i="2"/>
  <c r="Q35" i="2"/>
  <c r="L35" i="2"/>
  <c r="K35" i="2"/>
  <c r="J35" i="2"/>
  <c r="I35" i="2"/>
  <c r="H35" i="2"/>
  <c r="F35" i="2"/>
  <c r="E35" i="2"/>
  <c r="C35" i="2"/>
  <c r="B35" i="2"/>
  <c r="Q34" i="2"/>
  <c r="L34" i="2"/>
  <c r="K34" i="2"/>
  <c r="J34" i="2"/>
  <c r="I34" i="2"/>
  <c r="H34" i="2"/>
  <c r="F34" i="2"/>
  <c r="E34" i="2"/>
  <c r="C34" i="2"/>
  <c r="B34" i="2"/>
  <c r="Q33" i="2"/>
  <c r="L33" i="2"/>
  <c r="K33" i="2"/>
  <c r="J33" i="2"/>
  <c r="I33" i="2"/>
  <c r="H33" i="2"/>
  <c r="F33" i="2"/>
  <c r="E33" i="2"/>
  <c r="C33" i="2"/>
  <c r="B33" i="2"/>
  <c r="Q32" i="2"/>
  <c r="L32" i="2"/>
  <c r="K32" i="2"/>
  <c r="J32" i="2"/>
  <c r="I32" i="2"/>
  <c r="H32" i="2"/>
  <c r="F32" i="2"/>
  <c r="E32" i="2"/>
  <c r="C32" i="2"/>
  <c r="B32" i="2"/>
  <c r="Q31" i="2"/>
  <c r="L31" i="2"/>
  <c r="K31" i="2"/>
  <c r="J31" i="2"/>
  <c r="I31" i="2"/>
  <c r="H31" i="2"/>
  <c r="F31" i="2"/>
  <c r="E31" i="2"/>
  <c r="C31" i="2"/>
  <c r="B31" i="2"/>
  <c r="Q30" i="2"/>
  <c r="L30" i="2"/>
  <c r="K30" i="2"/>
  <c r="J30" i="2"/>
  <c r="I30" i="2"/>
  <c r="H30" i="2"/>
  <c r="F30" i="2"/>
  <c r="E30" i="2"/>
  <c r="C30" i="2"/>
  <c r="B30" i="2"/>
  <c r="Q29" i="2"/>
  <c r="L29" i="2"/>
  <c r="K29" i="2"/>
  <c r="J29" i="2"/>
  <c r="I29" i="2"/>
  <c r="H29" i="2"/>
  <c r="F29" i="2"/>
  <c r="E29" i="2"/>
  <c r="C29" i="2"/>
  <c r="B29" i="2"/>
  <c r="Q28" i="2"/>
  <c r="I28" i="2"/>
  <c r="H28" i="2"/>
  <c r="F28" i="2"/>
  <c r="E28" i="2"/>
  <c r="C28" i="2"/>
  <c r="B28" i="2"/>
  <c r="Q27" i="2"/>
  <c r="L27" i="2"/>
  <c r="K27" i="2"/>
  <c r="J27" i="2"/>
  <c r="I27" i="2"/>
  <c r="H27" i="2"/>
  <c r="F27" i="2"/>
  <c r="E27" i="2"/>
  <c r="C27" i="2"/>
  <c r="B27" i="2"/>
  <c r="Q26" i="2"/>
  <c r="O26" i="2"/>
  <c r="N26" i="2"/>
  <c r="L26" i="2"/>
  <c r="K26" i="2"/>
  <c r="J26" i="2"/>
  <c r="I26" i="2"/>
  <c r="H26" i="2"/>
  <c r="F26" i="2"/>
  <c r="E26" i="2"/>
  <c r="C26" i="2"/>
  <c r="B26" i="2"/>
  <c r="Q25" i="2"/>
  <c r="L25" i="2"/>
  <c r="K25" i="2"/>
  <c r="J25" i="2"/>
  <c r="I25" i="2"/>
  <c r="H25" i="2"/>
  <c r="F25" i="2"/>
  <c r="E25" i="2"/>
  <c r="C25" i="2"/>
  <c r="B25" i="2"/>
  <c r="Q24" i="2"/>
  <c r="L24" i="2"/>
  <c r="K24" i="2"/>
  <c r="J24" i="2"/>
  <c r="I24" i="2"/>
  <c r="H24" i="2"/>
  <c r="F24" i="2"/>
  <c r="E24" i="2"/>
  <c r="C24" i="2"/>
  <c r="B24" i="2"/>
  <c r="Q23" i="2"/>
  <c r="L23" i="2"/>
  <c r="K23" i="2"/>
  <c r="J23" i="2"/>
  <c r="I23" i="2"/>
  <c r="H23" i="2"/>
  <c r="F23" i="2"/>
  <c r="E23" i="2"/>
  <c r="C23" i="2"/>
  <c r="B23" i="2"/>
  <c r="Q22" i="2"/>
  <c r="O22" i="2"/>
  <c r="M22" i="2"/>
  <c r="L22" i="2"/>
  <c r="K22" i="2"/>
  <c r="J22" i="2"/>
  <c r="H22" i="2"/>
  <c r="B22" i="2"/>
  <c r="Q21" i="2"/>
  <c r="O21" i="2"/>
  <c r="N21" i="2"/>
  <c r="L21" i="2"/>
  <c r="K21" i="2"/>
  <c r="J21" i="2"/>
  <c r="I21" i="2"/>
  <c r="H21" i="2"/>
  <c r="F21" i="2"/>
  <c r="E21" i="2"/>
  <c r="B21" i="2"/>
  <c r="Q20" i="2"/>
  <c r="O20" i="2"/>
  <c r="N20" i="2"/>
  <c r="L20" i="2"/>
  <c r="K20" i="2"/>
  <c r="J20" i="2"/>
  <c r="I20" i="2"/>
  <c r="H20" i="2"/>
  <c r="F20" i="2"/>
  <c r="E20" i="2"/>
  <c r="B20" i="2"/>
  <c r="Q19" i="2"/>
  <c r="L19" i="2"/>
  <c r="K19" i="2"/>
  <c r="J19" i="2"/>
  <c r="I19" i="2"/>
  <c r="H19" i="2"/>
  <c r="F19" i="2"/>
  <c r="E19" i="2"/>
  <c r="C19" i="2"/>
  <c r="B19" i="2"/>
  <c r="Q18" i="2"/>
  <c r="L18" i="2"/>
  <c r="K18" i="2"/>
  <c r="J18" i="2"/>
  <c r="I18" i="2"/>
  <c r="H18" i="2"/>
  <c r="F18" i="2"/>
  <c r="E18" i="2"/>
  <c r="C18" i="2"/>
  <c r="B18" i="2"/>
  <c r="Q17" i="2"/>
  <c r="L17" i="2"/>
  <c r="K17" i="2"/>
  <c r="J17" i="2"/>
  <c r="I17" i="2"/>
  <c r="H17" i="2"/>
  <c r="F17" i="2"/>
  <c r="E17" i="2"/>
  <c r="C17" i="2"/>
  <c r="B17" i="2"/>
  <c r="Q16" i="2"/>
  <c r="L16" i="2"/>
  <c r="K16" i="2"/>
  <c r="J16" i="2"/>
  <c r="I16" i="2"/>
  <c r="H16" i="2"/>
  <c r="F16" i="2"/>
  <c r="E16" i="2"/>
  <c r="C16" i="2"/>
  <c r="B16" i="2"/>
  <c r="Q15" i="2"/>
  <c r="L15" i="2"/>
  <c r="K15" i="2"/>
  <c r="J15" i="2"/>
  <c r="I15" i="2"/>
  <c r="H15" i="2"/>
  <c r="F15" i="2"/>
  <c r="E15" i="2"/>
  <c r="C15" i="2"/>
  <c r="B15" i="2"/>
  <c r="Q14" i="2"/>
  <c r="L14" i="2"/>
  <c r="K14" i="2"/>
  <c r="J14" i="2"/>
  <c r="I14" i="2"/>
  <c r="H14" i="2"/>
  <c r="F14" i="2"/>
  <c r="E14" i="2"/>
  <c r="C14" i="2"/>
  <c r="B14" i="2"/>
  <c r="Q13" i="2"/>
  <c r="L13" i="2"/>
  <c r="K13" i="2"/>
  <c r="J13" i="2"/>
  <c r="I13" i="2"/>
  <c r="H13" i="2"/>
  <c r="F13" i="2"/>
  <c r="E13" i="2"/>
  <c r="C13" i="2"/>
  <c r="B13" i="2"/>
  <c r="Q12" i="2"/>
  <c r="P12" i="2"/>
  <c r="O12" i="2"/>
  <c r="N12" i="2"/>
  <c r="M12" i="2"/>
  <c r="L12" i="2"/>
  <c r="K12" i="2"/>
  <c r="J12" i="2"/>
  <c r="I12" i="2"/>
  <c r="H12" i="2"/>
  <c r="G12" i="2"/>
  <c r="F12" i="2"/>
  <c r="E12" i="2"/>
  <c r="C12" i="2"/>
  <c r="B12" i="2"/>
  <c r="Q11" i="2"/>
  <c r="L11" i="2"/>
  <c r="K11" i="2"/>
  <c r="J11" i="2"/>
  <c r="I11" i="2"/>
  <c r="H11" i="2"/>
  <c r="F11" i="2"/>
  <c r="E11" i="2"/>
  <c r="C11" i="2"/>
  <c r="B11" i="2"/>
  <c r="L28" i="2" l="1"/>
  <c r="L61" i="2" s="1"/>
  <c r="M34" i="4"/>
  <c r="M159" i="4"/>
  <c r="D43" i="2"/>
  <c r="D49" i="2"/>
  <c r="D59" i="2"/>
  <c r="M413" i="4"/>
  <c r="M418" i="4"/>
  <c r="D44" i="2"/>
  <c r="D48" i="2"/>
  <c r="D51" i="2"/>
  <c r="M17" i="4"/>
  <c r="M183" i="4"/>
  <c r="M185" i="4"/>
  <c r="M200" i="4"/>
  <c r="M202" i="4"/>
  <c r="M248" i="4"/>
  <c r="N18" i="2"/>
  <c r="M13" i="4"/>
  <c r="M30" i="4"/>
  <c r="M35" i="4"/>
  <c r="D36" i="2"/>
  <c r="P473" i="4"/>
  <c r="Y473" i="4" s="1"/>
  <c r="D39" i="2"/>
  <c r="M12" i="4"/>
  <c r="M150" i="4"/>
  <c r="AA258" i="4"/>
  <c r="O28" i="2" s="1"/>
  <c r="O61" i="2" s="1"/>
  <c r="M350" i="4"/>
  <c r="M365" i="4"/>
  <c r="M366" i="4"/>
  <c r="M194" i="4"/>
  <c r="M195" i="4"/>
  <c r="M197" i="4"/>
  <c r="M199" i="4"/>
  <c r="M221" i="4"/>
  <c r="M265" i="4"/>
  <c r="M309" i="4"/>
  <c r="M296" i="4"/>
  <c r="M132" i="4"/>
  <c r="D22" i="2"/>
  <c r="M311" i="4"/>
  <c r="M268" i="4"/>
  <c r="M270" i="4"/>
  <c r="M25" i="4"/>
  <c r="M29" i="4"/>
  <c r="M31" i="4"/>
  <c r="M40" i="4"/>
  <c r="M86" i="4"/>
  <c r="M135" i="4"/>
  <c r="M136" i="4"/>
  <c r="M154" i="4"/>
  <c r="M208" i="4"/>
  <c r="M212" i="4"/>
  <c r="M230" i="4"/>
  <c r="M232" i="4"/>
  <c r="M236" i="4"/>
  <c r="M242" i="4"/>
  <c r="M317" i="4"/>
  <c r="M320" i="4"/>
  <c r="M349" i="4"/>
  <c r="M391" i="4"/>
  <c r="M415" i="4"/>
  <c r="M417" i="4"/>
  <c r="M419" i="4"/>
  <c r="D40" i="2"/>
  <c r="M68" i="4"/>
  <c r="M147" i="4"/>
  <c r="M167" i="4"/>
  <c r="M171" i="4"/>
  <c r="M217" i="4"/>
  <c r="M229" i="4"/>
  <c r="M231" i="4"/>
  <c r="M239" i="4"/>
  <c r="M241" i="4"/>
  <c r="M261" i="4"/>
  <c r="M305" i="4"/>
  <c r="M310" i="4"/>
  <c r="M312" i="4"/>
  <c r="M321" i="4"/>
  <c r="M356" i="4"/>
  <c r="M381" i="4"/>
  <c r="M396" i="4"/>
  <c r="M20" i="4"/>
  <c r="M24" i="4"/>
  <c r="M39" i="4"/>
  <c r="M41" i="4"/>
  <c r="M81" i="4"/>
  <c r="M151" i="4"/>
  <c r="M158" i="4"/>
  <c r="M133" i="4"/>
  <c r="M252" i="4"/>
  <c r="M285" i="4"/>
  <c r="M359" i="4"/>
  <c r="T12" i="2"/>
  <c r="J28" i="2"/>
  <c r="J61" i="2" s="1"/>
  <c r="M23" i="4"/>
  <c r="M38" i="4"/>
  <c r="M69" i="4"/>
  <c r="M71" i="4"/>
  <c r="M73" i="4"/>
  <c r="M80" i="4"/>
  <c r="M92" i="4"/>
  <c r="M94" i="4"/>
  <c r="M96" i="4"/>
  <c r="M134" i="4"/>
  <c r="M137" i="4"/>
  <c r="M145" i="4"/>
  <c r="M148" i="4"/>
  <c r="M196" i="4"/>
  <c r="M201" i="4"/>
  <c r="M206" i="4"/>
  <c r="M214" i="4"/>
  <c r="M216" i="4"/>
  <c r="M218" i="4"/>
  <c r="M226" i="4"/>
  <c r="M269" i="4"/>
  <c r="M271" i="4"/>
  <c r="M281" i="4"/>
  <c r="M282" i="4"/>
  <c r="M284" i="4"/>
  <c r="M368" i="4"/>
  <c r="M390" i="4"/>
  <c r="M394" i="4"/>
  <c r="M414" i="4"/>
  <c r="P443" i="4"/>
  <c r="D38" i="2"/>
  <c r="D41" i="2"/>
  <c r="D42" i="2"/>
  <c r="D45" i="2"/>
  <c r="P1163" i="4"/>
  <c r="Y1163" i="4" s="1"/>
  <c r="AC1163" i="4" s="1"/>
  <c r="P60" i="2" s="1"/>
  <c r="D52" i="2"/>
  <c r="P953" i="4"/>
  <c r="D57" i="2"/>
  <c r="M228" i="4"/>
  <c r="M138" i="4"/>
  <c r="M303" i="4"/>
  <c r="P743" i="4"/>
  <c r="V1193" i="4"/>
  <c r="K28" i="2"/>
  <c r="K61" i="2" s="1"/>
  <c r="P1103" i="4"/>
  <c r="D58" i="2"/>
  <c r="M235" i="4"/>
  <c r="D53" i="2"/>
  <c r="M198" i="4"/>
  <c r="D55" i="2"/>
  <c r="D56" i="2"/>
  <c r="D60" i="2"/>
  <c r="T22" i="2"/>
  <c r="M153" i="4"/>
  <c r="M166" i="4"/>
  <c r="M170" i="4"/>
  <c r="M180" i="4"/>
  <c r="E22" i="2"/>
  <c r="E61" i="2" s="1"/>
  <c r="M264" i="4"/>
  <c r="M326" i="4"/>
  <c r="M328" i="4"/>
  <c r="M370" i="4"/>
  <c r="D37" i="2"/>
  <c r="P683" i="4"/>
  <c r="Y683" i="4" s="1"/>
  <c r="M44" i="2" s="1"/>
  <c r="T44" i="2" s="1"/>
  <c r="P713" i="4"/>
  <c r="D46" i="2"/>
  <c r="D47" i="2"/>
  <c r="P833" i="4"/>
  <c r="D50" i="2"/>
  <c r="P863" i="4"/>
  <c r="G50" i="2" s="1"/>
  <c r="P923" i="4"/>
  <c r="M51" i="4"/>
  <c r="P45" i="4" s="1"/>
  <c r="P623" i="4"/>
  <c r="Y623" i="4" s="1"/>
  <c r="D54" i="2"/>
  <c r="M22" i="4"/>
  <c r="M155" i="4"/>
  <c r="R12" i="2"/>
  <c r="S12" i="2" s="1"/>
  <c r="M32" i="4"/>
  <c r="M72" i="4"/>
  <c r="M78" i="4"/>
  <c r="M83" i="4"/>
  <c r="M88" i="4"/>
  <c r="M90" i="4"/>
  <c r="M184" i="4"/>
  <c r="M186" i="4"/>
  <c r="M193" i="4"/>
  <c r="M262" i="4"/>
  <c r="M267" i="4"/>
  <c r="M289" i="4"/>
  <c r="M416" i="4"/>
  <c r="M21" i="4"/>
  <c r="M26" i="4"/>
  <c r="M28" i="4"/>
  <c r="M36" i="4"/>
  <c r="M70" i="4"/>
  <c r="M79" i="4"/>
  <c r="M85" i="4"/>
  <c r="M87" i="4"/>
  <c r="M93" i="4"/>
  <c r="M119" i="4"/>
  <c r="M131" i="4"/>
  <c r="M144" i="4"/>
  <c r="M156" i="4"/>
  <c r="M165" i="4"/>
  <c r="M192" i="4"/>
  <c r="M207" i="4"/>
  <c r="M211" i="4"/>
  <c r="M213" i="4"/>
  <c r="M220" i="4"/>
  <c r="M222" i="4"/>
  <c r="M233" i="4"/>
  <c r="M238" i="4"/>
  <c r="M240" i="4"/>
  <c r="M249" i="4"/>
  <c r="M251" i="4"/>
  <c r="M256" i="4"/>
  <c r="M290" i="4"/>
  <c r="M304" i="4"/>
  <c r="M322" i="4"/>
  <c r="M325" i="4"/>
  <c r="M329" i="4"/>
  <c r="M347" i="4"/>
  <c r="M348" i="4"/>
  <c r="M351" i="4"/>
  <c r="M371" i="4"/>
  <c r="M376" i="4"/>
  <c r="M382" i="4"/>
  <c r="M393" i="4"/>
  <c r="M395" i="4"/>
  <c r="P983" i="4"/>
  <c r="P1043" i="4"/>
  <c r="P1073" i="4"/>
  <c r="P1133" i="4"/>
  <c r="H61" i="2"/>
  <c r="Q61" i="2"/>
  <c r="P503" i="4"/>
  <c r="Z258" i="4"/>
  <c r="N28" i="2" s="1"/>
  <c r="M367" i="4"/>
  <c r="P563" i="4"/>
  <c r="P653" i="4"/>
  <c r="M117" i="4"/>
  <c r="P99" i="4" s="1"/>
  <c r="M187" i="4"/>
  <c r="M237" i="4"/>
  <c r="M255" i="4"/>
  <c r="M283" i="4"/>
  <c r="M319" i="4"/>
  <c r="P593" i="4"/>
  <c r="P803" i="4"/>
  <c r="P893" i="4"/>
  <c r="P773" i="4"/>
  <c r="M169" i="4"/>
  <c r="M209" i="4"/>
  <c r="M254" i="4"/>
  <c r="M266" i="4"/>
  <c r="M291" i="4"/>
  <c r="M306" i="4"/>
  <c r="M327" i="4"/>
  <c r="M358" i="4"/>
  <c r="M375" i="4"/>
  <c r="P533" i="4"/>
  <c r="P1013" i="4"/>
  <c r="P180" i="4" l="1"/>
  <c r="Y180" i="4" s="1"/>
  <c r="AC180" i="4" s="1"/>
  <c r="P165" i="4"/>
  <c r="P150" i="4"/>
  <c r="AA1193" i="4"/>
  <c r="AC683" i="4"/>
  <c r="P44" i="2" s="1"/>
  <c r="R44" i="2" s="1"/>
  <c r="S44" i="2" s="1"/>
  <c r="G44" i="2"/>
  <c r="D23" i="2"/>
  <c r="G42" i="2"/>
  <c r="G37" i="2"/>
  <c r="D14" i="2"/>
  <c r="G60" i="2"/>
  <c r="P383" i="4"/>
  <c r="Y383" i="4" s="1"/>
  <c r="P218" i="4"/>
  <c r="Y218" i="4" s="1"/>
  <c r="M60" i="2"/>
  <c r="D35" i="2"/>
  <c r="P281" i="4"/>
  <c r="Y281" i="4" s="1"/>
  <c r="P206" i="4"/>
  <c r="G24" i="2" s="1"/>
  <c r="P194" i="4"/>
  <c r="G23" i="2" s="1"/>
  <c r="G22" i="2"/>
  <c r="D34" i="2"/>
  <c r="P118" i="4"/>
  <c r="D16" i="2"/>
  <c r="P413" i="4"/>
  <c r="G35" i="2" s="1"/>
  <c r="D17" i="2"/>
  <c r="P135" i="4"/>
  <c r="Y135" i="4" s="1"/>
  <c r="D15" i="2"/>
  <c r="D18" i="2"/>
  <c r="Y953" i="4"/>
  <c r="G53" i="2"/>
  <c r="D19" i="2"/>
  <c r="Y863" i="4"/>
  <c r="AC863" i="4" s="1"/>
  <c r="P50" i="2" s="1"/>
  <c r="D25" i="2"/>
  <c r="P34" i="4"/>
  <c r="Y34" i="4" s="1"/>
  <c r="D20" i="2"/>
  <c r="D12" i="2"/>
  <c r="Y743" i="4"/>
  <c r="G46" i="2"/>
  <c r="Y443" i="4"/>
  <c r="G36" i="2"/>
  <c r="D26" i="2"/>
  <c r="D11" i="2"/>
  <c r="M1193" i="4"/>
  <c r="Y983" i="4"/>
  <c r="G54" i="2"/>
  <c r="D28" i="2"/>
  <c r="P11" i="4"/>
  <c r="Y11" i="4" s="1"/>
  <c r="G59" i="2"/>
  <c r="Y1133" i="4"/>
  <c r="D13" i="2"/>
  <c r="AC473" i="4"/>
  <c r="P37" i="2" s="1"/>
  <c r="M37" i="2"/>
  <c r="D27" i="2"/>
  <c r="D31" i="2"/>
  <c r="F22" i="2"/>
  <c r="F61" i="2" s="1"/>
  <c r="P64" i="4"/>
  <c r="Y64" i="4" s="1"/>
  <c r="P317" i="4"/>
  <c r="G31" i="2" s="1"/>
  <c r="Y1073" i="4"/>
  <c r="G57" i="2"/>
  <c r="Y833" i="4"/>
  <c r="G49" i="2"/>
  <c r="P83" i="4"/>
  <c r="D32" i="2"/>
  <c r="Y713" i="4"/>
  <c r="G45" i="2"/>
  <c r="D30" i="2"/>
  <c r="D24" i="2"/>
  <c r="Y1043" i="4"/>
  <c r="G56" i="2"/>
  <c r="Y923" i="4"/>
  <c r="G52" i="2"/>
  <c r="Y1103" i="4"/>
  <c r="G58" i="2"/>
  <c r="Y99" i="4"/>
  <c r="G17" i="2"/>
  <c r="Y653" i="4"/>
  <c r="G43" i="2"/>
  <c r="P246" i="4"/>
  <c r="Y45" i="4"/>
  <c r="G14" i="2"/>
  <c r="D21" i="2"/>
  <c r="P258" i="4"/>
  <c r="P296" i="4"/>
  <c r="Y593" i="4"/>
  <c r="G41" i="2"/>
  <c r="Y503" i="4"/>
  <c r="G38" i="2"/>
  <c r="AC623" i="4"/>
  <c r="P42" i="2" s="1"/>
  <c r="M42" i="2"/>
  <c r="Y773" i="4"/>
  <c r="G47" i="2"/>
  <c r="G55" i="2"/>
  <c r="Y1013" i="4"/>
  <c r="Y893" i="4"/>
  <c r="G51" i="2"/>
  <c r="Y563" i="4"/>
  <c r="G40" i="2"/>
  <c r="Z1193" i="4"/>
  <c r="N61" i="2"/>
  <c r="P347" i="4"/>
  <c r="G39" i="2"/>
  <c r="Y533" i="4"/>
  <c r="Y803" i="4"/>
  <c r="G48" i="2"/>
  <c r="D29" i="2"/>
  <c r="D33" i="2"/>
  <c r="P365" i="4"/>
  <c r="P231" i="4"/>
  <c r="Y317" i="4" l="1"/>
  <c r="AC317" i="4" s="1"/>
  <c r="P31" i="2" s="1"/>
  <c r="Y165" i="4"/>
  <c r="G21" i="2"/>
  <c r="G29" i="2"/>
  <c r="P22" i="2"/>
  <c r="R22" i="2" s="1"/>
  <c r="S22" i="2" s="1"/>
  <c r="I22" i="2"/>
  <c r="I61" i="2" s="1"/>
  <c r="G20" i="2"/>
  <c r="Y150" i="4"/>
  <c r="G25" i="2"/>
  <c r="G34" i="2"/>
  <c r="G18" i="2"/>
  <c r="Y118" i="4"/>
  <c r="R60" i="2"/>
  <c r="S60" i="2" s="1"/>
  <c r="T60" i="2"/>
  <c r="Y194" i="4"/>
  <c r="AC194" i="4" s="1"/>
  <c r="P23" i="2" s="1"/>
  <c r="Y206" i="4"/>
  <c r="M24" i="2" s="1"/>
  <c r="G19" i="2"/>
  <c r="G11" i="2"/>
  <c r="Y413" i="4"/>
  <c r="AC413" i="4" s="1"/>
  <c r="P35" i="2" s="1"/>
  <c r="G13" i="2"/>
  <c r="M50" i="2"/>
  <c r="R50" i="2" s="1"/>
  <c r="S50" i="2" s="1"/>
  <c r="M36" i="2"/>
  <c r="AC443" i="4"/>
  <c r="P36" i="2" s="1"/>
  <c r="M46" i="2"/>
  <c r="AC743" i="4"/>
  <c r="P46" i="2" s="1"/>
  <c r="M53" i="2"/>
  <c r="AC953" i="4"/>
  <c r="P53" i="2" s="1"/>
  <c r="AC923" i="4"/>
  <c r="P52" i="2" s="1"/>
  <c r="M52" i="2"/>
  <c r="Y83" i="4"/>
  <c r="G16" i="2"/>
  <c r="AC983" i="4"/>
  <c r="P54" i="2" s="1"/>
  <c r="M54" i="2"/>
  <c r="G15" i="2"/>
  <c r="D61" i="2"/>
  <c r="AC1103" i="4"/>
  <c r="P58" i="2" s="1"/>
  <c r="M58" i="2"/>
  <c r="AC1043" i="4"/>
  <c r="P56" i="2" s="1"/>
  <c r="M56" i="2"/>
  <c r="AC713" i="4"/>
  <c r="P45" i="2" s="1"/>
  <c r="M45" i="2"/>
  <c r="AC1073" i="4"/>
  <c r="P57" i="2" s="1"/>
  <c r="M57" i="2"/>
  <c r="AC833" i="4"/>
  <c r="P49" i="2" s="1"/>
  <c r="M49" i="2"/>
  <c r="R37" i="2"/>
  <c r="S37" i="2" s="1"/>
  <c r="T37" i="2"/>
  <c r="AC1133" i="4"/>
  <c r="P59" i="2" s="1"/>
  <c r="M59" i="2"/>
  <c r="AC34" i="4"/>
  <c r="P13" i="2" s="1"/>
  <c r="M13" i="2"/>
  <c r="Y231" i="4"/>
  <c r="G26" i="2"/>
  <c r="AC218" i="4"/>
  <c r="P25" i="2" s="1"/>
  <c r="M25" i="2"/>
  <c r="R42" i="2"/>
  <c r="S42" i="2" s="1"/>
  <c r="T42" i="2"/>
  <c r="Y258" i="4"/>
  <c r="G28" i="2"/>
  <c r="AC45" i="4"/>
  <c r="P14" i="2" s="1"/>
  <c r="M14" i="2"/>
  <c r="G27" i="2"/>
  <c r="Y246" i="4"/>
  <c r="AC99" i="4"/>
  <c r="P17" i="2" s="1"/>
  <c r="M17" i="2"/>
  <c r="AC281" i="4"/>
  <c r="P29" i="2" s="1"/>
  <c r="M29" i="2"/>
  <c r="Y365" i="4"/>
  <c r="G33" i="2"/>
  <c r="AC803" i="4"/>
  <c r="P48" i="2" s="1"/>
  <c r="M48" i="2"/>
  <c r="AC893" i="4"/>
  <c r="P51" i="2" s="1"/>
  <c r="M51" i="2"/>
  <c r="AC383" i="4"/>
  <c r="P34" i="2" s="1"/>
  <c r="M34" i="2"/>
  <c r="AC64" i="4"/>
  <c r="P15" i="2" s="1"/>
  <c r="M15" i="2"/>
  <c r="AC593" i="4"/>
  <c r="P41" i="2" s="1"/>
  <c r="M41" i="2"/>
  <c r="AC533" i="4"/>
  <c r="P39" i="2" s="1"/>
  <c r="M39" i="2"/>
  <c r="AC135" i="4"/>
  <c r="P19" i="2" s="1"/>
  <c r="M19" i="2"/>
  <c r="AC1013" i="4"/>
  <c r="P55" i="2" s="1"/>
  <c r="M55" i="2"/>
  <c r="AC503" i="4"/>
  <c r="P38" i="2" s="1"/>
  <c r="M38" i="2"/>
  <c r="AC11" i="4"/>
  <c r="M11" i="2"/>
  <c r="AC653" i="4"/>
  <c r="P43" i="2" s="1"/>
  <c r="M43" i="2"/>
  <c r="Y347" i="4"/>
  <c r="G32" i="2"/>
  <c r="AC563" i="4"/>
  <c r="P40" i="2" s="1"/>
  <c r="M40" i="2"/>
  <c r="AC773" i="4"/>
  <c r="P47" i="2" s="1"/>
  <c r="M47" i="2"/>
  <c r="Y296" i="4"/>
  <c r="G30" i="2"/>
  <c r="P1193" i="4"/>
  <c r="M31" i="2" l="1"/>
  <c r="R31" i="2" s="1"/>
  <c r="S31" i="2" s="1"/>
  <c r="AC165" i="4"/>
  <c r="P21" i="2" s="1"/>
  <c r="M21" i="2"/>
  <c r="AC150" i="4"/>
  <c r="P20" i="2" s="1"/>
  <c r="M20" i="2"/>
  <c r="M18" i="2"/>
  <c r="T18" i="2" s="1"/>
  <c r="AC118" i="4"/>
  <c r="P18" i="2" s="1"/>
  <c r="AC206" i="4"/>
  <c r="P24" i="2" s="1"/>
  <c r="R24" i="2" s="1"/>
  <c r="S24" i="2" s="1"/>
  <c r="M35" i="2"/>
  <c r="R35" i="2" s="1"/>
  <c r="S35" i="2" s="1"/>
  <c r="M23" i="2"/>
  <c r="R23" i="2" s="1"/>
  <c r="S23" i="2" s="1"/>
  <c r="T50" i="2"/>
  <c r="G61" i="2"/>
  <c r="T53" i="2"/>
  <c r="R53" i="2"/>
  <c r="S53" i="2" s="1"/>
  <c r="T36" i="2"/>
  <c r="R36" i="2"/>
  <c r="S36" i="2" s="1"/>
  <c r="T46" i="2"/>
  <c r="R46" i="2"/>
  <c r="S46" i="2" s="1"/>
  <c r="T57" i="2"/>
  <c r="R57" i="2"/>
  <c r="S57" i="2" s="1"/>
  <c r="T56" i="2"/>
  <c r="R56" i="2"/>
  <c r="S56" i="2" s="1"/>
  <c r="AC83" i="4"/>
  <c r="P16" i="2" s="1"/>
  <c r="M16" i="2"/>
  <c r="R59" i="2"/>
  <c r="S59" i="2" s="1"/>
  <c r="T59" i="2"/>
  <c r="T49" i="2"/>
  <c r="R49" i="2"/>
  <c r="S49" i="2" s="1"/>
  <c r="T45" i="2"/>
  <c r="R45" i="2"/>
  <c r="S45" i="2" s="1"/>
  <c r="R58" i="2"/>
  <c r="S58" i="2" s="1"/>
  <c r="T58" i="2"/>
  <c r="T54" i="2"/>
  <c r="R54" i="2"/>
  <c r="S54" i="2" s="1"/>
  <c r="T52" i="2"/>
  <c r="R52" i="2"/>
  <c r="S52" i="2" s="1"/>
  <c r="T13" i="2"/>
  <c r="R13" i="2"/>
  <c r="S13" i="2" s="1"/>
  <c r="AC296" i="4"/>
  <c r="P30" i="2" s="1"/>
  <c r="M30" i="2"/>
  <c r="AC347" i="4"/>
  <c r="P32" i="2" s="1"/>
  <c r="M32" i="2"/>
  <c r="R38" i="2"/>
  <c r="S38" i="2" s="1"/>
  <c r="T38" i="2"/>
  <c r="R19" i="2"/>
  <c r="S19" i="2" s="1"/>
  <c r="T19" i="2"/>
  <c r="R17" i="2"/>
  <c r="S17" i="2" s="1"/>
  <c r="T17" i="2"/>
  <c r="R14" i="2"/>
  <c r="S14" i="2" s="1"/>
  <c r="T14" i="2"/>
  <c r="AC231" i="4"/>
  <c r="P26" i="2" s="1"/>
  <c r="M26" i="2"/>
  <c r="R40" i="2"/>
  <c r="S40" i="2" s="1"/>
  <c r="T40" i="2"/>
  <c r="R43" i="2"/>
  <c r="S43" i="2" s="1"/>
  <c r="T43" i="2"/>
  <c r="T11" i="2"/>
  <c r="R41" i="2"/>
  <c r="S41" i="2" s="1"/>
  <c r="T41" i="2"/>
  <c r="T24" i="2"/>
  <c r="R51" i="2"/>
  <c r="S51" i="2" s="1"/>
  <c r="T51" i="2"/>
  <c r="M33" i="2"/>
  <c r="AC365" i="4"/>
  <c r="P33" i="2" s="1"/>
  <c r="R25" i="2"/>
  <c r="S25" i="2" s="1"/>
  <c r="T25" i="2"/>
  <c r="P11" i="2"/>
  <c r="R11" i="2" s="1"/>
  <c r="S11" i="2" s="1"/>
  <c r="R55" i="2"/>
  <c r="S55" i="2" s="1"/>
  <c r="T55" i="2"/>
  <c r="R39" i="2"/>
  <c r="S39" i="2" s="1"/>
  <c r="T39" i="2"/>
  <c r="R48" i="2"/>
  <c r="S48" i="2" s="1"/>
  <c r="T48" i="2"/>
  <c r="R29" i="2"/>
  <c r="S29" i="2" s="1"/>
  <c r="T29" i="2"/>
  <c r="AC246" i="4"/>
  <c r="P27" i="2" s="1"/>
  <c r="M27" i="2"/>
  <c r="R47" i="2"/>
  <c r="S47" i="2" s="1"/>
  <c r="T47" i="2"/>
  <c r="Y1193" i="4"/>
  <c r="R15" i="2"/>
  <c r="S15" i="2" s="1"/>
  <c r="T15" i="2"/>
  <c r="R34" i="2"/>
  <c r="S34" i="2" s="1"/>
  <c r="T34" i="2"/>
  <c r="AC258" i="4"/>
  <c r="P28" i="2" s="1"/>
  <c r="M28" i="2"/>
  <c r="T31" i="2" l="1"/>
  <c r="R21" i="2"/>
  <c r="S21" i="2" s="1"/>
  <c r="T21" i="2"/>
  <c r="R20" i="2"/>
  <c r="S20" i="2" s="1"/>
  <c r="T20" i="2"/>
  <c r="T35" i="2"/>
  <c r="R18" i="2"/>
  <c r="S18" i="2" s="1"/>
  <c r="T23" i="2"/>
  <c r="T16" i="2"/>
  <c r="R16" i="2"/>
  <c r="S16" i="2" s="1"/>
  <c r="AC1193" i="4"/>
  <c r="R26" i="2"/>
  <c r="S26" i="2" s="1"/>
  <c r="T26" i="2"/>
  <c r="R27" i="2"/>
  <c r="S27" i="2" s="1"/>
  <c r="T27" i="2"/>
  <c r="R33" i="2"/>
  <c r="S33" i="2" s="1"/>
  <c r="T33" i="2"/>
  <c r="R32" i="2"/>
  <c r="S32" i="2" s="1"/>
  <c r="T32" i="2"/>
  <c r="R28" i="2"/>
  <c r="S28" i="2" s="1"/>
  <c r="T28" i="2"/>
  <c r="M61" i="2"/>
  <c r="P61" i="2"/>
  <c r="R30" i="2"/>
  <c r="S30" i="2" s="1"/>
  <c r="T30" i="2"/>
  <c r="T61" i="2" l="1"/>
  <c r="S61" i="2"/>
  <c r="R61" i="2"/>
</calcChain>
</file>

<file path=xl/comments1.xml><?xml version="1.0" encoding="utf-8"?>
<comments xmlns="http://schemas.openxmlformats.org/spreadsheetml/2006/main">
  <authors>
    <author/>
  </authors>
  <commentList>
    <comment ref="T893" authorId="0">
      <text>
        <r>
          <rPr>
            <sz val="12"/>
            <color rgb="FF000000"/>
            <rFont val="Times New Roman"/>
          </rPr>
          <t>số tuần thực làm việc 17 tuần  và GV tập sự thực hiện 80% KL giảng dạy
 số tiết chuẩn còn lại=[{(450x80)/100}/44 tuần]x17 tuần=139,1 tiết</t>
        </r>
      </text>
    </comment>
    <comment ref="V893" authorId="0">
      <text>
        <r>
          <rPr>
            <sz val="12"/>
            <color rgb="FF000000"/>
            <rFont val="Times New Roman"/>
          </rPr>
          <t xml:space="preserve">số tuần thực làm việc 17 tuần 
 số tiết chuẩn NCKH  còn lại=(112/44 tuần)x17 tuần=43,3 tiết </t>
        </r>
      </text>
    </comment>
    <comment ref="X893" authorId="0">
      <text>
        <r>
          <rPr>
            <sz val="12"/>
            <color rgb="FF000000"/>
            <rFont val="Times New Roman"/>
          </rPr>
          <t xml:space="preserve"> số tuần thực làm việc 17 tuần 
 số tiết chuẩn TT DN  còn lại=(56/44 tuần)x17 tuần=21,6 tiết
</t>
        </r>
      </text>
    </comment>
  </commentList>
</comments>
</file>

<file path=xl/sharedStrings.xml><?xml version="1.0" encoding="utf-8"?>
<sst xmlns="http://schemas.openxmlformats.org/spreadsheetml/2006/main" count="13261" uniqueCount="4505">
  <si>
    <t>HƯỚNG DẪN CHUNG CHO BỘ BIỂU MẪU TÍNH KHỐI LƯỢNG GIẢNG VIÊN</t>
  </si>
  <si>
    <t>I. YÊU CẦU BẮT BUỘC</t>
  </si>
  <si>
    <t>- Các dữ liệu của bộ biểu mẫu phải được ghép lại thành 1 file excel duy nhất, trong đó từng sheet là một mẫu tính khác nhau.</t>
  </si>
  <si>
    <t>Mẫu A2</t>
  </si>
  <si>
    <t>UBND THÀNH PHỐ HỒ CHÍ MINH</t>
  </si>
  <si>
    <t>- Trong các bảng tổng hợp mẫu A1,2: thứ tự tên GV giữa các bảng tính giống nhau.</t>
  </si>
  <si>
    <t>- Học phần: Giáo dục thể chất phải được viết tắt thành GDTC</t>
  </si>
  <si>
    <t>CỘNG HÒA XÃ HỘI CHỦ NGHĨA VIỆT NAM</t>
  </si>
  <si>
    <t>TRƯỜNG CAO ĐẲNG LÝ TỰ TRỌNG
THÀNH PHỐ HỒ CHÍ MINH</t>
  </si>
  <si>
    <t>- Công tác: Cố vấn học tập hoặc Sinh hoạt chủ nhiệm --&gt; Viết đúng tên hoặc có thể được viết tắt thành CVHT, SHCN. Cột sĩ số: để trống</t>
  </si>
  <si>
    <t>STT</t>
  </si>
  <si>
    <t>Độc lập - Tự do - Hạnh phúc</t>
  </si>
  <si>
    <t>- Tên lớp giảng dạy: không được có khoảng trống giữa các ký tự. VD: 15CĐ-Ô5 là đúng, 15 CĐ-Ô5 là sai.</t>
  </si>
  <si>
    <t>- Dữ liệu minh họa cách tính: Phải mở cột ẩn và xóa các dữ liệu minh họa trong file Phòng TS-ĐT gửi để đảm bảo tính chính xác dữ liệu trước khi dán dữ liệu hoặc in các bảng tính.</t>
  </si>
  <si>
    <t>BẢNG TỔNG KẾT KHỐI LƯỢNG CÔNG VIỆC CỦA GIẢNG VIÊN TRONG NĂM HỌC 2017 - 2018</t>
  </si>
  <si>
    <t xml:space="preserve">  - Các cột được tô màu (D, J, S, U, W): Điền đầy đủ thông tin. Phải ẩn (Hide) trước khi in.</t>
  </si>
  <si>
    <t>II. BỘ MẪU A</t>
  </si>
  <si>
    <t>+ Mẫu A1: Bảng tính khối lượng công việc của Giảng viên trong năm học.</t>
  </si>
  <si>
    <t>HK</t>
  </si>
  <si>
    <t xml:space="preserve"> Từ dự kiến khối lượng công việc của Giảng viên trong năm học 2017-2018 Phòng TS-ĐT đã gửi mẫu cho các khoa: Coppy dữ liệu khoa đã có sẳn dán vào các cột (2), cột D, cột (6), (7), cột J, cột  (11), (12), (14), (15), cột S, cột (16), cột U, cột (17), cột W, cột (18) và cột (22) nếu có</t>
  </si>
  <si>
    <t xml:space="preserve"> - GV dạy song song nhiều lớp cùng chương trình, trình độ, từ lớp thứ 3 trở đi: 01 giờ lý thuyết được tính bằng 0.75 giờ chuẩn.</t>
  </si>
  <si>
    <r>
      <t xml:space="preserve">          KHOA : </t>
    </r>
    <r>
      <rPr>
        <sz val="16"/>
        <rFont val="Times New Roman"/>
      </rPr>
      <t>………………………………..</t>
    </r>
    <r>
      <rPr>
        <b/>
        <sz val="16"/>
        <rFont val="Times New Roman"/>
      </rPr>
      <t xml:space="preserve">                                                        </t>
    </r>
  </si>
  <si>
    <r>
      <t xml:space="preserve">  - Không nhập số liệu ở  Cột  (8), (9), (10), (13), (19), (20), (21) và  Cột (23). </t>
    </r>
    <r>
      <rPr>
        <sz val="13"/>
        <color rgb="FF0000FF"/>
        <rFont val="Times New Roman"/>
      </rPr>
      <t>Vì đây là cột công thức đã được cài sẵn.</t>
    </r>
  </si>
  <si>
    <t>Giảng viên</t>
  </si>
  <si>
    <t xml:space="preserve">SỐ LƯỢNG </t>
  </si>
  <si>
    <t>+ Mẫu A2: Bảng tổng kết khối lượng công việc của Giảng viên trong năm học</t>
  </si>
  <si>
    <t xml:space="preserve">  - Không nhập số liệu: Các cột đã được cài công thức chuyển dữ liệu từ mẫu A1 sang.</t>
  </si>
  <si>
    <t>III. SHEET LHP</t>
  </si>
  <si>
    <t>- Dùng để coppy mã lớp học phần dán vào cột D mẫu A1</t>
  </si>
  <si>
    <t>- Để tra cứu: tên Giảng viên dạy, sĩ số lớp học phần</t>
  </si>
  <si>
    <t>- Không được nhập số liệu vào sheet này vì đây là file gốc để dò tìm</t>
  </si>
  <si>
    <t>IV. BỘ MẪU PL VÀ MẪU B1, B2</t>
  </si>
  <si>
    <t>+ Mẫu PL33</t>
  </si>
  <si>
    <t xml:space="preserve">  - Nếu GV vắng buổi nào thì không chấm công buổi đó (không có dấu x). </t>
  </si>
  <si>
    <t>TT</t>
  </si>
  <si>
    <t xml:space="preserve">  - Cột "Họ và tên giảng viên" :  nhập liệu. </t>
  </si>
  <si>
    <t>Họ và Tên</t>
  </si>
  <si>
    <t>+ Mẫu  PL34.1</t>
  </si>
  <si>
    <r>
      <t xml:space="preserve">  - Cột "Họ và tên giảng viên" và " Tổng số giờ được tính" : không nhập số liệu. </t>
    </r>
    <r>
      <rPr>
        <sz val="13"/>
        <color rgb="FF0000FF"/>
        <rFont val="Times New Roman"/>
      </rPr>
      <t>Vì đây là cột công thức đã được cài sẵn.</t>
    </r>
  </si>
  <si>
    <t>Thực hiện trong năm học</t>
  </si>
  <si>
    <t>+ Mẫu PL34.2</t>
  </si>
  <si>
    <t xml:space="preserve">  - Khoa nhập dữ liệu ở các cột "Thời gian", "Nội dung họp", "Số giờ được tính"</t>
  </si>
  <si>
    <t>+ Mẫu PL35, PL36</t>
  </si>
  <si>
    <t xml:space="preserve">  - Khoa nhập dữ liệu ở các cột (3) và cột (5) nếu có.</t>
  </si>
  <si>
    <r>
      <t xml:space="preserve">  - Không nhập liệu ở các cột (2) &amp; (4). </t>
    </r>
    <r>
      <rPr>
        <sz val="13"/>
        <color rgb="FF0000FF"/>
        <rFont val="Times New Roman"/>
      </rPr>
      <t>Vì đây là cột công thức đã được cài sẵn.</t>
    </r>
  </si>
  <si>
    <t>+ Mẫu PL37</t>
  </si>
  <si>
    <t>Bùi Văn Dũng</t>
  </si>
  <si>
    <t xml:space="preserve"> - Khoa nhập dữ liệu ở các cột (3), (4), (5) và cột (8) nếu có.</t>
  </si>
  <si>
    <t>+ Mẫu PL</t>
  </si>
  <si>
    <t xml:space="preserve">  - Khoa nhập dữ liệu ở cột (10) nếu có.</t>
  </si>
  <si>
    <t xml:space="preserve">  - Không nhập số liệu: Các cột đã được cài công thức chuyển dữ liệu từ các mẫu PL33, PL34.1, PL35, PL36, PL37, PL sang.</t>
  </si>
  <si>
    <t>+ Mẫu B1: Bảng tổng hợp công tác soạn đề, coi, chấm kiểm tra (thi).</t>
  </si>
  <si>
    <t>Đào Anh Tuấn</t>
  </si>
  <si>
    <t xml:space="preserve"> Từ tổng số giờ thực hiện của Giảng viên trong năm học 2017-2018 Phòng KT&amp;ĐBCL đã gửi cho các khoa: Coppy dữ liệu của khoa dán vào cột tổng số tiết thực hiện. </t>
  </si>
  <si>
    <t>Nguyễn  Khoa</t>
  </si>
  <si>
    <t>Nguyễn Sanh  Cường</t>
  </si>
  <si>
    <t>Đỗ Thị Hải  Yến</t>
  </si>
  <si>
    <t>Nguyễn Nguyên Hoàng Ngọc  Quyên</t>
  </si>
  <si>
    <t>Nguyễn Ngọc  Tuyên</t>
  </si>
  <si>
    <t>+ Mẫu B2: Bảng tổng hợp thực tập tại doanh nghiệp/ Cơ quan chuyên môn</t>
  </si>
  <si>
    <t>Đặng Ngọc  Đoàn, Dương Ngọc  Vọng</t>
  </si>
  <si>
    <t xml:space="preserve">  - Nhập số liệu ở các cột : Nhập số giờ.</t>
  </si>
  <si>
    <t>Dương Ngọc  Vọng</t>
  </si>
  <si>
    <t>Số tiết chuẩn
giảng dạy
cả năm
còn lại</t>
  </si>
  <si>
    <t>LƯU Ý:  Trong quá trình thao tác trên các biểu mẫu, nếu có thắc mắc xin liên hệ qua địa chỉ egov hoặc Phòng Tuyển sinh - Đào tạo</t>
  </si>
  <si>
    <t>Nguyễn Anh  Kiệt</t>
  </si>
  <si>
    <t>Nguyễn Hồng  Đức</t>
  </si>
  <si>
    <t>Quách Minh Thử</t>
  </si>
  <si>
    <t>Mạnh Lê Hoàn</t>
  </si>
  <si>
    <t>Trần Công  Tiến</t>
  </si>
  <si>
    <t>Số tiết chuẩn 
"Học tập, bồi dưỡng chuẩn hóa, bồi dưỡng nâng cao, nghiên cứu khoa học"
còn lại</t>
  </si>
  <si>
    <t>Bốc Minh  Trí</t>
  </si>
  <si>
    <t>Huỳnh Ngọc Mai</t>
  </si>
  <si>
    <t xml:space="preserve">Số tiết chuẩn "Thực tập tại doanh nghiệp hoặc cơ quan chuyên môn" 
còn lại </t>
  </si>
  <si>
    <t>Nguyễn Thị Tố  Nga</t>
  </si>
  <si>
    <t>Nguyễn Minh  Đức(A)</t>
  </si>
  <si>
    <t>Số tiết 
thừa, 
thiếu
giảng dạy</t>
  </si>
  <si>
    <t>Phan Văn Hòa</t>
  </si>
  <si>
    <t>Đinh Đồng Hiệp</t>
  </si>
  <si>
    <t>Số tiết 
thừa, 
thiếu
"Học tập, bồi dưỡng chuẩn hóa, bồi dưỡng nâng cao, nghiên cứu khoa học"</t>
  </si>
  <si>
    <t>Đặng Thế Huân</t>
  </si>
  <si>
    <t xml:space="preserve">Số tiết 
thừa,
thiếu 
"Thực tập tại doanh nghiệp hoặc cơ quan chuyên môn" </t>
  </si>
  <si>
    <t>Nguyễn Vũ Xuân  Thì</t>
  </si>
  <si>
    <t>Tổng 
số tiết 
thừa,
thiếu
năm học
2017-2018</t>
  </si>
  <si>
    <t>Đinh Thị  Huyên, Nguyễn Anh  Kiệt</t>
  </si>
  <si>
    <t>Lâm Thị Phương Thùy, Nguyễn Thị  Hiền</t>
  </si>
  <si>
    <t>Phạm Thị Thanh  Thúy</t>
  </si>
  <si>
    <t>Bùi Thị Ngọc Sương</t>
  </si>
  <si>
    <t>Chế Vân Cầm</t>
  </si>
  <si>
    <t>Số tiết thiếu
năm học
2016-2017</t>
  </si>
  <si>
    <t>Lê Xuân Thủy</t>
  </si>
  <si>
    <t>Phạm Thị Gia Tâm</t>
  </si>
  <si>
    <t>Tổng số tiết thừa, thiếu
(sau khi cộng số tiết thiếu năm học
2016-2017)</t>
  </si>
  <si>
    <t>Phạm Quỳnh Như</t>
  </si>
  <si>
    <t>Nguyễn Trọng Nghĩa</t>
  </si>
  <si>
    <t>Trịnh Hoàng Hiệp</t>
  </si>
  <si>
    <t>Lê Thị Thu Thảo</t>
  </si>
  <si>
    <t>Lữ Xuân Trang</t>
  </si>
  <si>
    <t>Nguyễn Thị Thanh  Tú</t>
  </si>
  <si>
    <t>Hoàng Phúc Bảo</t>
  </si>
  <si>
    <t>Hồ Văn  Hóa</t>
  </si>
  <si>
    <t>Kiều Trung  Tín</t>
  </si>
  <si>
    <t>Số tiết 
quy đổi và đã nhân
 hệ số</t>
  </si>
  <si>
    <t>Hà Phước  Tuấn</t>
  </si>
  <si>
    <t>Bùi Anh  Tuấn</t>
  </si>
  <si>
    <t>Võ Thị Kim Thư</t>
  </si>
  <si>
    <t>Kiêm nhiệm</t>
  </si>
  <si>
    <t>Số tiết soạn đề, coi thi, chấm thi</t>
  </si>
  <si>
    <t>Tổng tiết
thực hiện</t>
  </si>
  <si>
    <t>Lưu Thị Thúy</t>
  </si>
  <si>
    <t>Số tiết "Học tập, bồi dưỡng chuẩn hóa, bồi dưỡng nâng cao, nghiên cứu khoa học"</t>
  </si>
  <si>
    <t xml:space="preserve">Số tiết
"Thực tập tại doanh nghiệp hoặc cơ quan chuyên môn" </t>
  </si>
  <si>
    <t>Phan Anh Tuấn  Kiệt</t>
  </si>
  <si>
    <t>Võ Đắc Thịnh</t>
  </si>
  <si>
    <t>Nguyễn Thị  Thủy</t>
  </si>
  <si>
    <t>Đặng Thị Kiến Trúc</t>
  </si>
  <si>
    <t>Nguyễn Phương Hà</t>
  </si>
  <si>
    <t>Trương Thị  Hồng</t>
  </si>
  <si>
    <t>Đỗ Huỳnh Thanh  Phong, Nguyễn Minh Đức  Cường</t>
  </si>
  <si>
    <t>Nguyễn Văn  Yên</t>
  </si>
  <si>
    <t>Ngô Hoàng  Anh, Nguyễn Văn  Yên</t>
  </si>
  <si>
    <t>Khối lượng
 vượt giờ 
(tính phụ trội)</t>
  </si>
  <si>
    <t>Khối lượng thỉnh giảng
(tiết thỉnh giảng)</t>
  </si>
  <si>
    <t>Số
tiết
thiếu
năm
học
2017-2018</t>
  </si>
  <si>
    <t>Trịnh Khắc Vũ</t>
  </si>
  <si>
    <t>(1)</t>
  </si>
  <si>
    <t>Nguyễn Thị Thanh Thảo</t>
  </si>
  <si>
    <t>Lê Thế  Huân, Trần Trung  Hiếu</t>
  </si>
  <si>
    <t>Nguyễn Ngọc Trí</t>
  </si>
  <si>
    <t>(2)</t>
  </si>
  <si>
    <t>Nguyễn Thị Cẩm  Thạch</t>
  </si>
  <si>
    <t>Nguyễn Thanh  Tú</t>
  </si>
  <si>
    <t>Lê Văn Bình</t>
  </si>
  <si>
    <t>Vũ Hạnh  Chiêu</t>
  </si>
  <si>
    <t>Nguyễn Hoài  Nam</t>
  </si>
  <si>
    <t>(3)</t>
  </si>
  <si>
    <t>(4)</t>
  </si>
  <si>
    <t>(5)</t>
  </si>
  <si>
    <t>(6)</t>
  </si>
  <si>
    <t>(7)</t>
  </si>
  <si>
    <t>(8)</t>
  </si>
  <si>
    <t>(9)</t>
  </si>
  <si>
    <t>(10)</t>
  </si>
  <si>
    <t>(11)</t>
  </si>
  <si>
    <t>(12)</t>
  </si>
  <si>
    <t>(13)</t>
  </si>
  <si>
    <t>(14)</t>
  </si>
  <si>
    <t>Nguyễn Văn Đông</t>
  </si>
  <si>
    <t>(15)</t>
  </si>
  <si>
    <t>(16)</t>
  </si>
  <si>
    <t>(17)</t>
  </si>
  <si>
    <t>(18)</t>
  </si>
  <si>
    <t>Bùi Ánh Tuyết</t>
  </si>
  <si>
    <t>Hà Như Mai</t>
  </si>
  <si>
    <t>Trần Thị Ánh  Tuyết</t>
  </si>
  <si>
    <t>Nguyễn Thị Huyền Nga</t>
  </si>
  <si>
    <t>Dương Đức  Kiên</t>
  </si>
  <si>
    <t>Lê Thị Mùi</t>
  </si>
  <si>
    <t>Lê Tất  Đạt</t>
  </si>
  <si>
    <t>Nguyễn Quỳnh  Giao</t>
  </si>
  <si>
    <t>Nguyễn Văn  Minh</t>
  </si>
  <si>
    <t>Phạm Thị Thu Nga</t>
  </si>
  <si>
    <t>Đỗ Thị  Thơm</t>
  </si>
  <si>
    <t>Nguyễn Thị Bảo  Trân</t>
  </si>
  <si>
    <t>Dương Thị Hồng</t>
  </si>
  <si>
    <t>Vũ Quang Khải</t>
  </si>
  <si>
    <t>Nguyễn Thanh Vĩnh Phúc</t>
  </si>
  <si>
    <t>Trần Duy Sư (TG)</t>
  </si>
  <si>
    <t>Nguyễn Thái Bình</t>
  </si>
  <si>
    <t>Trần Quốc Duy</t>
  </si>
  <si>
    <t>Lê Hồng  Thái</t>
  </si>
  <si>
    <t>Lê Phi  Trường</t>
  </si>
  <si>
    <t>Nguyễn Thị Thu  Hồng</t>
  </si>
  <si>
    <t>Lê Quý Hưng  Quốc</t>
  </si>
  <si>
    <t>Nguyễn Văn  Hậu</t>
  </si>
  <si>
    <t>Đinh Thị Thắng (TG)</t>
  </si>
  <si>
    <t>Nguyễn Huỳnh Mai  Hạnh</t>
  </si>
  <si>
    <t>Nguyễn Thị Thanh Thảo, Nguyễn Thị Thảo, Trương Thị  Hồng</t>
  </si>
  <si>
    <t>Trần Đình Khoa</t>
  </si>
  <si>
    <t>Đỗ Trọng  Quý</t>
  </si>
  <si>
    <t>Trần Thị  Hương</t>
  </si>
  <si>
    <t>Nguyễn Ngọc Hiệp</t>
  </si>
  <si>
    <t>Nguyễn Thị Thanh Thảo, Trương Thị  Hồng</t>
  </si>
  <si>
    <t>Nguyễn Chí Ngãi, Trần Thị  Hương</t>
  </si>
  <si>
    <t>Hồ Văn  Hóa, Hoàng Phúc Bảo</t>
  </si>
  <si>
    <t>Kiều Trung  Tín, Phan Anh Tuấn  Kiệt</t>
  </si>
  <si>
    <t>Lê Minh  Phong</t>
  </si>
  <si>
    <t>Võ Anh Hào</t>
  </si>
  <si>
    <t>Nguyễn Thị  Hiền</t>
  </si>
  <si>
    <t>Trương Việt Khánh  Trang</t>
  </si>
  <si>
    <t>Lâm Thanh Hùng</t>
  </si>
  <si>
    <t>Tăng Cẩm Huê</t>
  </si>
  <si>
    <t>Trần Nguyên Bảo Trân</t>
  </si>
  <si>
    <t>Nguyễn Trần Thanh  Nhàn</t>
  </si>
  <si>
    <t>Lê Hồng Vân</t>
  </si>
  <si>
    <t>Nguyễn Trần Thanh  Nhàn, Trần Công  Tiến</t>
  </si>
  <si>
    <t>Ngô Hoàng  Anh</t>
  </si>
  <si>
    <t>Nguyễn Minh  Đức(B), Nguyễn Thị Tố  Nga</t>
  </si>
  <si>
    <t>Lê Tiến Đạt, Nguyễn Minh  Đức(B)</t>
  </si>
  <si>
    <t>Ngô Phong  Cường, Trần Hiếu Trinh</t>
  </si>
  <si>
    <t>Trần Minh  Tuấn</t>
  </si>
  <si>
    <t>Đinh Trần Phương  Thảo</t>
  </si>
  <si>
    <t>Nguyễn Thành  Long</t>
  </si>
  <si>
    <t>Hoàng Phúc Bảo, Koa Hoàng Việt Hưng (TG)</t>
  </si>
  <si>
    <t>Nguyễn Thị Khánh Thư</t>
  </si>
  <si>
    <t>Nguyễn Thị  Thủy, Nguyễn Thị Khánh Thư</t>
  </si>
  <si>
    <t>Nguyễn Văn Đôn</t>
  </si>
  <si>
    <t>Vũ Thị Thái Linh</t>
  </si>
  <si>
    <t>Đặng Thái  Sơn</t>
  </si>
  <si>
    <t>Hà Quốc Bảo</t>
  </si>
  <si>
    <t>Phạm Nguyễn Đức  Trung, Triệu Phú  Nguyên</t>
  </si>
  <si>
    <t>Trần Quốc Duy, Võ Đắc Thịnh</t>
  </si>
  <si>
    <t>Nguyễn Minh  Thái, Triệu Phú  Nguyên</t>
  </si>
  <si>
    <t>Đặng Thái  Sơn, Hà Quốc Bảo</t>
  </si>
  <si>
    <t>Ngô Thanh  Điền</t>
  </si>
  <si>
    <t>Hà Quốc Bảo, Trần Minh  Tuấn</t>
  </si>
  <si>
    <t>Nguyễn Minh  Đức(B)</t>
  </si>
  <si>
    <t>Nguyễn Văn Thành</t>
  </si>
  <si>
    <t>Trần Minh  Thông</t>
  </si>
  <si>
    <t>Hoàng Văn Viết</t>
  </si>
  <si>
    <t>Đinh Trần Phương  Thảo, Nguyễn Thị Thanh  Tú</t>
  </si>
  <si>
    <t>Nguyễn Anh Tuấn, Trần Minh  Tuấn</t>
  </si>
  <si>
    <t>Nguyễn Tiến  Nhân</t>
  </si>
  <si>
    <t>Lư Thị Yến  Vũ</t>
  </si>
  <si>
    <t>Triệu Phú  Nguyên</t>
  </si>
  <si>
    <t>Nguyễn Hữu Mạnh</t>
  </si>
  <si>
    <t>Phan Văn Thành</t>
  </si>
  <si>
    <t>Phan Thị Thùy  Trang</t>
  </si>
  <si>
    <t>Đỗ Trọng  Quý, Nguyễn Thanh  Lâm</t>
  </si>
  <si>
    <t>Đinh Văn Đệ</t>
  </si>
  <si>
    <t>Nguyễn Thanh  Vũ</t>
  </si>
  <si>
    <t>Trần Đình Khải</t>
  </si>
  <si>
    <t>Võ Minh  Quang</t>
  </si>
  <si>
    <t>Nguyễn Thanh Giang (TG)</t>
  </si>
  <si>
    <t>Trần Hạ Quyên</t>
  </si>
  <si>
    <t>Trần Kim Thu  Liễu</t>
  </si>
  <si>
    <t>Lê Thái  Hùng</t>
  </si>
  <si>
    <t>Nguyễn Ngọc  Thọ</t>
  </si>
  <si>
    <t>Nguyễn Thị Thanh  Tú, Trương Thị Minh  Hà</t>
  </si>
  <si>
    <t>Vương Thanh Thủy</t>
  </si>
  <si>
    <t>Phan Thị Xuân  Trang</t>
  </si>
  <si>
    <t>Trương Thị Phương Hồng</t>
  </si>
  <si>
    <t>Hồ Văn  Sĩ</t>
  </si>
  <si>
    <t>Đỗ Thị Phương Khanh</t>
  </si>
  <si>
    <t>Lê Quang Liêm</t>
  </si>
  <si>
    <t>Lê Thị Hồng  Vân</t>
  </si>
  <si>
    <t>Hồ Nhật Linh</t>
  </si>
  <si>
    <t>Phạm Thị Thanh  Thúy, Trương Việt Khánh  Trang</t>
  </si>
  <si>
    <t>Lâm Thị Phương Thùy</t>
  </si>
  <si>
    <t>Nguyễn Thanh  Hùng</t>
  </si>
  <si>
    <t>Phạm Nguyễn Đức  Trung</t>
  </si>
  <si>
    <t>Nguyễn Thành Đức</t>
  </si>
  <si>
    <t>Nguyễn Minh  Thái</t>
  </si>
  <si>
    <t>Nguyễn Thanh  Hùng, Kiều Trung  Tín</t>
  </si>
  <si>
    <t>Trần Quốc Duy, Kiều Trung  Tín</t>
  </si>
  <si>
    <t>Triệu Phú  Nguyên, Kiều Trung  Tín</t>
  </si>
  <si>
    <t>Nguyễn Minh  Thái, Phan Anh Tuấn  Kiệt</t>
  </si>
  <si>
    <t>Trương Việt Khánh  Trang, Chế Vân Cầm</t>
  </si>
  <si>
    <t>Cao Thị Hồng  Thắm</t>
  </si>
  <si>
    <t>Hoàng Thị Trang</t>
  </si>
  <si>
    <t>Trần Thị Hồng  Thu</t>
  </si>
  <si>
    <t>Trương Thị Phương Hồng, Trần Thị  Hương</t>
  </si>
  <si>
    <t>Nguyễn Thị  Hiền, Nguyễn Bạch Cẩm  Dung</t>
  </si>
  <si>
    <t>Nguyễn Thị  Hiền, Lâm Thị Phương Thùy</t>
  </si>
  <si>
    <t>Nguyễn Minh  Thái, Kiều Trung  Tín</t>
  </si>
  <si>
    <t>Nguyễn Anh Tuấn, Phan Anh Tuấn  Kiệt</t>
  </si>
  <si>
    <t>Nguyễn Ngọc  Quỳnh</t>
  </si>
  <si>
    <t>Chung Trần Thế  Vinh</t>
  </si>
  <si>
    <t>Nguyễn Duy  Hải</t>
  </si>
  <si>
    <t>Dương Minh  Chung</t>
  </si>
  <si>
    <t>Nguyễn Tiến  Dũng</t>
  </si>
  <si>
    <t>Vũ Đức  Pháp</t>
  </si>
  <si>
    <t>Nguyễn Tam Cương</t>
  </si>
  <si>
    <t>Nguyễn Duy  Hải, Nguyễn Tiến  Dũng</t>
  </si>
  <si>
    <t>Nguyễn Anh Tuấn, Đặng Thái  Sơn</t>
  </si>
  <si>
    <t>Nguyễn Minh  Thái, Trần Quốc Duy</t>
  </si>
  <si>
    <t>Nguyễn Ngọc  Phương</t>
  </si>
  <si>
    <t>Nguyễn Thành Đức, Hà Quốc Bảo</t>
  </si>
  <si>
    <t>Đặng Tiến Phúc (TG)</t>
  </si>
  <si>
    <t>Đặng Thái  Sơn, Nguyễn Anh Tuấn</t>
  </si>
  <si>
    <t>Phan Anh Tuấn  Kiệt, Trần Minh  Tuấn</t>
  </si>
  <si>
    <t>Nguyễn Ngọc  Phương, Võ Đắc Thịnh</t>
  </si>
  <si>
    <t>Võ Đắc Thịnh, Trần Quốc Duy</t>
  </si>
  <si>
    <t>Koa Hoàng Việt Hưng (TG), Hồ Văn  Hóa, Hoàng Phúc Bảo</t>
  </si>
  <si>
    <t>Đặng Đức  Minh</t>
  </si>
  <si>
    <t>Nguyễn Ngọc Trang</t>
  </si>
  <si>
    <t>Trần Việt  Khánh</t>
  </si>
  <si>
    <t>Võ Anh  Trang</t>
  </si>
  <si>
    <t>Nguyễn Duy Đạt</t>
  </si>
  <si>
    <t>Đặng Ngọc  Đoàn</t>
  </si>
  <si>
    <t>Trần Vĩnh  Xuyên</t>
  </si>
  <si>
    <t>Cường</t>
  </si>
  <si>
    <t>Đinh Trần Phương  Thảo, Trần Thanh Trúc</t>
  </si>
  <si>
    <t>Võ Phước Quang</t>
  </si>
  <si>
    <t>Võ Phước Quang, Đỗ Trọng  Quý</t>
  </si>
  <si>
    <t>Mai Chiếm Tuấn</t>
  </si>
  <si>
    <t>Mã lớp học phần</t>
  </si>
  <si>
    <t>Tên môn học</t>
  </si>
  <si>
    <t>GHEP</t>
  </si>
  <si>
    <t>Tên lớp học</t>
  </si>
  <si>
    <t>041000010801</t>
  </si>
  <si>
    <t>Mạng viễn thông và truyền số liệu</t>
  </si>
  <si>
    <t>15TC-QTM</t>
  </si>
  <si>
    <t>041000073602</t>
  </si>
  <si>
    <t>Kỹ năng giao tiếp</t>
  </si>
  <si>
    <t>041000092301</t>
  </si>
  <si>
    <t>Lập trình quản lý</t>
  </si>
  <si>
    <t>041000092401</t>
  </si>
  <si>
    <t>Lập trình Windows</t>
  </si>
  <si>
    <t>020400156601</t>
  </si>
  <si>
    <t>Thiết kế Web</t>
  </si>
  <si>
    <t>Trang</t>
  </si>
  <si>
    <t>17C2-QTM1</t>
  </si>
  <si>
    <t>Nguyễn Cao Phong</t>
  </si>
  <si>
    <t>041000092601</t>
  </si>
  <si>
    <t>SQL Server</t>
  </si>
  <si>
    <t>041000092701</t>
  </si>
  <si>
    <t>Hệ điều hành Windows và Linux</t>
  </si>
  <si>
    <t>041000092801</t>
  </si>
  <si>
    <t xml:space="preserve">Mạng nâng cao </t>
  </si>
  <si>
    <t>041000092901</t>
  </si>
  <si>
    <t>Thiết lập và bảo trì hệ thống mạng</t>
  </si>
  <si>
    <t>050600111201</t>
  </si>
  <si>
    <t>Chính trị</t>
  </si>
  <si>
    <t>15TCN-Đ</t>
  </si>
  <si>
    <t>050600111301</t>
  </si>
  <si>
    <t>Điện tử công suất</t>
  </si>
  <si>
    <t>050600111401</t>
  </si>
  <si>
    <t>Trang bị điện 1</t>
  </si>
  <si>
    <t>050600111501</t>
  </si>
  <si>
    <t>PLC cơ bản</t>
  </si>
  <si>
    <t>050600111601</t>
  </si>
  <si>
    <t>Điện tử ứng dụng</t>
  </si>
  <si>
    <t>050600111101</t>
  </si>
  <si>
    <t>Giáo dục quốc phòng - An ninh</t>
  </si>
  <si>
    <t>050600111901</t>
  </si>
  <si>
    <t>15TCN-ĐT</t>
  </si>
  <si>
    <t>050600112001</t>
  </si>
  <si>
    <t>050600116101</t>
  </si>
  <si>
    <t>Điều khiển lập trình cỡ nhỏ</t>
  </si>
  <si>
    <t>050600116201</t>
  </si>
  <si>
    <t>Điều khiển điện khí nén</t>
  </si>
  <si>
    <t>050600116301</t>
  </si>
  <si>
    <t>Lắp đặt, vận hành hệ thống cơ điện tử</t>
  </si>
  <si>
    <t>050600117401</t>
  </si>
  <si>
    <t>Vật liệu điện lạnh</t>
  </si>
  <si>
    <t>Quyên</t>
  </si>
  <si>
    <t>15TCN-LĐL</t>
  </si>
  <si>
    <t>050600117601</t>
  </si>
  <si>
    <t>Bơm, quạt, máy nén</t>
  </si>
  <si>
    <t>Hà Như Mai, Nguyễn Thị  Thủy</t>
  </si>
  <si>
    <t>050600117701</t>
  </si>
  <si>
    <t>Autocad</t>
  </si>
  <si>
    <t>050600117201</t>
  </si>
  <si>
    <t>Điện tử chuyên ngành</t>
  </si>
  <si>
    <t>050600117501</t>
  </si>
  <si>
    <t>Lắp đặt hệ thống máy lạnh dân dụng</t>
  </si>
  <si>
    <t>050600111207</t>
  </si>
  <si>
    <t>15TCN-MTT</t>
  </si>
  <si>
    <t>050600115701</t>
  </si>
  <si>
    <t>Thiết kế trang phục 2</t>
  </si>
  <si>
    <t>050600115901</t>
  </si>
  <si>
    <t>Công nghệ sản xuất</t>
  </si>
  <si>
    <t>Nguyễn Văn  Hậu, Phạm Thị Thu Nga</t>
  </si>
  <si>
    <t>050600115801</t>
  </si>
  <si>
    <t>May áo Jacket</t>
  </si>
  <si>
    <t>050600116001</t>
  </si>
  <si>
    <t>Cắt-may thời trang áo sơ mi, quần tây</t>
  </si>
  <si>
    <t>050600111107</t>
  </si>
  <si>
    <t>030600112101</t>
  </si>
  <si>
    <t>Quản trị Maketing</t>
  </si>
  <si>
    <t>15CĐN-QTD</t>
  </si>
  <si>
    <t>030600112201</t>
  </si>
  <si>
    <t>Quản trị chuỗi cung ứng</t>
  </si>
  <si>
    <t>030600112301</t>
  </si>
  <si>
    <t>Phân tích hoạt động kinh doanh</t>
  </si>
  <si>
    <t>030600112401</t>
  </si>
  <si>
    <t>Ngoại ngữ chuyên ngành 2</t>
  </si>
  <si>
    <t>030600112501</t>
  </si>
  <si>
    <t>Quản trị nhân lực</t>
  </si>
  <si>
    <t>030600112601</t>
  </si>
  <si>
    <t>Chiến lược và kế hoạch kinh doanh</t>
  </si>
  <si>
    <t>030600112701</t>
  </si>
  <si>
    <t>Quản trị dự án đầu tư</t>
  </si>
  <si>
    <t>030600112801</t>
  </si>
  <si>
    <t>Quản trị tài chính doanh nghiệp</t>
  </si>
  <si>
    <t>030600112901</t>
  </si>
  <si>
    <t>Tài chính quốc tế</t>
  </si>
  <si>
    <t>030600000801</t>
  </si>
  <si>
    <t>Anh văn 2</t>
  </si>
  <si>
    <t>16CĐN-Ô1</t>
  </si>
  <si>
    <t>030600063501</t>
  </si>
  <si>
    <t>Bảo dưỡng và sửa chữa hệ thống phân phối khí</t>
  </si>
  <si>
    <t>030600063601</t>
  </si>
  <si>
    <t>Bảo dưỡng và sửa chữa hệ thống bôi trơn và hệ thống làm mát</t>
  </si>
  <si>
    <t>030600063701</t>
  </si>
  <si>
    <t>Bảo dưỡng và sửa chữa hệ thống nhiên liệu động cơ xăng dùng bộ chế hòa khí</t>
  </si>
  <si>
    <t>030600065701</t>
  </si>
  <si>
    <t>Công nghệ khí nén - thủy lực ứng dụng</t>
  </si>
  <si>
    <t>030600065901</t>
  </si>
  <si>
    <t>Tổ chức quản lý sản xuất</t>
  </si>
  <si>
    <t>030600066001</t>
  </si>
  <si>
    <t>Nhiệt kỹ thuật</t>
  </si>
  <si>
    <t>030600076001</t>
  </si>
  <si>
    <t>Thực hành Autocad</t>
  </si>
  <si>
    <t>030600043401</t>
  </si>
  <si>
    <t>Quản trị doanh nghiệp</t>
  </si>
  <si>
    <t>16CĐN-QTD</t>
  </si>
  <si>
    <t>030600044801</t>
  </si>
  <si>
    <t>Soạn thảo văn bản</t>
  </si>
  <si>
    <t>Trương Thị Minh  Hà, Phạm Thị Thu Hiền</t>
  </si>
  <si>
    <t>030600045601</t>
  </si>
  <si>
    <t>Toán kinh tế</t>
  </si>
  <si>
    <t>030600045901</t>
  </si>
  <si>
    <t>Tổ chức lao động khoa học</t>
  </si>
  <si>
    <t>030600046101</t>
  </si>
  <si>
    <t>Thống kê doanh nghiệp</t>
  </si>
  <si>
    <t>030600050801</t>
  </si>
  <si>
    <t>Hành vi tổ chức</t>
  </si>
  <si>
    <t>030600051601</t>
  </si>
  <si>
    <t>Kế toán doanh nghiệp</t>
  </si>
  <si>
    <t>030600068401</t>
  </si>
  <si>
    <t>Tin học ứng dụng trong kinh doanh</t>
  </si>
  <si>
    <t>030600000802</t>
  </si>
  <si>
    <t>16CĐN-Ô2</t>
  </si>
  <si>
    <t>030600063502</t>
  </si>
  <si>
    <t>Nguyễn Vân  Giang</t>
  </si>
  <si>
    <t>030600063602</t>
  </si>
  <si>
    <t>030600063702</t>
  </si>
  <si>
    <t>030600065702</t>
  </si>
  <si>
    <t>Lê Thị Mai  Hường</t>
  </si>
  <si>
    <t>030600065902</t>
  </si>
  <si>
    <t>030600066002</t>
  </si>
  <si>
    <t>030600076002</t>
  </si>
  <si>
    <t>050600046801</t>
  </si>
  <si>
    <t>Toán 3</t>
  </si>
  <si>
    <t>16TCN-ĐT</t>
  </si>
  <si>
    <t>050600047401</t>
  </si>
  <si>
    <t>Vật Lý 3</t>
  </si>
  <si>
    <t>050600047701</t>
  </si>
  <si>
    <t>Hóa học 3</t>
  </si>
  <si>
    <t>050600048001</t>
  </si>
  <si>
    <t>Ngữ Văn 3</t>
  </si>
  <si>
    <t>050600078701</t>
  </si>
  <si>
    <t>Điện cơ bản</t>
  </si>
  <si>
    <t>050600078801</t>
  </si>
  <si>
    <t>Máy điện</t>
  </si>
  <si>
    <t>050600078901</t>
  </si>
  <si>
    <t>Trang bị điện</t>
  </si>
  <si>
    <t>050600046802</t>
  </si>
  <si>
    <t>16TCN-Đ</t>
  </si>
  <si>
    <t>Nguyễn Văn Danh</t>
  </si>
  <si>
    <t>050600047402</t>
  </si>
  <si>
    <t>050600047702</t>
  </si>
  <si>
    <t>050600048002</t>
  </si>
  <si>
    <t>050600076701</t>
  </si>
  <si>
    <t>Máy điện 1</t>
  </si>
  <si>
    <t>050600077201</t>
  </si>
  <si>
    <t>Kỹ thuật lạnh</t>
  </si>
  <si>
    <t>050600046804</t>
  </si>
  <si>
    <t>16TCN-CKL</t>
  </si>
  <si>
    <t>050600047404</t>
  </si>
  <si>
    <t>050600047704</t>
  </si>
  <si>
    <t>050600048004</t>
  </si>
  <si>
    <t>050600076601</t>
  </si>
  <si>
    <t>Kỹ thuật điện</t>
  </si>
  <si>
    <t>050600076101</t>
  </si>
  <si>
    <t>Tiện trụ ngắn, trụ bậc, tiện trụ dài l=10d</t>
  </si>
  <si>
    <t>050600076201</t>
  </si>
  <si>
    <t>Tiện rãnh, cắt đứt</t>
  </si>
  <si>
    <t>050600076301</t>
  </si>
  <si>
    <t>Tiện lỗ</t>
  </si>
  <si>
    <t>050600076401</t>
  </si>
  <si>
    <t>Tiện côn</t>
  </si>
  <si>
    <t>Nguyễn Hữu  Thiện</t>
  </si>
  <si>
    <t>050600076501</t>
  </si>
  <si>
    <t>Tiện ren tam giác</t>
  </si>
  <si>
    <t>050600043401</t>
  </si>
  <si>
    <t>16TCN-KTD</t>
  </si>
  <si>
    <t>050600046101</t>
  </si>
  <si>
    <t>050600046806</t>
  </si>
  <si>
    <t>050600047406</t>
  </si>
  <si>
    <t>050600047706</t>
  </si>
  <si>
    <t>050600048006</t>
  </si>
  <si>
    <t>050600051901</t>
  </si>
  <si>
    <t>Kế toán ngân sách xã, phường</t>
  </si>
  <si>
    <t>050600053701</t>
  </si>
  <si>
    <t>Kinh tế phát triển</t>
  </si>
  <si>
    <t>050600054801</t>
  </si>
  <si>
    <t>Lý thuyết tiền tệ tín dụng</t>
  </si>
  <si>
    <t>050600046102</t>
  </si>
  <si>
    <t>16TCN-QTD</t>
  </si>
  <si>
    <t>Đặng Thị Nhật  Minh</t>
  </si>
  <si>
    <t>050600046807</t>
  </si>
  <si>
    <t>050600047407</t>
  </si>
  <si>
    <t>Cao Thị  Nga</t>
  </si>
  <si>
    <t>050600047707</t>
  </si>
  <si>
    <t>050600048007</t>
  </si>
  <si>
    <t>050600111701</t>
  </si>
  <si>
    <t>050600111801</t>
  </si>
  <si>
    <t>Tin học văn phòng</t>
  </si>
  <si>
    <t>050600046808</t>
  </si>
  <si>
    <t>16TCN-QTM1</t>
  </si>
  <si>
    <t>050600047408</t>
  </si>
  <si>
    <t>050600047708</t>
  </si>
  <si>
    <t>050600048008</t>
  </si>
  <si>
    <t>050600068901</t>
  </si>
  <si>
    <t>Lập trình căn bản</t>
  </si>
  <si>
    <t>050600069001</t>
  </si>
  <si>
    <t>Nguyên lý hệ điều hành</t>
  </si>
  <si>
    <t>050600078401</t>
  </si>
  <si>
    <t>Lắp ráp và cài đặt máy tính</t>
  </si>
  <si>
    <t>050600046810</t>
  </si>
  <si>
    <t>16TCN-QTM2</t>
  </si>
  <si>
    <t>050600047410</t>
  </si>
  <si>
    <t>050600047710</t>
  </si>
  <si>
    <t>050600048010</t>
  </si>
  <si>
    <t>Nguyễn Thị  Dinh, Phan Thị Thùy  Trang</t>
  </si>
  <si>
    <t>050600068902</t>
  </si>
  <si>
    <t>050600069002</t>
  </si>
  <si>
    <t>050600078402</t>
  </si>
  <si>
    <t>041000046804</t>
  </si>
  <si>
    <t>16TC-Ô1</t>
  </si>
  <si>
    <t>041000047404</t>
  </si>
  <si>
    <t>041000047704</t>
  </si>
  <si>
    <t>041000048004</t>
  </si>
  <si>
    <t>041000048804</t>
  </si>
  <si>
    <t>Giáo dục chính trị 1</t>
  </si>
  <si>
    <t>041000049304</t>
  </si>
  <si>
    <t>Anh văn 3</t>
  </si>
  <si>
    <t>041000066302</t>
  </si>
  <si>
    <t>Cơ lý thuyết</t>
  </si>
  <si>
    <t>041000066402</t>
  </si>
  <si>
    <t>Vẽ kỹ thuật</t>
  </si>
  <si>
    <t>Trần Văn  Lượng</t>
  </si>
  <si>
    <t>041000093002</t>
  </si>
  <si>
    <t>Thực tập Nguội cơ bản</t>
  </si>
  <si>
    <t>050600111209</t>
  </si>
  <si>
    <t>15TCN-Ô1</t>
  </si>
  <si>
    <t>050600114601</t>
  </si>
  <si>
    <t>050600114701</t>
  </si>
  <si>
    <t>Bảo dưỡng và sửa chữa hệ thống truyền lực</t>
  </si>
  <si>
    <t>050600114801</t>
  </si>
  <si>
    <t>Bảo dưỡng và sửa chữa hệ thống di chuyển</t>
  </si>
  <si>
    <t>050600114901</t>
  </si>
  <si>
    <t>Bảo dưỡng và sửa chữa hệ thống lái</t>
  </si>
  <si>
    <t>050600115001</t>
  </si>
  <si>
    <t>Bảo dưỡng và sửa chữa hệ thống phanh</t>
  </si>
  <si>
    <t>050600115101</t>
  </si>
  <si>
    <t>Thủy lực - Máy thủy lực</t>
  </si>
  <si>
    <t>050600111109</t>
  </si>
  <si>
    <t>050600111210</t>
  </si>
  <si>
    <t>15TCN-QTM1</t>
  </si>
  <si>
    <t>050600115202</t>
  </si>
  <si>
    <t>Phân tích thiết kế hệ thống thông tin</t>
  </si>
  <si>
    <t>050600115302</t>
  </si>
  <si>
    <t>Thiết kế, xây dựng mạng LAN</t>
  </si>
  <si>
    <t>050600115502</t>
  </si>
  <si>
    <t>Hệ quản trị cơ sở dữ liệu Microsoft Access</t>
  </si>
  <si>
    <t>050600115602</t>
  </si>
  <si>
    <t>Chuyên đề</t>
  </si>
  <si>
    <t>050600111110</t>
  </si>
  <si>
    <t>050600046811</t>
  </si>
  <si>
    <t>16TCN-LĐL1</t>
  </si>
  <si>
    <t>050600047411</t>
  </si>
  <si>
    <t>050600047711</t>
  </si>
  <si>
    <t>050600048011</t>
  </si>
  <si>
    <t>Nguyễn Thị  Dinh</t>
  </si>
  <si>
    <t>050600079101</t>
  </si>
  <si>
    <t>Cơ sở kỹ thuật nhiệt - lạnh</t>
  </si>
  <si>
    <t>050600079001</t>
  </si>
  <si>
    <t>050600079201</t>
  </si>
  <si>
    <t>Hàn cơ bản</t>
  </si>
  <si>
    <t>050600046812</t>
  </si>
  <si>
    <t>16TCN-Ô1</t>
  </si>
  <si>
    <t>050600047412</t>
  </si>
  <si>
    <t>050600047712</t>
  </si>
  <si>
    <t>050600048012</t>
  </si>
  <si>
    <t>050600067503</t>
  </si>
  <si>
    <t>Chẩn đoán tình trạng kỹ thuật ô tô</t>
  </si>
  <si>
    <t>050600078203</t>
  </si>
  <si>
    <t>Dung sai lắp ghép và đo lường kỹ thuật</t>
  </si>
  <si>
    <t>050600078303</t>
  </si>
  <si>
    <t>050600082903</t>
  </si>
  <si>
    <t>050600046813</t>
  </si>
  <si>
    <t>16TCN-Ô2</t>
  </si>
  <si>
    <t>050600047413</t>
  </si>
  <si>
    <t>050600047713</t>
  </si>
  <si>
    <t>050600048013</t>
  </si>
  <si>
    <t>050600067504</t>
  </si>
  <si>
    <t>050600078204</t>
  </si>
  <si>
    <t>050600078304</t>
  </si>
  <si>
    <t>050600082904</t>
  </si>
  <si>
    <t>SHCN(12+)40</t>
  </si>
  <si>
    <t>Sinh hoạt chủ nhiệm</t>
  </si>
  <si>
    <t>Nguyễn Thị  Dinh, Lê Thị Mai  Hường</t>
  </si>
  <si>
    <t>SHCN(12+)41</t>
  </si>
  <si>
    <t>SHCN(12+)42</t>
  </si>
  <si>
    <t>SHCN(9+)01</t>
  </si>
  <si>
    <t>Sinh Hoạt Chủ Nhiệm</t>
  </si>
  <si>
    <t>SHCN(9+)02</t>
  </si>
  <si>
    <t>SHCN(9+)03</t>
  </si>
  <si>
    <t>SHCN(9+)04</t>
  </si>
  <si>
    <t>SHCN(9+)05</t>
  </si>
  <si>
    <t>Nguyễn Tiến  Dũng, Trần Minh  Thông</t>
  </si>
  <si>
    <t>SHCN(9+)06</t>
  </si>
  <si>
    <t>SHCN(9+)07</t>
  </si>
  <si>
    <t>SHCN(9+)08</t>
  </si>
  <si>
    <t>SHCN(9+)09</t>
  </si>
  <si>
    <t>SHCN(9+)10</t>
  </si>
  <si>
    <t>041000028201</t>
  </si>
  <si>
    <t>Thiết kế trang phục quần âu, áo sơ mi căn bản</t>
  </si>
  <si>
    <t>16TC-MTT</t>
  </si>
  <si>
    <t>041000046805</t>
  </si>
  <si>
    <t>041000047405</t>
  </si>
  <si>
    <t>041000047705</t>
  </si>
  <si>
    <t>041000048005</t>
  </si>
  <si>
    <t>041000048805</t>
  </si>
  <si>
    <t>041000049305</t>
  </si>
  <si>
    <t>041000036201</t>
  </si>
  <si>
    <t>TT may áo sơ mi, quần âu</t>
  </si>
  <si>
    <t>041000046806</t>
  </si>
  <si>
    <t>16TC-QTM</t>
  </si>
  <si>
    <t>041000047406</t>
  </si>
  <si>
    <t>Phạm Nguyễn Đức  Trung, Nguyễn Mạnh Phương</t>
  </si>
  <si>
    <t>041000047706</t>
  </si>
  <si>
    <t>Hà Phước  Tuấn, Nguyễn Phụ Thượng  Lưu, Trần Quốc Duy</t>
  </si>
  <si>
    <t>041000048006</t>
  </si>
  <si>
    <t>Nguyễn Ngọc  Phương, Nguyễn Thanh  Hùng</t>
  </si>
  <si>
    <t>041000048806</t>
  </si>
  <si>
    <t>Nguyễn Thái Bình, Trần Thị Hồng  Thu</t>
  </si>
  <si>
    <t>041000049306</t>
  </si>
  <si>
    <t>041000093102</t>
  </si>
  <si>
    <t>Kỹ thuật lập trình 2</t>
  </si>
  <si>
    <t>Phạm Nguyễn Đức  Trung, Phan Thị Thùy  Trang</t>
  </si>
  <si>
    <t>041000093202</t>
  </si>
  <si>
    <t>Cơ sở dữ liệu</t>
  </si>
  <si>
    <t>Nguyễn Thanh  Hùng, Lê Thái  Hùng</t>
  </si>
  <si>
    <t>040800034901</t>
  </si>
  <si>
    <t>Anh văn chuyên ngành</t>
  </si>
  <si>
    <t>16TCT-Đ</t>
  </si>
  <si>
    <t>040800036501</t>
  </si>
  <si>
    <t>Kỹ thuật cảm biến</t>
  </si>
  <si>
    <t>Nguyễn Minh  Thái, Nguyễn Đức  Thắng</t>
  </si>
  <si>
    <t>040800036701</t>
  </si>
  <si>
    <t>Hồ Văn  Sĩ, Hồ Văn  Hóa</t>
  </si>
  <si>
    <t>040800081601</t>
  </si>
  <si>
    <t>Cao Thị Hồng  Thắm, Kiều Trung  Tín</t>
  </si>
  <si>
    <t>021100119807</t>
  </si>
  <si>
    <t>Tin học</t>
  </si>
  <si>
    <t>17C1-LTM2</t>
  </si>
  <si>
    <t>040800040601</t>
  </si>
  <si>
    <t>Thực tập Mạch Điện tử</t>
  </si>
  <si>
    <t>040800041001</t>
  </si>
  <si>
    <t>Thực tập Trang bị điện 1</t>
  </si>
  <si>
    <t>040800042801</t>
  </si>
  <si>
    <t>Thực tập Điện - Khí nén</t>
  </si>
  <si>
    <t>040800081701</t>
  </si>
  <si>
    <t>Thực tập Kỹ thuật số</t>
  </si>
  <si>
    <t>040800093601</t>
  </si>
  <si>
    <t>Thực tập Vẽ điện - điện tử</t>
  </si>
  <si>
    <t>040800023703</t>
  </si>
  <si>
    <t>Điều hòa không khí trên ô tô</t>
  </si>
  <si>
    <t>16TCT-Ô1</t>
  </si>
  <si>
    <t>040800024503</t>
  </si>
  <si>
    <t>Hệ thống điện thân xe</t>
  </si>
  <si>
    <t>Nguyễn Minh Đức  Cường</t>
  </si>
  <si>
    <t>040800080503</t>
  </si>
  <si>
    <t>040800030503</t>
  </si>
  <si>
    <t>TT Động cơ diesel</t>
  </si>
  <si>
    <t>Tạ Minh  Cường</t>
  </si>
  <si>
    <t>040800030703</t>
  </si>
  <si>
    <t>TT Động cơ xăng</t>
  </si>
  <si>
    <t>Lê Tiến Đạt</t>
  </si>
  <si>
    <t>040800030803</t>
  </si>
  <si>
    <t>Thực tập Gò hàn</t>
  </si>
  <si>
    <t>Nguyễn Minh  Đức(A), Tạ Minh  Cường</t>
  </si>
  <si>
    <t>040800030903</t>
  </si>
  <si>
    <t>TT Hệ thống điện động cơ</t>
  </si>
  <si>
    <t>Trần Trung  Hiếu</t>
  </si>
  <si>
    <t>040800031003</t>
  </si>
  <si>
    <t>TT Hệ thống điện thân xe</t>
  </si>
  <si>
    <t>Ngô Phong  Cường</t>
  </si>
  <si>
    <t>040800093003</t>
  </si>
  <si>
    <t>040800009901</t>
  </si>
  <si>
    <t>16TCT-QTM</t>
  </si>
  <si>
    <t>040800010701</t>
  </si>
  <si>
    <t>040800024201</t>
  </si>
  <si>
    <t>Đồ họa ứng dụng</t>
  </si>
  <si>
    <t>040800027801</t>
  </si>
  <si>
    <t>040800028301</t>
  </si>
  <si>
    <t>Võ  Cường, Trần Công  Tiến</t>
  </si>
  <si>
    <t>040800036001</t>
  </si>
  <si>
    <t>Mạng Linux</t>
  </si>
  <si>
    <t>040800080701</t>
  </si>
  <si>
    <t>040800023704</t>
  </si>
  <si>
    <t>16TCT-Ô2</t>
  </si>
  <si>
    <t>040800024504</t>
  </si>
  <si>
    <t>Nguyễn Anh  Tăng</t>
  </si>
  <si>
    <t>040800080504</t>
  </si>
  <si>
    <t>Đỗ Huỳnh Thanh  Phong</t>
  </si>
  <si>
    <t>040800030504</t>
  </si>
  <si>
    <t>040800030704</t>
  </si>
  <si>
    <t>040800030804</t>
  </si>
  <si>
    <t>Tạ Minh  Cường, Nguyễn Minh  Đức(A)</t>
  </si>
  <si>
    <t>040800030904</t>
  </si>
  <si>
    <t>Lê Thế  Huân</t>
  </si>
  <si>
    <t>040800031004</t>
  </si>
  <si>
    <t>Huỳnh Ngọc Mai, Đặng Đức  Minh</t>
  </si>
  <si>
    <t>040800093004</t>
  </si>
  <si>
    <t>SHCN(9+)11</t>
  </si>
  <si>
    <t>SHCN(9+)12</t>
  </si>
  <si>
    <t>SHCN(9+)13</t>
  </si>
  <si>
    <t>SHCN(12+)43</t>
  </si>
  <si>
    <t>SHCN(12+)44</t>
  </si>
  <si>
    <t>Tạ Minh  Cường, Trần Công  Tiến</t>
  </si>
  <si>
    <t>SHCN(12+)45</t>
  </si>
  <si>
    <t>SHCN(12+)46</t>
  </si>
  <si>
    <t>Bốc Minh  Trí, Đặng Đức  Minh</t>
  </si>
  <si>
    <t>041000029501</t>
  </si>
  <si>
    <t>15TC-Đ</t>
  </si>
  <si>
    <t>041000034401</t>
  </si>
  <si>
    <t>041000036601</t>
  </si>
  <si>
    <t>Mạch điện tử</t>
  </si>
  <si>
    <t>041000036901</t>
  </si>
  <si>
    <t>Điện - Khí nén</t>
  </si>
  <si>
    <t>041000081601</t>
  </si>
  <si>
    <t>041000090801</t>
  </si>
  <si>
    <t>Huỳnh Ngọc Mai, Bốc Minh  Trí</t>
  </si>
  <si>
    <t>041000091001</t>
  </si>
  <si>
    <t>Kỹ thuật số</t>
  </si>
  <si>
    <t>Nguyễn Thị Tố  Nga, Lê Tiến Đạt</t>
  </si>
  <si>
    <t>041000081701</t>
  </si>
  <si>
    <t>041000091101</t>
  </si>
  <si>
    <t>041000091201</t>
  </si>
  <si>
    <t>041000091301</t>
  </si>
  <si>
    <t>041000001601</t>
  </si>
  <si>
    <t>15TC-NL</t>
  </si>
  <si>
    <t>041000014501</t>
  </si>
  <si>
    <t>Thiết bị trao đổi nhiệt và mạng nhiệt</t>
  </si>
  <si>
    <t>041000070501</t>
  </si>
  <si>
    <t>Kỹ thuật điện tử</t>
  </si>
  <si>
    <t>Võ  Cường</t>
  </si>
  <si>
    <t>041000070601</t>
  </si>
  <si>
    <t>Kỹ thuật điều hòa không khí</t>
  </si>
  <si>
    <t>041000070701</t>
  </si>
  <si>
    <t>Tự động hóa hệ thống lạnh</t>
  </si>
  <si>
    <t>041000071101</t>
  </si>
  <si>
    <t>AutoCAD</t>
  </si>
  <si>
    <t>041000079301</t>
  </si>
  <si>
    <t>Cơ ứng dụng</t>
  </si>
  <si>
    <t>041000079501</t>
  </si>
  <si>
    <t>Đo lường Cơ - Điện - Nhiệt</t>
  </si>
  <si>
    <t>041000079601</t>
  </si>
  <si>
    <t>Vật liệu kỹ thuật nhiệt</t>
  </si>
  <si>
    <t>041000079801</t>
  </si>
  <si>
    <t>Kỹ thuật sấy</t>
  </si>
  <si>
    <t>041000080401</t>
  </si>
  <si>
    <t>041000091401</t>
  </si>
  <si>
    <t>Cơ học lưu chất</t>
  </si>
  <si>
    <t>041000086001</t>
  </si>
  <si>
    <t>TT Máy lạnh công nghiệp</t>
  </si>
  <si>
    <t>041000091501</t>
  </si>
  <si>
    <t>TT Trang bị điện hệ thống nhiệt lạnh</t>
  </si>
  <si>
    <t>Nguyễn Thị  Hiền, Nguyễn Ngọc  Thọ</t>
  </si>
  <si>
    <t>041000023701</t>
  </si>
  <si>
    <t>15TC-Ô</t>
  </si>
  <si>
    <t>041000070401</t>
  </si>
  <si>
    <t>041000071001</t>
  </si>
  <si>
    <t>Dung sai và kỹ thuật đo</t>
  </si>
  <si>
    <t>041000075301</t>
  </si>
  <si>
    <t>Sức bền vật liệu</t>
  </si>
  <si>
    <t>041000091601</t>
  </si>
  <si>
    <t>Nguyên lý - Chi tiết máy</t>
  </si>
  <si>
    <t>041000091701</t>
  </si>
  <si>
    <t>Kết cấu ô tô</t>
  </si>
  <si>
    <t>041000091801</t>
  </si>
  <si>
    <t>Lý thuyết ô tô</t>
  </si>
  <si>
    <t>041000091901</t>
  </si>
  <si>
    <t>041000030501</t>
  </si>
  <si>
    <t>041000092001</t>
  </si>
  <si>
    <t>041000092101</t>
  </si>
  <si>
    <t>041000092201</t>
  </si>
  <si>
    <t>050600111211</t>
  </si>
  <si>
    <t>15TCN-CKL</t>
  </si>
  <si>
    <t>Phạm Thị Thu Hiền</t>
  </si>
  <si>
    <t>050600113701</t>
  </si>
  <si>
    <t>Phay, bào mặt phẳng ngang, song song, vuông góc, nghiêng</t>
  </si>
  <si>
    <t>050600113801</t>
  </si>
  <si>
    <t>Phay, bào mặt phẳng bậc</t>
  </si>
  <si>
    <t>Đỗ Thị  Ngát</t>
  </si>
  <si>
    <t>050600113901</t>
  </si>
  <si>
    <t>Phay, bào rãnh, cắt đứt</t>
  </si>
  <si>
    <t>Bùi Thành  Dũng</t>
  </si>
  <si>
    <t>050600114001</t>
  </si>
  <si>
    <t>Phay, bào rãnh chốt đuôi én</t>
  </si>
  <si>
    <t>050600114101</t>
  </si>
  <si>
    <t>Phay đa giác</t>
  </si>
  <si>
    <t>Nguyễn Trung Trực, Ngô Hoàng  Anh</t>
  </si>
  <si>
    <t>050600114201</t>
  </si>
  <si>
    <t>Phay bánh răng trụ răng thẳng</t>
  </si>
  <si>
    <t>Trần Hiếu Trinh</t>
  </si>
  <si>
    <t>050600114301</t>
  </si>
  <si>
    <t>Phay, bào rãnh chữ T</t>
  </si>
  <si>
    <t>Nguyễn Anh  Tăng, Đỗ Huỳnh Thanh  Phong</t>
  </si>
  <si>
    <t>050600114401</t>
  </si>
  <si>
    <t>Phay ly hợp vấu, then hoa</t>
  </si>
  <si>
    <t>Võ  Cường, Nguyễn Thị Ngọc Hiền</t>
  </si>
  <si>
    <t>050600114501</t>
  </si>
  <si>
    <t>Tiện chi tiết có gá lắp phức tạp</t>
  </si>
  <si>
    <t>050600111111</t>
  </si>
  <si>
    <t>050600116401</t>
  </si>
  <si>
    <t>15TCN-KTD</t>
  </si>
  <si>
    <t>050600116501</t>
  </si>
  <si>
    <t>Thuế</t>
  </si>
  <si>
    <t>050600116601</t>
  </si>
  <si>
    <t>Kế toán doanh nghiệp 2</t>
  </si>
  <si>
    <t>050600116701</t>
  </si>
  <si>
    <t>Kinh tế chính trị</t>
  </si>
  <si>
    <t>050600116801</t>
  </si>
  <si>
    <t>Kiểm toán</t>
  </si>
  <si>
    <t>050600116901</t>
  </si>
  <si>
    <t>Luật kinh tế</t>
  </si>
  <si>
    <t>050600117001</t>
  </si>
  <si>
    <t>Thị trường chứng khoán</t>
  </si>
  <si>
    <t>Nguyễn Thị Ngọc Hiền, Võ  Cường</t>
  </si>
  <si>
    <t>050600117101</t>
  </si>
  <si>
    <t>Kế toán hành chính sự nghiệp</t>
  </si>
  <si>
    <t>030600113002</t>
  </si>
  <si>
    <t>15CĐN-Ô</t>
  </si>
  <si>
    <t>030600113102</t>
  </si>
  <si>
    <t>030600113202</t>
  </si>
  <si>
    <t>Chuẩn đoán trạng thái kỹ thuật ô tô</t>
  </si>
  <si>
    <t>030600113302</t>
  </si>
  <si>
    <t>030600113402</t>
  </si>
  <si>
    <t>Bảo dưỡng và sửa chữa hệ thống nhiên liệu động cơ diesel</t>
  </si>
  <si>
    <t>030600113502</t>
  </si>
  <si>
    <t>Bảo dưỡng và sửa chữa hộp số tự động ô tô</t>
  </si>
  <si>
    <t>Nguyễn Thị Ngọc Hiền</t>
  </si>
  <si>
    <t>030600113602</t>
  </si>
  <si>
    <t>Bảo dưỡng và sửa chữa mô tô-xe máy</t>
  </si>
  <si>
    <t>SHCN(9+)14</t>
  </si>
  <si>
    <t>SHCN(9+)15</t>
  </si>
  <si>
    <t>SHCN(9+)16</t>
  </si>
  <si>
    <t>SHCN(9+)17</t>
  </si>
  <si>
    <t>SHCN(9+)18</t>
  </si>
  <si>
    <t>SHCN(9+)19</t>
  </si>
  <si>
    <t>SHCN(9+)20</t>
  </si>
  <si>
    <t>SHCN(9+)21</t>
  </si>
  <si>
    <t>SHCN(9+)22</t>
  </si>
  <si>
    <t>SHCN(9+)23</t>
  </si>
  <si>
    <t>Nguyễn Thị Ngọc Hiền, Tăng Cẩm Huê</t>
  </si>
  <si>
    <t>SHCN(9+)24</t>
  </si>
  <si>
    <t>SHCN(9+)25</t>
  </si>
  <si>
    <t>SHCN(12+)50</t>
  </si>
  <si>
    <t>SHCN(12+)51</t>
  </si>
  <si>
    <t>050600117901</t>
  </si>
  <si>
    <t>Kinh tế vĩ mô</t>
  </si>
  <si>
    <t>050600117801</t>
  </si>
  <si>
    <t>Điều hòa không khí ô tô</t>
  </si>
  <si>
    <t>050600115401</t>
  </si>
  <si>
    <t>Quản trị mạng</t>
  </si>
  <si>
    <t>050600117301</t>
  </si>
  <si>
    <t>Đo lường Điện - Lạnh</t>
  </si>
  <si>
    <t>Nguyễn Minh Đức  Cường, Đỗ Huỳnh Thanh  Phong</t>
  </si>
  <si>
    <t>040900027301</t>
  </si>
  <si>
    <t>Nguyên lý cắt</t>
  </si>
  <si>
    <t>14TC_HL1_CK</t>
  </si>
  <si>
    <t>Nguyễn Thị Ngọc Hiền, Nguyễn Minh  Đức(A)</t>
  </si>
  <si>
    <t>040900027302</t>
  </si>
  <si>
    <t>Nguyên lý cắt kim loại</t>
  </si>
  <si>
    <t>15TN_HL1_CK</t>
  </si>
  <si>
    <t>040800008201</t>
  </si>
  <si>
    <t>15TCT_HL1_NL</t>
  </si>
  <si>
    <t>040800070501</t>
  </si>
  <si>
    <t>040800060501</t>
  </si>
  <si>
    <t>040800014201</t>
  </si>
  <si>
    <t>Thiết bị điện</t>
  </si>
  <si>
    <t>Nguyễn Trung Trực</t>
  </si>
  <si>
    <t>040800085901</t>
  </si>
  <si>
    <t>Thiết kế điều hòa không khí</t>
  </si>
  <si>
    <t>040900005601</t>
  </si>
  <si>
    <t>Dung sai kỹ thuật đo</t>
  </si>
  <si>
    <t>14TC_HL1_DLUC</t>
  </si>
  <si>
    <t>040800034101</t>
  </si>
  <si>
    <t>Vật liệu cơ khí</t>
  </si>
  <si>
    <t>15TCT_HL1_DLUC</t>
  </si>
  <si>
    <t>Trần Hiếu Trinh, Võ  Cường</t>
  </si>
  <si>
    <t>050600062301</t>
  </si>
  <si>
    <t>Thực hành Hàn cơ bản</t>
  </si>
  <si>
    <t>16TCN_HL1_17CNÔ3</t>
  </si>
  <si>
    <t>050600062201</t>
  </si>
  <si>
    <t>Thực hành Nguội cơ bản</t>
  </si>
  <si>
    <t>040800002401</t>
  </si>
  <si>
    <t>15TCT_HL1_17CKL1</t>
  </si>
  <si>
    <t>040800088101</t>
  </si>
  <si>
    <t>Ngữ Văn</t>
  </si>
  <si>
    <t>15TCT_HL1_KHCB</t>
  </si>
  <si>
    <t>041000047601</t>
  </si>
  <si>
    <t>Hóa học 2</t>
  </si>
  <si>
    <t>15TC_HL1_KHCB2</t>
  </si>
  <si>
    <t>041000046701</t>
  </si>
  <si>
    <t>Toán 2</t>
  </si>
  <si>
    <t>041000046807</t>
  </si>
  <si>
    <t>15TC_HL1_KHCB3</t>
  </si>
  <si>
    <t>041000045101</t>
  </si>
  <si>
    <t>Toán 1</t>
  </si>
  <si>
    <t>15TC_HL1_KHCB1</t>
  </si>
  <si>
    <t>030600065501</t>
  </si>
  <si>
    <t>Điện kỹ thuật</t>
  </si>
  <si>
    <t>16CĐN_HL1_ĐLUC</t>
  </si>
  <si>
    <t>030600005901</t>
  </si>
  <si>
    <t>Giáo dục thể chất 1</t>
  </si>
  <si>
    <t>16CĐN_HL1_17ĐĐT3</t>
  </si>
  <si>
    <t>030600027001</t>
  </si>
  <si>
    <t>Marketing căn bản</t>
  </si>
  <si>
    <t>16CĐN_HL1_17T4QTD1</t>
  </si>
  <si>
    <t>030600043701</t>
  </si>
  <si>
    <t>16CĐN_HL1_16TCNQTD</t>
  </si>
  <si>
    <t>Nguyễn Phú Tân</t>
  </si>
  <si>
    <t>030600049601</t>
  </si>
  <si>
    <t>040800008301</t>
  </si>
  <si>
    <t>Kỹ thuật điện - điện tử</t>
  </si>
  <si>
    <t>16TCT_HL1_DLUC</t>
  </si>
  <si>
    <t>Hồ Minh Hùng</t>
  </si>
  <si>
    <t>000000000001</t>
  </si>
  <si>
    <t>Tạm thu nhập học</t>
  </si>
  <si>
    <t>NHAPHOC</t>
  </si>
  <si>
    <t>020200000301</t>
  </si>
  <si>
    <t>An toàn điện công nghiệp và môi trường</t>
  </si>
  <si>
    <t>16CĐ-MTT1</t>
  </si>
  <si>
    <t>Đặng Thị Nhật  Minh, Trần Văn  Lượng</t>
  </si>
  <si>
    <t>020200000302</t>
  </si>
  <si>
    <t>16CĐ-MTT2</t>
  </si>
  <si>
    <t>020200000811</t>
  </si>
  <si>
    <t>16CĐ-ĐL2</t>
  </si>
  <si>
    <t>020200001201</t>
  </si>
  <si>
    <t>Anh văn chuyên ngành CNKT ôtô</t>
  </si>
  <si>
    <t>16CĐ-Ô1</t>
  </si>
  <si>
    <t>Nguyễn Nhân Anh</t>
  </si>
  <si>
    <t>020200001202</t>
  </si>
  <si>
    <t>16CĐ-Ô10</t>
  </si>
  <si>
    <t>020200001203</t>
  </si>
  <si>
    <t>16CĐ-Ô11</t>
  </si>
  <si>
    <t>Hà Việt Hường</t>
  </si>
  <si>
    <t>020200001204</t>
  </si>
  <si>
    <t>16CĐ-Ô12</t>
  </si>
  <si>
    <t>Nguyễn Thị  Dinh, Lê Thị Hồng  Vân</t>
  </si>
  <si>
    <t>020200001206</t>
  </si>
  <si>
    <t>16CĐ-Ô2</t>
  </si>
  <si>
    <t>020200001207</t>
  </si>
  <si>
    <t>16CĐ-Ô3</t>
  </si>
  <si>
    <t>020200001208</t>
  </si>
  <si>
    <t>16CĐ-Ô9</t>
  </si>
  <si>
    <t>020200001209</t>
  </si>
  <si>
    <t>16CĐ-Ô4</t>
  </si>
  <si>
    <t>Trần Minh Đức</t>
  </si>
  <si>
    <t>020200001210</t>
  </si>
  <si>
    <t>16CĐ-Ô5</t>
  </si>
  <si>
    <t>020200001211</t>
  </si>
  <si>
    <t>16CĐ-Ô6</t>
  </si>
  <si>
    <t>020200001212</t>
  </si>
  <si>
    <t>16CĐ-Ô7</t>
  </si>
  <si>
    <t>020200001213</t>
  </si>
  <si>
    <t>16CĐ-Ô8</t>
  </si>
  <si>
    <t>020200001301</t>
  </si>
  <si>
    <t>Anh văn chuyên ngành công nghệ may</t>
  </si>
  <si>
    <t>020200001302</t>
  </si>
  <si>
    <t>020200002401</t>
  </si>
  <si>
    <t>Đinh Thị  Huyên</t>
  </si>
  <si>
    <t>020200002402</t>
  </si>
  <si>
    <t>020200002403</t>
  </si>
  <si>
    <t>020200002405</t>
  </si>
  <si>
    <t>Bùi Đức Phước</t>
  </si>
  <si>
    <t>020200002406</t>
  </si>
  <si>
    <t>020200002407</t>
  </si>
  <si>
    <t>Hồ Khắc Khuyên (TG)</t>
  </si>
  <si>
    <t>020200002416</t>
  </si>
  <si>
    <t>020200002417</t>
  </si>
  <si>
    <t>020200002418</t>
  </si>
  <si>
    <t>020200002419</t>
  </si>
  <si>
    <t>020200002420</t>
  </si>
  <si>
    <t>020200002421</t>
  </si>
  <si>
    <t>020200003101</t>
  </si>
  <si>
    <t>Công nghệ kim loại</t>
  </si>
  <si>
    <t>Phan Thị Thùy  Trang, Lê Thị Hồng  Vân</t>
  </si>
  <si>
    <t>020200003102</t>
  </si>
  <si>
    <t>020200003103</t>
  </si>
  <si>
    <t>020200003104</t>
  </si>
  <si>
    <t>020200003105</t>
  </si>
  <si>
    <t>020200003106</t>
  </si>
  <si>
    <t>020200003107</t>
  </si>
  <si>
    <t>020200003108</t>
  </si>
  <si>
    <t>020200003109</t>
  </si>
  <si>
    <t>020200003111</t>
  </si>
  <si>
    <t>020200003112</t>
  </si>
  <si>
    <t>020200003113</t>
  </si>
  <si>
    <t>020200003301</t>
  </si>
  <si>
    <t>Công nghệ may trang phục 2</t>
  </si>
  <si>
    <t>Lê Nguyễn Mỹ Trâm</t>
  </si>
  <si>
    <t>020200003302</t>
  </si>
  <si>
    <t>020200076901</t>
  </si>
  <si>
    <t>Dung sai - Kỹ thuật đo</t>
  </si>
  <si>
    <t>020200076902</t>
  </si>
  <si>
    <t>020200076903</t>
  </si>
  <si>
    <t>020200076904</t>
  </si>
  <si>
    <t>020200076905</t>
  </si>
  <si>
    <t>Nguyễn Kính</t>
  </si>
  <si>
    <t>020200076906</t>
  </si>
  <si>
    <t>020200076907</t>
  </si>
  <si>
    <t>Trần Huỳnh Tuyết Như</t>
  </si>
  <si>
    <t>020200076908</t>
  </si>
  <si>
    <t>020200076909</t>
  </si>
  <si>
    <t>020200076910</t>
  </si>
  <si>
    <t>020200076912</t>
  </si>
  <si>
    <t>020200076913</t>
  </si>
  <si>
    <t>Lê Thị Hường, Lê Thị Mùi</t>
  </si>
  <si>
    <t>020200008202</t>
  </si>
  <si>
    <t>Cao Thị  Nga, Hà Việt Hường</t>
  </si>
  <si>
    <t>020200060504</t>
  </si>
  <si>
    <t>020200011301</t>
  </si>
  <si>
    <t>Nguyên phụ liệu dệt may</t>
  </si>
  <si>
    <t>020200011302</t>
  </si>
  <si>
    <t>020200077501</t>
  </si>
  <si>
    <t>Nhiệt động lực học kỹ thuật</t>
  </si>
  <si>
    <t>020200012010</t>
  </si>
  <si>
    <t>NNLCB của CNMLN 2</t>
  </si>
  <si>
    <t>020200012011</t>
  </si>
  <si>
    <t>020200014101</t>
  </si>
  <si>
    <t>020200014102</t>
  </si>
  <si>
    <t>020200014103</t>
  </si>
  <si>
    <t>020200014104</t>
  </si>
  <si>
    <t>020200014106</t>
  </si>
  <si>
    <t>020200014107</t>
  </si>
  <si>
    <t>020200014116</t>
  </si>
  <si>
    <t>Ngô Hoàng  Anh, Vũ Hạnh  Chiêu</t>
  </si>
  <si>
    <t>020200014117</t>
  </si>
  <si>
    <t>Vũ Hạnh  Chiêu, Ngô Hoàng  Anh</t>
  </si>
  <si>
    <t>020200014118</t>
  </si>
  <si>
    <t>020200014119</t>
  </si>
  <si>
    <t>020200014120</t>
  </si>
  <si>
    <t>020200014121</t>
  </si>
  <si>
    <t>Châu Văn Bảo</t>
  </si>
  <si>
    <t>020200090901</t>
  </si>
  <si>
    <t>Thiết kế trang phục 1</t>
  </si>
  <si>
    <t>020200090902</t>
  </si>
  <si>
    <t>020200015001</t>
  </si>
  <si>
    <t>Nguyễn Thùy  Dương</t>
  </si>
  <si>
    <t>020200015002</t>
  </si>
  <si>
    <t>020200016202</t>
  </si>
  <si>
    <t>Thực tập Điện lạnh cơ bản</t>
  </si>
  <si>
    <t>Đoàn Thị Điểm, Lê Thị Hường</t>
  </si>
  <si>
    <t>020200017101</t>
  </si>
  <si>
    <t>Thực tập Động cơ 1</t>
  </si>
  <si>
    <t>020200017102</t>
  </si>
  <si>
    <t>020200017103</t>
  </si>
  <si>
    <t>020200017104</t>
  </si>
  <si>
    <t>020200017105</t>
  </si>
  <si>
    <t>020200017106</t>
  </si>
  <si>
    <t>020200017107</t>
  </si>
  <si>
    <t>020200017108</t>
  </si>
  <si>
    <t>Nguyễn Ngọc  Quỳnh, Nguyễn Thị  Dinh</t>
  </si>
  <si>
    <t>020200017109</t>
  </si>
  <si>
    <t>Nguyễn Anh Tuấn</t>
  </si>
  <si>
    <t>020200017111</t>
  </si>
  <si>
    <t>020200017112</t>
  </si>
  <si>
    <t>020200017113</t>
  </si>
  <si>
    <t>Đoàn Thị Điểm</t>
  </si>
  <si>
    <t>020200017701</t>
  </si>
  <si>
    <t>Thực tập May trang phục 1</t>
  </si>
  <si>
    <t>020200017702</t>
  </si>
  <si>
    <t>020200020201</t>
  </si>
  <si>
    <t>Tin học ứng dụng ngành may</t>
  </si>
  <si>
    <t>020200020202</t>
  </si>
  <si>
    <t>020200021103</t>
  </si>
  <si>
    <t>Truyền nhiệt</t>
  </si>
  <si>
    <t>020200021302</t>
  </si>
  <si>
    <t>Tư tưởng Hồ Chí Minh</t>
  </si>
  <si>
    <t>020200021305</t>
  </si>
  <si>
    <t>020200021306</t>
  </si>
  <si>
    <t>020200021307</t>
  </si>
  <si>
    <t>020200021308</t>
  </si>
  <si>
    <t>020200021309</t>
  </si>
  <si>
    <t>020200021310</t>
  </si>
  <si>
    <t>Nguyễn Mạnh Phương</t>
  </si>
  <si>
    <t>020200021311</t>
  </si>
  <si>
    <t>020200021312</t>
  </si>
  <si>
    <t>020200021313</t>
  </si>
  <si>
    <t>020200021315</t>
  </si>
  <si>
    <t>020200021316</t>
  </si>
  <si>
    <t>020200021317</t>
  </si>
  <si>
    <t>020200021501</t>
  </si>
  <si>
    <t>Vật liệu học</t>
  </si>
  <si>
    <t>020200021502</t>
  </si>
  <si>
    <t>020200021503</t>
  </si>
  <si>
    <t>Nguyễn Thị  Nhuận</t>
  </si>
  <si>
    <t>020200021505</t>
  </si>
  <si>
    <t>020200021506</t>
  </si>
  <si>
    <t>020200021507</t>
  </si>
  <si>
    <t>020200021516</t>
  </si>
  <si>
    <t>020200021517</t>
  </si>
  <si>
    <t>020200021518</t>
  </si>
  <si>
    <t>020200021519</t>
  </si>
  <si>
    <t>020200021520</t>
  </si>
  <si>
    <t>020200021521</t>
  </si>
  <si>
    <t>020200013401</t>
  </si>
  <si>
    <t>Quản lý chất lượng trang phục</t>
  </si>
  <si>
    <t>15CĐ-MTT1</t>
  </si>
  <si>
    <t>020200013601</t>
  </si>
  <si>
    <t>Quản lý đơn hàng</t>
  </si>
  <si>
    <t>020200014801</t>
  </si>
  <si>
    <t>Thiết kế thời trang trên máy tính</t>
  </si>
  <si>
    <t>020200089901</t>
  </si>
  <si>
    <t>Tổ chức và quản lý may công nghiệp</t>
  </si>
  <si>
    <t>020200004901</t>
  </si>
  <si>
    <t>Đồ án Thiết kế trang phục</t>
  </si>
  <si>
    <t>020200017901</t>
  </si>
  <si>
    <t>Thực tập May trang phục 3</t>
  </si>
  <si>
    <t>020200019101</t>
  </si>
  <si>
    <t>Thực tập Tin học ứng dụng ngành may</t>
  </si>
  <si>
    <t>020200013402</t>
  </si>
  <si>
    <t>15CĐ-MTT2</t>
  </si>
  <si>
    <t>020200013602</t>
  </si>
  <si>
    <t>020200014802</t>
  </si>
  <si>
    <t>020200089902</t>
  </si>
  <si>
    <t>020200004902</t>
  </si>
  <si>
    <t>020200017902</t>
  </si>
  <si>
    <t>020200019102</t>
  </si>
  <si>
    <t>020200012101</t>
  </si>
  <si>
    <t xml:space="preserve">Ôtô </t>
  </si>
  <si>
    <t>15CĐ-Ô1</t>
  </si>
  <si>
    <t>020200013501</t>
  </si>
  <si>
    <t>Quản lý dịch vụ ô tô</t>
  </si>
  <si>
    <t>020200004801</t>
  </si>
  <si>
    <t xml:space="preserve">Đồ án môn học Chi tiết máy </t>
  </si>
  <si>
    <t>020200016301</t>
  </si>
  <si>
    <t>Thực tập Điện ôtô 1</t>
  </si>
  <si>
    <t>Lê Thái  Hùng, Nguyễn Ngọc  Quỳnh</t>
  </si>
  <si>
    <t>020200016701</t>
  </si>
  <si>
    <t>Thực tập Diesel</t>
  </si>
  <si>
    <t>020200017201</t>
  </si>
  <si>
    <t>Thực tập Động cơ 2</t>
  </si>
  <si>
    <t>020200002801</t>
  </si>
  <si>
    <t>Công nghệ CAD/CAM</t>
  </si>
  <si>
    <t>15CĐ-CTM4</t>
  </si>
  <si>
    <t>020200003001</t>
  </si>
  <si>
    <t>Công nghệ CNC</t>
  </si>
  <si>
    <t>020200078001</t>
  </si>
  <si>
    <t>Trang bị điện trong máy cắt kim loại</t>
  </si>
  <si>
    <t>020200081401</t>
  </si>
  <si>
    <t>Truyền động thủy lực và khí nén</t>
  </si>
  <si>
    <t>020200086101</t>
  </si>
  <si>
    <t>Công nghệ chế tạo máy</t>
  </si>
  <si>
    <t>020200004301</t>
  </si>
  <si>
    <t>Đồ án Công nghệ chế tạo máy</t>
  </si>
  <si>
    <t>020200018401</t>
  </si>
  <si>
    <t>Thực tập Phay 1</t>
  </si>
  <si>
    <t>020200010901</t>
  </si>
  <si>
    <t>Máy cắt kim loại</t>
  </si>
  <si>
    <t>15CĐ-CĐ1</t>
  </si>
  <si>
    <t>020200086102</t>
  </si>
  <si>
    <t>020200018402</t>
  </si>
  <si>
    <t>020200018909</t>
  </si>
  <si>
    <t>Thực tập Tiện 1</t>
  </si>
  <si>
    <t>020200019001</t>
  </si>
  <si>
    <t>Thực tập Tiện 2</t>
  </si>
  <si>
    <t>020200088401</t>
  </si>
  <si>
    <t>Thực tập Sửa chữa cơ khí</t>
  </si>
  <si>
    <t>020200002802</t>
  </si>
  <si>
    <t>15CĐ-CTM1</t>
  </si>
  <si>
    <t>020200003002</t>
  </si>
  <si>
    <t>020200078002</t>
  </si>
  <si>
    <t>020200081402</t>
  </si>
  <si>
    <t>020200086103</t>
  </si>
  <si>
    <t>020200004302</t>
  </si>
  <si>
    <t>020200018403</t>
  </si>
  <si>
    <t>020200002803</t>
  </si>
  <si>
    <t>15CĐ-CTM3</t>
  </si>
  <si>
    <t>020200003003</t>
  </si>
  <si>
    <t>020200078003</t>
  </si>
  <si>
    <t>020200081403</t>
  </si>
  <si>
    <t>020200086104</t>
  </si>
  <si>
    <t>020200004303</t>
  </si>
  <si>
    <t>020200018404</t>
  </si>
  <si>
    <t>020200012102</t>
  </si>
  <si>
    <t>15CĐ-Ô3</t>
  </si>
  <si>
    <t>020200013502</t>
  </si>
  <si>
    <t>020200004802</t>
  </si>
  <si>
    <t>020200016302</t>
  </si>
  <si>
    <t>020200016702</t>
  </si>
  <si>
    <t>020200017202</t>
  </si>
  <si>
    <t>020200012103</t>
  </si>
  <si>
    <t>15CĐ-Ô2</t>
  </si>
  <si>
    <t>020200013503</t>
  </si>
  <si>
    <t>020200004803</t>
  </si>
  <si>
    <t>020200016303</t>
  </si>
  <si>
    <t>020200016703</t>
  </si>
  <si>
    <t>020200017203</t>
  </si>
  <si>
    <t>020200012104</t>
  </si>
  <si>
    <t>15CĐ-Ô6</t>
  </si>
  <si>
    <t>020200013504</t>
  </si>
  <si>
    <t>020200004804</t>
  </si>
  <si>
    <t>020200016304</t>
  </si>
  <si>
    <t>020200016704</t>
  </si>
  <si>
    <t>020200017204</t>
  </si>
  <si>
    <t>Lê Thanh Thuận (TG)</t>
  </si>
  <si>
    <t>020200002804</t>
  </si>
  <si>
    <t>15CĐ-CTM2</t>
  </si>
  <si>
    <t>020200003004</t>
  </si>
  <si>
    <t>020200078004</t>
  </si>
  <si>
    <t>020200081404</t>
  </si>
  <si>
    <t>Võ Đắc Thịnh, Huỳnh Thị Minh Ly</t>
  </si>
  <si>
    <t>Mẫu A1</t>
  </si>
  <si>
    <t>020200086105</t>
  </si>
  <si>
    <t>020200004304</t>
  </si>
  <si>
    <t>020200018405</t>
  </si>
  <si>
    <t>020200012105</t>
  </si>
  <si>
    <t>15CĐ-Ô5</t>
  </si>
  <si>
    <t>020200013505</t>
  </si>
  <si>
    <t>BẢNG TÍNH KHỐI LƯỢNG CÔNG VIỆC CỦA GIẢNG VIÊN TRONG NĂM HỌC 2017 - 2018</t>
  </si>
  <si>
    <t>020200004805</t>
  </si>
  <si>
    <r>
      <t xml:space="preserve">          KHOA : </t>
    </r>
    <r>
      <rPr>
        <sz val="16"/>
        <rFont val="Times New Roman"/>
      </rPr>
      <t>………………………………..</t>
    </r>
    <r>
      <rPr>
        <b/>
        <sz val="16"/>
        <rFont val="Times New Roman"/>
      </rPr>
      <t xml:space="preserve">                                                        </t>
    </r>
  </si>
  <si>
    <t>020200016305</t>
  </si>
  <si>
    <t>020200016705</t>
  </si>
  <si>
    <t>020200017205</t>
  </si>
  <si>
    <t>020200012106</t>
  </si>
  <si>
    <t>15CĐ-Ô4</t>
  </si>
  <si>
    <t>020200013506</t>
  </si>
  <si>
    <t>020200004806</t>
  </si>
  <si>
    <t>Đặng Duy Đồng</t>
  </si>
  <si>
    <t>020200016306</t>
  </si>
  <si>
    <t>020200016706</t>
  </si>
  <si>
    <t>020200017206</t>
  </si>
  <si>
    <t>020200013901</t>
  </si>
  <si>
    <t>Môn dạy</t>
  </si>
  <si>
    <t>Rôbốt công nghiệp</t>
  </si>
  <si>
    <t>15CĐ-CĐT1</t>
  </si>
  <si>
    <t>lớp dạy</t>
  </si>
  <si>
    <t>020200088701</t>
  </si>
  <si>
    <t>Kỹ thuật Cảm biến đo lường</t>
  </si>
  <si>
    <t xml:space="preserve">Học 
kỳ
</t>
  </si>
  <si>
    <t>020200089101</t>
  </si>
  <si>
    <t>Lập trình PLC</t>
  </si>
  <si>
    <t>020200088801</t>
  </si>
  <si>
    <t>Thực tập Vi xử lý</t>
  </si>
  <si>
    <t>Nguyễn Thị  Thùy</t>
  </si>
  <si>
    <t>020200088901</t>
  </si>
  <si>
    <t>Thực tập Kỹ thuật điều khiển tự động</t>
  </si>
  <si>
    <t>Huỳnh Thị  Mai</t>
  </si>
  <si>
    <t>020200089001</t>
  </si>
  <si>
    <t>020200002805</t>
  </si>
  <si>
    <t>15CĐ-CTM5</t>
  </si>
  <si>
    <t>020200003005</t>
  </si>
  <si>
    <t>Nguyễn Tất Thắng</t>
  </si>
  <si>
    <t>020200078005</t>
  </si>
  <si>
    <t>020200081405</t>
  </si>
  <si>
    <t>020200086106</t>
  </si>
  <si>
    <t xml:space="preserve">Số tiết 
chuẩn
giảng dạy
</t>
  </si>
  <si>
    <t>020200004305</t>
  </si>
  <si>
    <t>020200018407</t>
  </si>
  <si>
    <t>020200010601</t>
  </si>
  <si>
    <t>Mạng máy tính và quản trị mạng</t>
  </si>
  <si>
    <t>15CĐ-TW</t>
  </si>
  <si>
    <t>020200013101</t>
  </si>
  <si>
    <t>Phương pháp nghiên cứu khoa học</t>
  </si>
  <si>
    <t>Số tiết chuẩn
giảng dạy
còn lại</t>
  </si>
  <si>
    <t>021100134203</t>
  </si>
  <si>
    <t>Số tiết chuẩn "Học tập, bồi dưỡng chuẩn hóa, bồi dưỡng nâng cao, nghiên cứu khoa học"</t>
  </si>
  <si>
    <t>020200090201</t>
  </si>
  <si>
    <t>Lập trình PHP 1</t>
  </si>
  <si>
    <t xml:space="preserve">Số tiết chuẩn "Thực tập tại doanh nghiệp hoặc cơ quan chuyên môn" </t>
  </si>
  <si>
    <t>020200010101</t>
  </si>
  <si>
    <t>Lý thuyết đồ thị</t>
  </si>
  <si>
    <t>15CĐ-TM1</t>
  </si>
  <si>
    <t>020200010401</t>
  </si>
  <si>
    <t>020200010701</t>
  </si>
  <si>
    <t>020200014401</t>
  </si>
  <si>
    <t>Thiết bị mạng</t>
  </si>
  <si>
    <t>020200015206</t>
  </si>
  <si>
    <t>020200001101</t>
  </si>
  <si>
    <t>Anh văn chuyên ngành CNKT Nhiệt</t>
  </si>
  <si>
    <t>15CĐ-ĐL1</t>
  </si>
  <si>
    <t>020200009001</t>
  </si>
  <si>
    <t>020200089301</t>
  </si>
  <si>
    <t>Vận hành và bảo trì hệ thống lạnh</t>
  </si>
  <si>
    <t>021100134202</t>
  </si>
  <si>
    <t>17C1-LTM1</t>
  </si>
  <si>
    <t>020200081901</t>
  </si>
  <si>
    <t>Thực tập vận hành bảo trì và sữa chữa hệ thống Lạnh công nghiệp</t>
  </si>
  <si>
    <t>MÃ
LỚP
HP</t>
  </si>
  <si>
    <t>Giang Phi  Hùng, Phạm Quang Tùng</t>
  </si>
  <si>
    <t>020200089401</t>
  </si>
  <si>
    <t>Thực tập Lắp đặt hệ thống lạnh</t>
  </si>
  <si>
    <t>020200089501</t>
  </si>
  <si>
    <t>Thực tập Trang bị điện hệ thống lạnh</t>
  </si>
  <si>
    <t>020200002201</t>
  </si>
  <si>
    <t>Chuyên đề Java</t>
  </si>
  <si>
    <t>Chưa nhân 
hệ số</t>
  </si>
  <si>
    <t>15CĐ-TP2</t>
  </si>
  <si>
    <t>020200009501</t>
  </si>
  <si>
    <t>Lập trình cơ sở dữ liệu</t>
  </si>
  <si>
    <t>Đỗ Tuấn Việt</t>
  </si>
  <si>
    <t>020200009701</t>
  </si>
  <si>
    <t xml:space="preserve">Lập trình PHP </t>
  </si>
  <si>
    <t>020200010102</t>
  </si>
  <si>
    <t>Võ Ngọc Lân, Nguyển Công Cường, Phạm Quang Tùng</t>
  </si>
  <si>
    <t>Sĩ số
LHP</t>
  </si>
  <si>
    <t>020200013102</t>
  </si>
  <si>
    <t>020200001103</t>
  </si>
  <si>
    <t>15CĐ-ĐL2</t>
  </si>
  <si>
    <t>020200009003</t>
  </si>
  <si>
    <t>Hệ số</t>
  </si>
  <si>
    <t>020200089303</t>
  </si>
  <si>
    <t>020200089703</t>
  </si>
  <si>
    <t>Xây dựng trạm lạnh</t>
  </si>
  <si>
    <t>020200081903</t>
  </si>
  <si>
    <t>Võ Ngọc Lân, Giang Phi  Hùng, Phạm Quang Tùng</t>
  </si>
  <si>
    <t>020200089403</t>
  </si>
  <si>
    <t>021100119903</t>
  </si>
  <si>
    <t>17C1-KTD1</t>
  </si>
  <si>
    <t>020200010104</t>
  </si>
  <si>
    <t>15CĐ-TM2</t>
  </si>
  <si>
    <t>020200010402</t>
  </si>
  <si>
    <t>020200010702</t>
  </si>
  <si>
    <t>LT</t>
  </si>
  <si>
    <t>Lê Hồng  Thái, Nguyễn Văn Danh</t>
  </si>
  <si>
    <t>020200014402</t>
  </si>
  <si>
    <t>Bùi Văn Phương, Giang Phi  Hùng, Võ Ngọc Lân</t>
  </si>
  <si>
    <t>020200015207</t>
  </si>
  <si>
    <t>TH</t>
  </si>
  <si>
    <t>Chính thức
và học lại</t>
  </si>
  <si>
    <t>021100119944</t>
  </si>
  <si>
    <t>17C1-CNÔ9</t>
  </si>
  <si>
    <t>021100012204</t>
  </si>
  <si>
    <t>Phần cứng máy tính</t>
  </si>
  <si>
    <t>17C1-QTM1</t>
  </si>
  <si>
    <t>SHCN(12+)100</t>
  </si>
  <si>
    <t>021100095301</t>
  </si>
  <si>
    <t>17C1-NNA1</t>
  </si>
  <si>
    <t>021100093809</t>
  </si>
  <si>
    <t xml:space="preserve">Giáo dục quốc phòng - An ninh </t>
  </si>
  <si>
    <t>Võ Ngọc Lân, Phạm Quang Tùng, Giang Phi  Hùng</t>
  </si>
  <si>
    <t>021100095401</t>
  </si>
  <si>
    <t>Giáo dục thể chất</t>
  </si>
  <si>
    <t>Nguyễn Đức  Thắng</t>
  </si>
  <si>
    <t>021100096901</t>
  </si>
  <si>
    <t>Ngữ âm và âm vị học</t>
  </si>
  <si>
    <t>Trần Thanh Trúc</t>
  </si>
  <si>
    <t>SHCN(12+)101</t>
  </si>
  <si>
    <t>021100095302</t>
  </si>
  <si>
    <t>17C1-NNA2</t>
  </si>
  <si>
    <t>021100095402</t>
  </si>
  <si>
    <t>021100096902</t>
  </si>
  <si>
    <t>SHCN(12+)102</t>
  </si>
  <si>
    <t>021100095303</t>
  </si>
  <si>
    <t>17C1-QTD1</t>
  </si>
  <si>
    <t>021100095403</t>
  </si>
  <si>
    <t>021100097101</t>
  </si>
  <si>
    <t>Quản trị học</t>
  </si>
  <si>
    <t>Hồ Thị Ái Liên (TG)</t>
  </si>
  <si>
    <t>SHCN(12+)103</t>
  </si>
  <si>
    <t>021100095304</t>
  </si>
  <si>
    <t>021100093812</t>
  </si>
  <si>
    <t>Nguyển Công Cường, Phạm Quang Tùng</t>
  </si>
  <si>
    <t>021100095404</t>
  </si>
  <si>
    <t>021100097001</t>
  </si>
  <si>
    <t>Lý thuyết kế toán</t>
  </si>
  <si>
    <t>SHCN(12+)104</t>
  </si>
  <si>
    <t>(19)</t>
  </si>
  <si>
    <t>(20)</t>
  </si>
  <si>
    <t>021100094901</t>
  </si>
  <si>
    <t>(21)</t>
  </si>
  <si>
    <t>An toàn lao động</t>
  </si>
  <si>
    <t>(22)</t>
  </si>
  <si>
    <t>(23)</t>
  </si>
  <si>
    <t>17C1-CCK1</t>
  </si>
  <si>
    <t>021100076901</t>
  </si>
  <si>
    <t>Nguyễn Chí Ngãi</t>
  </si>
  <si>
    <t>Nguyễn Vân</t>
  </si>
  <si>
    <t>021100093813</t>
  </si>
  <si>
    <t>Giang Phi  Hùng, Nguyển Công Cường</t>
  </si>
  <si>
    <t>SHCN(12+)105</t>
  </si>
  <si>
    <t>Giang</t>
  </si>
  <si>
    <t>021100032301</t>
  </si>
  <si>
    <t>021100094801</t>
  </si>
  <si>
    <t>020200001807</t>
  </si>
  <si>
    <t>021100094902</t>
  </si>
  <si>
    <t>17C1-CCK2</t>
  </si>
  <si>
    <t>021100076902</t>
  </si>
  <si>
    <t>Cấu trúc dữ liệu và giải thuật</t>
  </si>
  <si>
    <t>SHCN(12+)106</t>
  </si>
  <si>
    <t>021100032302</t>
  </si>
  <si>
    <t>021100094802</t>
  </si>
  <si>
    <t>16CĐ-TW2</t>
  </si>
  <si>
    <t>021100094903</t>
  </si>
  <si>
    <t>17C1-CCK3</t>
  </si>
  <si>
    <t>021100076903</t>
  </si>
  <si>
    <t>021100093815</t>
  </si>
  <si>
    <t>Nguyển Công Cường, Giang Phi  Hùng, Phạm Quang Tùng</t>
  </si>
  <si>
    <t>SHCN(12+)107</t>
  </si>
  <si>
    <t>Lương Xuân Thịnh</t>
  </si>
  <si>
    <t>021100032303</t>
  </si>
  <si>
    <t>021100094803</t>
  </si>
  <si>
    <t>021100094904</t>
  </si>
  <si>
    <t>17C1-CCK4</t>
  </si>
  <si>
    <t>021100076904</t>
  </si>
  <si>
    <t>SHCN(12+)108</t>
  </si>
  <si>
    <t>Lâm Viết Dũng</t>
  </si>
  <si>
    <t>021100032304</t>
  </si>
  <si>
    <t>021100094804</t>
  </si>
  <si>
    <t>021100094905</t>
  </si>
  <si>
    <t>17C1-CCK5</t>
  </si>
  <si>
    <t>021100076905</t>
  </si>
  <si>
    <t>Nguyễn Văn Bộ (TG)</t>
  </si>
  <si>
    <t>021100093817</t>
  </si>
  <si>
    <t>Nguyển Công Cường, Võ Ngọc Lân, Phạm Quang Tùng</t>
  </si>
  <si>
    <t>SHCN(12+)109</t>
  </si>
  <si>
    <t>021100032305</t>
  </si>
  <si>
    <t>021100094805</t>
  </si>
  <si>
    <t>021100094906</t>
  </si>
  <si>
    <t>17C1-CCK6</t>
  </si>
  <si>
    <t>021100076906</t>
  </si>
  <si>
    <t>SHCN(12+)110</t>
  </si>
  <si>
    <t>Hà Nhật  Thanh</t>
  </si>
  <si>
    <t>021100032306</t>
  </si>
  <si>
    <t>021100094806</t>
  </si>
  <si>
    <t>021100094907</t>
  </si>
  <si>
    <t>17C1-CCK7</t>
  </si>
  <si>
    <t>021100076907</t>
  </si>
  <si>
    <t>021100093819</t>
  </si>
  <si>
    <t>Phạm Quang Tùng, Giang Phi  Hùng, Võ Ngọc Lân</t>
  </si>
  <si>
    <t>SHCN(12+)111</t>
  </si>
  <si>
    <t>Võ Thị Lệ  Trân</t>
  </si>
  <si>
    <t>021100032307</t>
  </si>
  <si>
    <t>021100094807</t>
  </si>
  <si>
    <t>021100094908</t>
  </si>
  <si>
    <t>17C1-CCK8</t>
  </si>
  <si>
    <t>021100076908</t>
  </si>
  <si>
    <t>SHCN(12+)112</t>
  </si>
  <si>
    <t>021100032308</t>
  </si>
  <si>
    <t>021100094808</t>
  </si>
  <si>
    <t>021100094909</t>
  </si>
  <si>
    <t>17C1-CCK9</t>
  </si>
  <si>
    <t>021100076909</t>
  </si>
  <si>
    <t>SHCN(12+)113</t>
  </si>
  <si>
    <t>Nguyễn Thị Hải Hà</t>
  </si>
  <si>
    <t>021100032309</t>
  </si>
  <si>
    <t>021100094809</t>
  </si>
  <si>
    <t>021100094910</t>
  </si>
  <si>
    <t>17C1-CTM1</t>
  </si>
  <si>
    <t>Nguyễn Thanh Giang (TG), Dương Thị Hồng</t>
  </si>
  <si>
    <t>021100076910</t>
  </si>
  <si>
    <t>SHCN(12+)114</t>
  </si>
  <si>
    <t>Võ Thị Xuân  Thơ</t>
  </si>
  <si>
    <t>021100032310</t>
  </si>
  <si>
    <t>021100094810</t>
  </si>
  <si>
    <t>021100094911</t>
  </si>
  <si>
    <t>17C1-CTM2</t>
  </si>
  <si>
    <t>Dương Thị Hồng, Nguyễn Thanh Giang (TG)</t>
  </si>
  <si>
    <t>021100076911</t>
  </si>
  <si>
    <t>021100093823</t>
  </si>
  <si>
    <t>SHCN(12+)115</t>
  </si>
  <si>
    <t>021100032311</t>
  </si>
  <si>
    <t>021100094811</t>
  </si>
  <si>
    <t>021100094912</t>
  </si>
  <si>
    <t>17C1-CTM3</t>
  </si>
  <si>
    <t>021100076912</t>
  </si>
  <si>
    <t>TỔNG CỘNG</t>
  </si>
  <si>
    <t>SHCN(12+)116</t>
  </si>
  <si>
    <t>Nguyễn Chí  Nhân</t>
  </si>
  <si>
    <t>021100032312</t>
  </si>
  <si>
    <t>021100094812</t>
  </si>
  <si>
    <t>021100094913</t>
  </si>
  <si>
    <t>17C1-BCN1</t>
  </si>
  <si>
    <t>021100076913</t>
  </si>
  <si>
    <t>021100093825</t>
  </si>
  <si>
    <t>Nguyển Công Cường, Võ Ngọc Lân</t>
  </si>
  <si>
    <t>SHCN(12+)117</t>
  </si>
  <si>
    <t>Bùi Thị  Dương</t>
  </si>
  <si>
    <t>021100032313</t>
  </si>
  <si>
    <t>021100094813</t>
  </si>
  <si>
    <t>021100094914</t>
  </si>
  <si>
    <t>17C1-CKL1</t>
  </si>
  <si>
    <t>021100076914</t>
  </si>
  <si>
    <t>021100093826</t>
  </si>
  <si>
    <t>SHCN(12+)118</t>
  </si>
  <si>
    <t>Dương Thị Hồng, Đặng Thu  Hà</t>
  </si>
  <si>
    <t>021100032314</t>
  </si>
  <si>
    <t>021100094814</t>
  </si>
  <si>
    <t>021100096201</t>
  </si>
  <si>
    <t>Động cơ đốt trong</t>
  </si>
  <si>
    <t>17C1-CNÔ1</t>
  </si>
  <si>
    <t>Nguyễn Xuân Hà (TG)</t>
  </si>
  <si>
    <t>021100076915</t>
  </si>
  <si>
    <t>021100096101</t>
  </si>
  <si>
    <t>SHCN(12+)119</t>
  </si>
  <si>
    <t>Mai Nguyễn Hoàng  Yến</t>
  </si>
  <si>
    <t>021100096001</t>
  </si>
  <si>
    <t>Thực tập Hàn cơ bản</t>
  </si>
  <si>
    <t>021100096301</t>
  </si>
  <si>
    <t>Thực tập Kỹ thuật lái xe</t>
  </si>
  <si>
    <t>Nguyễn Phụ Thượng  Lưu, Đỗ Kim Hoàng</t>
  </si>
  <si>
    <t>021100095901</t>
  </si>
  <si>
    <t>021100094815</t>
  </si>
  <si>
    <t>Võ Văn Cương (TG)</t>
  </si>
  <si>
    <t>021100096202</t>
  </si>
  <si>
    <t>17C1-CNÔ2</t>
  </si>
  <si>
    <t>Quãng Minh Đằng (TG), Đặng Thái  Sơn</t>
  </si>
  <si>
    <t>021100076916</t>
  </si>
  <si>
    <t>021100096102</t>
  </si>
  <si>
    <t>SHCN(12+)120</t>
  </si>
  <si>
    <t>Nguyễn Văn  Tấn</t>
  </si>
  <si>
    <t>021100096002</t>
  </si>
  <si>
    <t>021100096302</t>
  </si>
  <si>
    <t>021100095902</t>
  </si>
  <si>
    <t>021100094816</t>
  </si>
  <si>
    <t>021100096203</t>
  </si>
  <si>
    <t>Lưu ý: Không cần nhập số liệu, vì tất cả các số liệu được cài sẵn công thức chuyển từ mẫu A1 sang</t>
  </si>
  <si>
    <t>17C1-CNÔ3</t>
  </si>
  <si>
    <t>Nguyễn Anh Tuấn (TG)</t>
  </si>
  <si>
    <t>021100076917</t>
  </si>
  <si>
    <t>021100096103</t>
  </si>
  <si>
    <t>SHCN(12+)121</t>
  </si>
  <si>
    <t>Thành phố Hồ Chí Minh, ngày        tháng       năm 2018</t>
  </si>
  <si>
    <t>Nguyễn Thị  Nhung</t>
  </si>
  <si>
    <t>021100096003</t>
  </si>
  <si>
    <t>HIỆU TRƯỞNG</t>
  </si>
  <si>
    <t xml:space="preserve">       TRƯỞNG P. TS-ĐT</t>
  </si>
  <si>
    <t>TRƯỞNG TỔ TT - PC</t>
  </si>
  <si>
    <t xml:space="preserve">          TRƯỞNG P. QLKH-HTQT</t>
  </si>
  <si>
    <t>021100096303</t>
  </si>
  <si>
    <t>TRƯỞNG PHÒNG KT&amp;ĐBCL</t>
  </si>
  <si>
    <t>TRƯỞNG P. TC-HC-TH</t>
  </si>
  <si>
    <t>TRƯỞNG KHOA</t>
  </si>
  <si>
    <t>021100095903</t>
  </si>
  <si>
    <t>021100094817</t>
  </si>
  <si>
    <t>021100096204</t>
  </si>
  <si>
    <t>17C1-CNÔ4</t>
  </si>
  <si>
    <t>021100076918</t>
  </si>
  <si>
    <t>021100096104</t>
  </si>
  <si>
    <t>SHCN(12+)122</t>
  </si>
  <si>
    <t>Trương Hữu Lộc</t>
  </si>
  <si>
    <t>021100096004</t>
  </si>
  <si>
    <t>021100096304</t>
  </si>
  <si>
    <t>021100095904</t>
  </si>
  <si>
    <t>021100094818</t>
  </si>
  <si>
    <t>021100096205</t>
  </si>
  <si>
    <t>17C1-CNÔ5</t>
  </si>
  <si>
    <t>Huỳnh Thanh Công (TG)</t>
  </si>
  <si>
    <t>021100076919</t>
  </si>
  <si>
    <t>021100096105</t>
  </si>
  <si>
    <t>Phan Đức Long</t>
  </si>
  <si>
    <t>SHCN(12+)123</t>
  </si>
  <si>
    <t>Nguyễn Thị Ngọc  Anh</t>
  </si>
  <si>
    <t>021100096005</t>
  </si>
  <si>
    <t>021100096305</t>
  </si>
  <si>
    <t>021100095905</t>
  </si>
  <si>
    <t>021100094819</t>
  </si>
  <si>
    <t>021100096206</t>
  </si>
  <si>
    <t>17C1-CNÔ6</t>
  </si>
  <si>
    <t>020200093701</t>
  </si>
  <si>
    <t>021100076920</t>
  </si>
  <si>
    <t>021100096106</t>
  </si>
  <si>
    <t>16CĐ-TP1</t>
  </si>
  <si>
    <t>SHCN(12+)124</t>
  </si>
  <si>
    <t>021100096006</t>
  </si>
  <si>
    <t>021100096306</t>
  </si>
  <si>
    <t>Đỗ Kim Hoàng, Nguyễn Phụ Thượng  Lưu</t>
  </si>
  <si>
    <t>021100095906</t>
  </si>
  <si>
    <t>021100094820</t>
  </si>
  <si>
    <t>021100096207</t>
  </si>
  <si>
    <t>17C1-CNÔ7</t>
  </si>
  <si>
    <t>Nguyễn Minh  Thái, Đỗ Kim Hoàng</t>
  </si>
  <si>
    <t>021100076921</t>
  </si>
  <si>
    <t>021100096107</t>
  </si>
  <si>
    <t>SHCN(12+)125</t>
  </si>
  <si>
    <t>021100096007</t>
  </si>
  <si>
    <t>021100096307</t>
  </si>
  <si>
    <t>021100095907</t>
  </si>
  <si>
    <t>021100094821</t>
  </si>
  <si>
    <t>021100096208</t>
  </si>
  <si>
    <t>17C1-CNÔ8</t>
  </si>
  <si>
    <t>Phạm Hồng Thao (TG)</t>
  </si>
  <si>
    <t>021100076922</t>
  </si>
  <si>
    <t>020200093702</t>
  </si>
  <si>
    <t>16CĐ-TP2</t>
  </si>
  <si>
    <t>021100096108</t>
  </si>
  <si>
    <t>SHCN(12+)126</t>
  </si>
  <si>
    <t>021100096008</t>
  </si>
  <si>
    <t>021100096308</t>
  </si>
  <si>
    <t>021100095908</t>
  </si>
  <si>
    <t>021100094822</t>
  </si>
  <si>
    <t>021100096209</t>
  </si>
  <si>
    <t>Nguyễn Văn Tuấn Anh (TG)</t>
  </si>
  <si>
    <t>021100076923</t>
  </si>
  <si>
    <t>Thái Hồng Kỳ (TG)</t>
  </si>
  <si>
    <t>021100096109</t>
  </si>
  <si>
    <t>Cấu trúc dữ liệu và giải thuật (Lý thuyết)</t>
  </si>
  <si>
    <t>SHCN(12+)127</t>
  </si>
  <si>
    <t>Nguyễn Thị Thanh Hòa</t>
  </si>
  <si>
    <t>021100096009</t>
  </si>
  <si>
    <t>021100096309</t>
  </si>
  <si>
    <t>021100095909</t>
  </si>
  <si>
    <t>021100094823</t>
  </si>
  <si>
    <t>021100096210</t>
  </si>
  <si>
    <t>17C1-CNÔ10</t>
  </si>
  <si>
    <t>021100076924</t>
  </si>
  <si>
    <t>021100096110</t>
  </si>
  <si>
    <t>SHCN(12+)128</t>
  </si>
  <si>
    <t>Cấu trúc dữ liệu và giải thuật (TH Nhóm 1)</t>
  </si>
  <si>
    <t>Trần Quốc  Định</t>
  </si>
  <si>
    <t>021100096010</t>
  </si>
  <si>
    <t>021100096310</t>
  </si>
  <si>
    <t>021100095910</t>
  </si>
  <si>
    <t>021100094824</t>
  </si>
  <si>
    <t>021100096211</t>
  </si>
  <si>
    <t>17C1-CNÔ11</t>
  </si>
  <si>
    <t>021100076925</t>
  </si>
  <si>
    <t>021100096111</t>
  </si>
  <si>
    <t>Cấu trúc dữ liệu và giải thuật (TH Nhóm 2)</t>
  </si>
  <si>
    <t>SHCN(12+)129</t>
  </si>
  <si>
    <t>Nguyễn Thị  Tất</t>
  </si>
  <si>
    <t>021100096011</t>
  </si>
  <si>
    <t>021100096311</t>
  </si>
  <si>
    <t>021100095911</t>
  </si>
  <si>
    <t>021100094825</t>
  </si>
  <si>
    <t xml:space="preserve">Cấu trúc dữ liệu và giải thuật </t>
  </si>
  <si>
    <t>021100096212</t>
  </si>
  <si>
    <t>17C1-CNÔ12</t>
  </si>
  <si>
    <t>021100076926</t>
  </si>
  <si>
    <t>021100096112</t>
  </si>
  <si>
    <t>SHCN(12+)130</t>
  </si>
  <si>
    <t>Phạm Huy Hoàng</t>
  </si>
  <si>
    <t>021100096012</t>
  </si>
  <si>
    <t>021100096312</t>
  </si>
  <si>
    <t>Cấu trúc dữ liệu và giải thuật (TH nhóm 1)</t>
  </si>
  <si>
    <t>021100095912</t>
  </si>
  <si>
    <t>021100094826</t>
  </si>
  <si>
    <t>021100096213</t>
  </si>
  <si>
    <t>17C1-CNÔ13</t>
  </si>
  <si>
    <t>021100076927</t>
  </si>
  <si>
    <t>021100096113</t>
  </si>
  <si>
    <t>SHCN(12+)131</t>
  </si>
  <si>
    <t>021100096013</t>
  </si>
  <si>
    <t>021100096313</t>
  </si>
  <si>
    <t>021100095913</t>
  </si>
  <si>
    <t>021100094827</t>
  </si>
  <si>
    <t>021100096214</t>
  </si>
  <si>
    <t>17C1-CNÔ14</t>
  </si>
  <si>
    <t>021100076928</t>
  </si>
  <si>
    <t>021100096114</t>
  </si>
  <si>
    <t>SHCN(12+)132</t>
  </si>
  <si>
    <t>Võ Thị Hồng  Lan</t>
  </si>
  <si>
    <t>021100096014</t>
  </si>
  <si>
    <t>021100096314</t>
  </si>
  <si>
    <t>021100095914</t>
  </si>
  <si>
    <t>021100094303</t>
  </si>
  <si>
    <t>Kỹ thuật Lập trình</t>
  </si>
  <si>
    <t>021100094828</t>
  </si>
  <si>
    <t>021100096215</t>
  </si>
  <si>
    <t>17C1-CNÔ15</t>
  </si>
  <si>
    <t>021100076929</t>
  </si>
  <si>
    <t>021100096115</t>
  </si>
  <si>
    <t>SHCN(12+)133</t>
  </si>
  <si>
    <t>021100096015</t>
  </si>
  <si>
    <t>021100094403</t>
  </si>
  <si>
    <t>021100096315</t>
  </si>
  <si>
    <t>021100095915</t>
  </si>
  <si>
    <t>021100094829</t>
  </si>
  <si>
    <t>021100096216</t>
  </si>
  <si>
    <t>17C1-CNÔ16</t>
  </si>
  <si>
    <t>021100076930</t>
  </si>
  <si>
    <t>021100094307</t>
  </si>
  <si>
    <t>021100096116</t>
  </si>
  <si>
    <t>SHCN(12+)134</t>
  </si>
  <si>
    <t>Nguyễn Thị Thu Tâm</t>
  </si>
  <si>
    <t>021100096016</t>
  </si>
  <si>
    <t>021100096316</t>
  </si>
  <si>
    <t>021100095916</t>
  </si>
  <si>
    <t>021100094830</t>
  </si>
  <si>
    <t xml:space="preserve">Nguyễn </t>
  </si>
  <si>
    <t>021100095305</t>
  </si>
  <si>
    <t>Khoa</t>
  </si>
  <si>
    <t>17C1-CNL1</t>
  </si>
  <si>
    <t>021100095601</t>
  </si>
  <si>
    <t>Cơ sở Kỹ thuật điện</t>
  </si>
  <si>
    <t>021100095405</t>
  </si>
  <si>
    <t>SHCN(12+)135</t>
  </si>
  <si>
    <t>021100095306</t>
  </si>
  <si>
    <t>17C1-KML1</t>
  </si>
  <si>
    <t>021100095602</t>
  </si>
  <si>
    <t>021100095406</t>
  </si>
  <si>
    <t>SHCN(12+)136</t>
  </si>
  <si>
    <t>Hồ Minh  Lợi</t>
  </si>
  <si>
    <t>021100095307</t>
  </si>
  <si>
    <t>17C1-KML2</t>
  </si>
  <si>
    <t>Phạm Thị  Vinh</t>
  </si>
  <si>
    <t>021100095603</t>
  </si>
  <si>
    <t>021100095407</t>
  </si>
  <si>
    <t>SHCN(12+)137</t>
  </si>
  <si>
    <t>Phạm Thị Lê  Chi</t>
  </si>
  <si>
    <t>021100095308</t>
  </si>
  <si>
    <t>17C1-VSL1</t>
  </si>
  <si>
    <t>021100095604</t>
  </si>
  <si>
    <t>021100093830</t>
  </si>
  <si>
    <t>Võ Ngọc Lân, Phạm Quang Tùng</t>
  </si>
  <si>
    <t>021100095408</t>
  </si>
  <si>
    <t>SHCN(12+)138</t>
  </si>
  <si>
    <t>021100095309</t>
  </si>
  <si>
    <t>17C1-VSL2</t>
  </si>
  <si>
    <t>021100095605</t>
  </si>
  <si>
    <t>021100095409</t>
  </si>
  <si>
    <t>SHCN(12+)139</t>
  </si>
  <si>
    <t>021100095310</t>
  </si>
  <si>
    <t>17C1-ĐĐT1</t>
  </si>
  <si>
    <t>021100093832</t>
  </si>
  <si>
    <t>Giang Phi  Hùng, Bùi Văn Phương, Đặng Duy Đồng</t>
  </si>
  <si>
    <t>021100095410</t>
  </si>
  <si>
    <t>021100036401</t>
  </si>
  <si>
    <t>Mạch điện</t>
  </si>
  <si>
    <t>SHCN(12+)140</t>
  </si>
  <si>
    <t>021100095311</t>
  </si>
  <si>
    <t>17C1-ĐĐT2</t>
  </si>
  <si>
    <t>021100095411</t>
  </si>
  <si>
    <t>021100036402</t>
  </si>
  <si>
    <t>SHCN(12+)141</t>
  </si>
  <si>
    <t>021100095312</t>
  </si>
  <si>
    <t>17C1-ĐĐT3</t>
  </si>
  <si>
    <t>021100093834</t>
  </si>
  <si>
    <t>Phạm Quang Tùng, Đặng Duy Đồng, Bùi Văn Phương</t>
  </si>
  <si>
    <t>021100095412</t>
  </si>
  <si>
    <t>021100036403</t>
  </si>
  <si>
    <t>SHCN(12+)142</t>
  </si>
  <si>
    <t>021100095313</t>
  </si>
  <si>
    <t>17C1-ĐĐT4</t>
  </si>
  <si>
    <t>021100095413</t>
  </si>
  <si>
    <t>021100036404</t>
  </si>
  <si>
    <t>SHCN(12+)143</t>
  </si>
  <si>
    <t>Phạm Minh Nghĩa</t>
  </si>
  <si>
    <t>021100095314</t>
  </si>
  <si>
    <t>17C1-TĐH1</t>
  </si>
  <si>
    <t>021100095414</t>
  </si>
  <si>
    <t>021100036405</t>
  </si>
  <si>
    <t>SHCN(12+)144</t>
  </si>
  <si>
    <t>021100095315</t>
  </si>
  <si>
    <t>17C1-CĐT1</t>
  </si>
  <si>
    <t>021100093837</t>
  </si>
  <si>
    <t>Bùi Văn Phương, Đặng Duy Đồng, Phạm Quang Tùng</t>
  </si>
  <si>
    <t>021100095415</t>
  </si>
  <si>
    <t>021100036406</t>
  </si>
  <si>
    <t>SHCN(12+)145</t>
  </si>
  <si>
    <t>021100095316</t>
  </si>
  <si>
    <t>17C1-ĐTC1</t>
  </si>
  <si>
    <t>021100093838</t>
  </si>
  <si>
    <t>Võ Ngọc Lân, Nguyển Công Cường, Giang Phi  Hùng</t>
  </si>
  <si>
    <t>021100095416</t>
  </si>
  <si>
    <t>021100036407</t>
  </si>
  <si>
    <t>SHCN(12+)146</t>
  </si>
  <si>
    <t>021100095317</t>
  </si>
  <si>
    <t>17C1-ĐCN1</t>
  </si>
  <si>
    <t>021100093839</t>
  </si>
  <si>
    <t>Giang Phi  Hùng, Đặng Duy Đồng</t>
  </si>
  <si>
    <t>021100095417</t>
  </si>
  <si>
    <t>021100036408</t>
  </si>
  <si>
    <t>SHCN(12+)147</t>
  </si>
  <si>
    <t>Trần Thị Thu  Hà</t>
  </si>
  <si>
    <t>021100095318</t>
  </si>
  <si>
    <t>17C1-ĐCN2</t>
  </si>
  <si>
    <t>021100095418</t>
  </si>
  <si>
    <t>021100036409</t>
  </si>
  <si>
    <t>SHCN(12+)148</t>
  </si>
  <si>
    <t>Võ Minh Phương</t>
  </si>
  <si>
    <t>021100095319</t>
  </si>
  <si>
    <t>17C1-ĐCN3</t>
  </si>
  <si>
    <t>021100093841</t>
  </si>
  <si>
    <t>021100095419</t>
  </si>
  <si>
    <t>021100036410</t>
  </si>
  <si>
    <t>SHCN(12+)149</t>
  </si>
  <si>
    <t>Nguyễn Thị Thanh  Thảo</t>
  </si>
  <si>
    <t>021100095320</t>
  </si>
  <si>
    <t>17C1-ĐCN4</t>
  </si>
  <si>
    <t>021100095420</t>
  </si>
  <si>
    <t>021100036411</t>
  </si>
  <si>
    <t>SHCN(12+)150</t>
  </si>
  <si>
    <t>Nguyễn Kính, Nguyễn Thị Kim  Anh</t>
  </si>
  <si>
    <t>021100097301</t>
  </si>
  <si>
    <t>Cơ sở thiết kế trang phục</t>
  </si>
  <si>
    <t>17C1-CNM1</t>
  </si>
  <si>
    <t>021100097501</t>
  </si>
  <si>
    <t>Công nghệ may cơ bản</t>
  </si>
  <si>
    <t>16CĐ-TM1</t>
  </si>
  <si>
    <t>Nguyễn Bạch Cẩm  Dung, Trần Hồng Thảo</t>
  </si>
  <si>
    <t>021100093843</t>
  </si>
  <si>
    <t>SHCN(12+)151</t>
  </si>
  <si>
    <t>Nguyễn Bạch Cẩm  Dung</t>
  </si>
  <si>
    <t>021100097401</t>
  </si>
  <si>
    <t>Thiết bị và bảo trì may công nghiệp</t>
  </si>
  <si>
    <t>021100097601</t>
  </si>
  <si>
    <t>Thiết kế trang phục trên mannequin cơ bản</t>
  </si>
  <si>
    <t>021100097302</t>
  </si>
  <si>
    <t>17C1-CNM2</t>
  </si>
  <si>
    <t>16CĐ-TM2</t>
  </si>
  <si>
    <t>021100097502</t>
  </si>
  <si>
    <t>Trần Hồng Thảo</t>
  </si>
  <si>
    <t>SHCN(12+)152</t>
  </si>
  <si>
    <t>021100097402</t>
  </si>
  <si>
    <t>021100097602</t>
  </si>
  <si>
    <t>021100119401</t>
  </si>
  <si>
    <t>021100119402</t>
  </si>
  <si>
    <t>021100119501</t>
  </si>
  <si>
    <t>021100119502</t>
  </si>
  <si>
    <t>021100119403</t>
  </si>
  <si>
    <t>021100119404</t>
  </si>
  <si>
    <t>Đỗ Thị Phương Khanh, Nguyễn Trường Giang (TG)</t>
  </si>
  <si>
    <t>021100119405</t>
  </si>
  <si>
    <t>021100119406</t>
  </si>
  <si>
    <t>Nguyễn Trường Giang (TG), Đỗ Thị Phương Khanh</t>
  </si>
  <si>
    <t>021100119407</t>
  </si>
  <si>
    <t>021100119408</t>
  </si>
  <si>
    <t>17T4-LTM1</t>
  </si>
  <si>
    <t>021100119409</t>
  </si>
  <si>
    <t>021100119410</t>
  </si>
  <si>
    <t>021100119411</t>
  </si>
  <si>
    <t>021100119412</t>
  </si>
  <si>
    <t>17T4-QTM1</t>
  </si>
  <si>
    <t>020200006601</t>
  </si>
  <si>
    <t>Hóa học đại cương 1</t>
  </si>
  <si>
    <t>16CĐ_HL1_KHCB</t>
  </si>
  <si>
    <t>020200006602</t>
  </si>
  <si>
    <t>021100093845</t>
  </si>
  <si>
    <t>Giang Phi  Hùng, Bùi Văn Phương, Phạm Quang Tùng</t>
  </si>
  <si>
    <t>020200014201</t>
  </si>
  <si>
    <t>14CĐ_HL1_DLANH</t>
  </si>
  <si>
    <t>020200021601</t>
  </si>
  <si>
    <t>Vật liệu lạnh</t>
  </si>
  <si>
    <t>17T4-QTM2</t>
  </si>
  <si>
    <t>071400119605</t>
  </si>
  <si>
    <t>Kỹ năng mềm</t>
  </si>
  <si>
    <t>17T4-CCK1</t>
  </si>
  <si>
    <t>Nguyễn Mai Chinh (TG)</t>
  </si>
  <si>
    <t>071400119610</t>
  </si>
  <si>
    <t>17T4-ĐCN1</t>
  </si>
  <si>
    <t>071400119616</t>
  </si>
  <si>
    <t>17T4-CNÔ1</t>
  </si>
  <si>
    <t>071400119621</t>
  </si>
  <si>
    <t>17T4-CMT1</t>
  </si>
  <si>
    <t>020200017801</t>
  </si>
  <si>
    <t>Thực tập May trang phục 2</t>
  </si>
  <si>
    <t>14CĐ_HL1_M</t>
  </si>
  <si>
    <t>020200006603</t>
  </si>
  <si>
    <t>021100119701</t>
  </si>
  <si>
    <t>Anh văn</t>
  </si>
  <si>
    <t>Nguyễn Thị Thu Hà</t>
  </si>
  <si>
    <t>021100119702</t>
  </si>
  <si>
    <t>021100119703</t>
  </si>
  <si>
    <t>021100119704</t>
  </si>
  <si>
    <t>021100119705</t>
  </si>
  <si>
    <t>021100119706</t>
  </si>
  <si>
    <t>021100119707</t>
  </si>
  <si>
    <t>021100119708</t>
  </si>
  <si>
    <t>021100119709</t>
  </si>
  <si>
    <t>021100119710</t>
  </si>
  <si>
    <t>021100119711</t>
  </si>
  <si>
    <t>021100119712</t>
  </si>
  <si>
    <t>021100119713</t>
  </si>
  <si>
    <t>Nguyễn Thị Minh  Quý (TG)</t>
  </si>
  <si>
    <t>021100119714</t>
  </si>
  <si>
    <t>021100119715</t>
  </si>
  <si>
    <t>021100119716</t>
  </si>
  <si>
    <t>021100119717</t>
  </si>
  <si>
    <t>021100119718</t>
  </si>
  <si>
    <t>021100119719</t>
  </si>
  <si>
    <t>021100119720</t>
  </si>
  <si>
    <t>021100119721</t>
  </si>
  <si>
    <t>021100119722</t>
  </si>
  <si>
    <t>021100119723</t>
  </si>
  <si>
    <t>020200036401</t>
  </si>
  <si>
    <t>16CĐ_HL1_17ĐĐT2</t>
  </si>
  <si>
    <t>020200005501</t>
  </si>
  <si>
    <t>16CĐ_HL1_17CNÔ14</t>
  </si>
  <si>
    <t>020200006101</t>
  </si>
  <si>
    <t>Hệ quản trị cơ sở dữ liệu</t>
  </si>
  <si>
    <t>15CĐ_HL1_17LTM2</t>
  </si>
  <si>
    <t>021100119901</t>
  </si>
  <si>
    <t>021100119902</t>
  </si>
  <si>
    <t>020200005503</t>
  </si>
  <si>
    <t>15CĐ_HL1_17CNÔ12</t>
  </si>
  <si>
    <t>071300119901</t>
  </si>
  <si>
    <t>17T2-ĐCN1</t>
  </si>
  <si>
    <t>020200036402</t>
  </si>
  <si>
    <t>15CĐ_HL1_17CĐT1</t>
  </si>
  <si>
    <t>021100119801</t>
  </si>
  <si>
    <t>17C1-THU1</t>
  </si>
  <si>
    <t>021100119802</t>
  </si>
  <si>
    <t>17C1-TKW1</t>
  </si>
  <si>
    <t>021100119803</t>
  </si>
  <si>
    <t>17C1-CMT1</t>
  </si>
  <si>
    <t>021100119804</t>
  </si>
  <si>
    <t>021100119805</t>
  </si>
  <si>
    <t>17C1-ANM1</t>
  </si>
  <si>
    <t>021100119806</t>
  </si>
  <si>
    <t>021100119904</t>
  </si>
  <si>
    <t>021100119905</t>
  </si>
  <si>
    <t>021100119906</t>
  </si>
  <si>
    <t>021100119907</t>
  </si>
  <si>
    <t>021100119908</t>
  </si>
  <si>
    <t>021100119909</t>
  </si>
  <si>
    <t>021100119910</t>
  </si>
  <si>
    <t>021100119911</t>
  </si>
  <si>
    <t>021100119912</t>
  </si>
  <si>
    <t>021100119913</t>
  </si>
  <si>
    <t>021100119914</t>
  </si>
  <si>
    <t>Nguyễn Ngọc  Tuyên, Nguyễn  Khoa</t>
  </si>
  <si>
    <t>021100119915</t>
  </si>
  <si>
    <t>021100119916</t>
  </si>
  <si>
    <t>021100119917</t>
  </si>
  <si>
    <t>021100119918</t>
  </si>
  <si>
    <t>021100119919</t>
  </si>
  <si>
    <t>021100119921</t>
  </si>
  <si>
    <t>021100119922</t>
  </si>
  <si>
    <t>021100119923</t>
  </si>
  <si>
    <t>021100119924</t>
  </si>
  <si>
    <t>021100119808</t>
  </si>
  <si>
    <t>17C1-CMT2</t>
  </si>
  <si>
    <t>021100119933</t>
  </si>
  <si>
    <t>021100119925</t>
  </si>
  <si>
    <t>021100119926</t>
  </si>
  <si>
    <t>c</t>
  </si>
  <si>
    <t>021100119927</t>
  </si>
  <si>
    <t>071400119901</t>
  </si>
  <si>
    <t>17T4-THU1</t>
  </si>
  <si>
    <t>071400119902</t>
  </si>
  <si>
    <t>17T4-TKW1</t>
  </si>
  <si>
    <t>071400119903</t>
  </si>
  <si>
    <t>071400119904</t>
  </si>
  <si>
    <t>071400119905</t>
  </si>
  <si>
    <t>Bùi Văn Dũng, Nguyễn  Khoa</t>
  </si>
  <si>
    <t>071300119902</t>
  </si>
  <si>
    <t>17T2-QTM1</t>
  </si>
  <si>
    <t>071400119906</t>
  </si>
  <si>
    <t>Nguyễn Sanh  Cường, Nguyễn  Khoa</t>
  </si>
  <si>
    <t>071400119908</t>
  </si>
  <si>
    <t>020200074501</t>
  </si>
  <si>
    <t>Hình họa - Vẽ kỹ thuật</t>
  </si>
  <si>
    <t>14CĐ_HL1_17CNÔ14</t>
  </si>
  <si>
    <t>021100119930</t>
  </si>
  <si>
    <t>040800093501</t>
  </si>
  <si>
    <t>021100119936</t>
  </si>
  <si>
    <t>021100119939</t>
  </si>
  <si>
    <t>020200005601</t>
  </si>
  <si>
    <t>15CĐ-HL1_17CNÔ11</t>
  </si>
  <si>
    <t>021100119941</t>
  </si>
  <si>
    <t>021100119942</t>
  </si>
  <si>
    <t>021100119946</t>
  </si>
  <si>
    <t>021100119947</t>
  </si>
  <si>
    <t>020200005901</t>
  </si>
  <si>
    <t>15CĐ_HL1_17VSL1</t>
  </si>
  <si>
    <t>020200015601</t>
  </si>
  <si>
    <t>Thực tập Công nghệ may trang phục 1</t>
  </si>
  <si>
    <t>15CĐ_HL1_17CNM1</t>
  </si>
  <si>
    <t>020200074502</t>
  </si>
  <si>
    <t>16CĐ_HL1_17CNÔ3</t>
  </si>
  <si>
    <t>020200003201</t>
  </si>
  <si>
    <t>Công nghệ may trang phục 1</t>
  </si>
  <si>
    <t>15CĐ-HL1_17CNM1</t>
  </si>
  <si>
    <t>020200032302</t>
  </si>
  <si>
    <t>16CĐ_HL1_17CNÔ1</t>
  </si>
  <si>
    <t>020200082701</t>
  </si>
  <si>
    <t>020200006201</t>
  </si>
  <si>
    <t>Hệ thống điện và điện tử ôtô</t>
  </si>
  <si>
    <t>15CĐ_HL1_ĐLUC</t>
  </si>
  <si>
    <t>020200008301</t>
  </si>
  <si>
    <t>020200010602</t>
  </si>
  <si>
    <t>020200005603</t>
  </si>
  <si>
    <t>15CĐ_HL1_17CNÔ5</t>
  </si>
  <si>
    <t>020200000501</t>
  </si>
  <si>
    <t>An toàn và môi trường công nghiệp</t>
  </si>
  <si>
    <t>16CĐ_HL1_17CCK8</t>
  </si>
  <si>
    <t>020200005505</t>
  </si>
  <si>
    <t>15CĐ_HL1_17CNÔ1</t>
  </si>
  <si>
    <t>020200005604</t>
  </si>
  <si>
    <t>15CĐ_HL1_17CNÔ14</t>
  </si>
  <si>
    <t>000000094901</t>
  </si>
  <si>
    <t>CHUYENDIEM_2</t>
  </si>
  <si>
    <t>000000076902</t>
  </si>
  <si>
    <t>000000093803</t>
  </si>
  <si>
    <t>000000094804</t>
  </si>
  <si>
    <t>020200005605</t>
  </si>
  <si>
    <t>15CĐ-HL1_17CCK3</t>
  </si>
  <si>
    <t>000000095301</t>
  </si>
  <si>
    <t>000000095402</t>
  </si>
  <si>
    <t>000000093901</t>
  </si>
  <si>
    <t>000000094002</t>
  </si>
  <si>
    <t>000000010603</t>
  </si>
  <si>
    <t>000000119804</t>
  </si>
  <si>
    <t>020200036403</t>
  </si>
  <si>
    <t>15CĐ-HL1_17ĐCN3</t>
  </si>
  <si>
    <t>020200005902</t>
  </si>
  <si>
    <t>15CĐ-HL1-17ĐCN4</t>
  </si>
  <si>
    <t>020200082702</t>
  </si>
  <si>
    <t>16CĐ_HL1_17CCK4</t>
  </si>
  <si>
    <t>020200000502</t>
  </si>
  <si>
    <t>16CĐ_HL1_17CCK1</t>
  </si>
  <si>
    <t>020200018701</t>
  </si>
  <si>
    <t>Thực tập Thiết bị và bảo trì may công nghiệp</t>
  </si>
  <si>
    <t>16CĐ_HL1_17CNM1</t>
  </si>
  <si>
    <t>020200008901</t>
  </si>
  <si>
    <t>Kỹ thuật lập trình với C/C++</t>
  </si>
  <si>
    <t>15CĐ_HL1_17THU1</t>
  </si>
  <si>
    <t>020200006604</t>
  </si>
  <si>
    <t>Nguyễn Văn</t>
  </si>
  <si>
    <t>020200021701</t>
  </si>
  <si>
    <t>Vật lý đại cương 1</t>
  </si>
  <si>
    <t>15CĐ_HL1_KHCB</t>
  </si>
  <si>
    <t>Minh</t>
  </si>
  <si>
    <t>020200011001</t>
  </si>
  <si>
    <t>Môi trường và con người</t>
  </si>
  <si>
    <t>020200012201</t>
  </si>
  <si>
    <t>16CĐ_HL1_17CMT2</t>
  </si>
  <si>
    <t>020200081801</t>
  </si>
  <si>
    <t>15CĐ_HL1_17CNÔ2</t>
  </si>
  <si>
    <t>020200082703</t>
  </si>
  <si>
    <t>15CĐ_HL1_17CTM3</t>
  </si>
  <si>
    <t>020200005903</t>
  </si>
  <si>
    <t>14CĐ_HL1_17KML2</t>
  </si>
  <si>
    <t>020200022501</t>
  </si>
  <si>
    <t>Giáo dục thể chất 2</t>
  </si>
  <si>
    <t>020200074503</t>
  </si>
  <si>
    <t>16CĐ_HL1_17CTM3</t>
  </si>
  <si>
    <t>020200022601</t>
  </si>
  <si>
    <t>Nguyên lý chi tiết máy</t>
  </si>
  <si>
    <t>16CĐ_HL1_CK</t>
  </si>
  <si>
    <t>020200005506</t>
  </si>
  <si>
    <t>16CĐ_HL1_DLUC</t>
  </si>
  <si>
    <t>020200000701</t>
  </si>
  <si>
    <t>Anh văn 1</t>
  </si>
  <si>
    <t>020200032303</t>
  </si>
  <si>
    <t>15CĐ_HL1_17CNÔ4</t>
  </si>
  <si>
    <t>020200002502</t>
  </si>
  <si>
    <t>15CĐ_HL1_17CMT2</t>
  </si>
  <si>
    <t>020400138401</t>
  </si>
  <si>
    <t>Phân tích và thiết kế hệ thống thông tin</t>
  </si>
  <si>
    <t>020400138501</t>
  </si>
  <si>
    <t>Quản trị mạng 1</t>
  </si>
  <si>
    <t>020400138601</t>
  </si>
  <si>
    <t>Kỹ thuật hack</t>
  </si>
  <si>
    <t>020400138701</t>
  </si>
  <si>
    <t>Kỹ thuật truyền thông và số liệu</t>
  </si>
  <si>
    <t>020400014102</t>
  </si>
  <si>
    <t>17C2-CCK1</t>
  </si>
  <si>
    <t>020400076901</t>
  </si>
  <si>
    <t>020400119501</t>
  </si>
  <si>
    <t>020400125001</t>
  </si>
  <si>
    <t>020400138302</t>
  </si>
  <si>
    <t>020400139201</t>
  </si>
  <si>
    <t>Đồ án chi tiết máy</t>
  </si>
  <si>
    <t>020400138202</t>
  </si>
  <si>
    <t>020400139001</t>
  </si>
  <si>
    <t>17C2-CNÔ1</t>
  </si>
  <si>
    <t>020400001001</t>
  </si>
  <si>
    <t>Anh văn chuyên ngành CNKT điện – điện tử</t>
  </si>
  <si>
    <t>17C2-ĐĐT1</t>
  </si>
  <si>
    <t>020400009101</t>
  </si>
  <si>
    <t>020400022201</t>
  </si>
  <si>
    <t>Vi xử lý</t>
  </si>
  <si>
    <t>020400138304</t>
  </si>
  <si>
    <t>020400138801</t>
  </si>
  <si>
    <t>020400138901</t>
  </si>
  <si>
    <t>Kỹ thuật M&amp;E</t>
  </si>
  <si>
    <t>020400138204</t>
  </si>
  <si>
    <t>SHCN(12+)154</t>
  </si>
  <si>
    <t>Sỹ Thị Chung</t>
  </si>
  <si>
    <t>SHCN(12+)156</t>
  </si>
  <si>
    <t>020200008302</t>
  </si>
  <si>
    <t>030600123901</t>
  </si>
  <si>
    <t>Bảo dưỡng và sửa chữa hệ thống phanh ABS</t>
  </si>
  <si>
    <t>030600124001</t>
  </si>
  <si>
    <t>Kiểm tra và sửa chữa PAN ô tô</t>
  </si>
  <si>
    <t>030600124101</t>
  </si>
  <si>
    <t>Bảo dưỡng và sứa chữa hệ thống phun dầu điện tử</t>
  </si>
  <si>
    <t>030600123801</t>
  </si>
  <si>
    <t>Thực tập tại cơ sở sản xuất 2</t>
  </si>
  <si>
    <t>030600123501</t>
  </si>
  <si>
    <t>Kinh doanh quốc tế</t>
  </si>
  <si>
    <t>030600123601</t>
  </si>
  <si>
    <t>Thực hành nghề nghiệp</t>
  </si>
  <si>
    <t>030600123701</t>
  </si>
  <si>
    <t>Thực tập tốt nghiệp</t>
  </si>
  <si>
    <t>050600127301</t>
  </si>
  <si>
    <t>Pháp luật</t>
  </si>
  <si>
    <t>050600127501</t>
  </si>
  <si>
    <t>Chuyên đề điều khiển lập trình cỡ nhỏ</t>
  </si>
  <si>
    <t>050600127601</t>
  </si>
  <si>
    <t>Quấn dây máy điện nâng cao</t>
  </si>
  <si>
    <t>050600127701</t>
  </si>
  <si>
    <t>Trang bị điện 2</t>
  </si>
  <si>
    <t>050600127401</t>
  </si>
  <si>
    <t>020200001808</t>
  </si>
  <si>
    <t>050600130501</t>
  </si>
  <si>
    <t>Mạng truyền thông công nghiệp</t>
  </si>
  <si>
    <t>050600130601</t>
  </si>
  <si>
    <t>Robot công nghiệp</t>
  </si>
  <si>
    <t>050600130701</t>
  </si>
  <si>
    <t>Điều khiển thủy lực</t>
  </si>
  <si>
    <t>050600130401</t>
  </si>
  <si>
    <t>050600133001</t>
  </si>
  <si>
    <t>Chuyên đề máy lạnh</t>
  </si>
  <si>
    <t>050600132401</t>
  </si>
  <si>
    <t>Lắp đặt hệ thống điều hòa không khí cục bộ</t>
  </si>
  <si>
    <t>050600132501</t>
  </si>
  <si>
    <t>050600132601</t>
  </si>
  <si>
    <t>050600132701</t>
  </si>
  <si>
    <t>PLC</t>
  </si>
  <si>
    <t>050600132801</t>
  </si>
  <si>
    <t>Gia công lắp đặt đường ống</t>
  </si>
  <si>
    <t>050600127304</t>
  </si>
  <si>
    <t>050600133401</t>
  </si>
  <si>
    <t>Phay CNC cơ bản</t>
  </si>
  <si>
    <t>050600133501</t>
  </si>
  <si>
    <t>Phay bánh răng trụ răng nghiêng, rãnh xoắn</t>
  </si>
  <si>
    <t>020200001809</t>
  </si>
  <si>
    <t>050600133601</t>
  </si>
  <si>
    <t>050600133701</t>
  </si>
  <si>
    <t>Tiện lệch tâm, tiện định hình</t>
  </si>
  <si>
    <t>050600133801</t>
  </si>
  <si>
    <t>Mài mặt phẳng</t>
  </si>
  <si>
    <t>050600133901</t>
  </si>
  <si>
    <t>Mài trụ ngoài, mài côn ngoài</t>
  </si>
  <si>
    <t>050600127305</t>
  </si>
  <si>
    <t>050600127801</t>
  </si>
  <si>
    <t>Bảo dưỡng và sửa chữa trang bị điện ô tô 1</t>
  </si>
  <si>
    <t>Hà Quốc Bảo, Phạm Nguyễn Đức  Trung</t>
  </si>
  <si>
    <t>050600128001</t>
  </si>
  <si>
    <t>Bảo dưỡng và sửa chữa hệ thống phun xăng, đánh lửa điện tử</t>
  </si>
  <si>
    <t>Nguyễn Anh Tuấn, Trần Quốc Duy</t>
  </si>
  <si>
    <t>020400001801</t>
  </si>
  <si>
    <t>050600128101</t>
  </si>
  <si>
    <t>16CĐ-LTCNTT</t>
  </si>
  <si>
    <t>Hoàng Phúc Bảo, Nguyễn Anh Tuấn, Trần Duy Sư (TG), Trần Quốc Duy</t>
  </si>
  <si>
    <t>050600128201</t>
  </si>
  <si>
    <t>Bảo dưỡng và sửa chữa hệ thống điều hòa không khí trên ô tô</t>
  </si>
  <si>
    <t>Nguyễn Thành Đức, Phạm Nguyễn Đức  Trung</t>
  </si>
  <si>
    <t>050600127901</t>
  </si>
  <si>
    <t>Thực tập tại cơ sở sản xuất 1</t>
  </si>
  <si>
    <t>050600127306</t>
  </si>
  <si>
    <t>050600129001</t>
  </si>
  <si>
    <t>Quản trị hệ thống WebServer và MailServer</t>
  </si>
  <si>
    <t>050600129201</t>
  </si>
  <si>
    <t>An toàn mạng</t>
  </si>
  <si>
    <t>050600129401</t>
  </si>
  <si>
    <t>Hệ điều hành Linux</t>
  </si>
  <si>
    <t>050600129501</t>
  </si>
  <si>
    <t>Lập trình trực quan</t>
  </si>
  <si>
    <t>050600129301</t>
  </si>
  <si>
    <t>050600127307</t>
  </si>
  <si>
    <t>050600129801</t>
  </si>
  <si>
    <t>Quản lý chất lượng sản phẩm</t>
  </si>
  <si>
    <t>050600129901</t>
  </si>
  <si>
    <t>Thiết kế trang phục 3</t>
  </si>
  <si>
    <t>050600130201</t>
  </si>
  <si>
    <t>Giác sơ đồ trên máy tính</t>
  </si>
  <si>
    <t>050600129601</t>
  </si>
  <si>
    <t>May các sản phẩm nâng cao</t>
  </si>
  <si>
    <t>050600129701</t>
  </si>
  <si>
    <t>050600130001</t>
  </si>
  <si>
    <t>May váy, áo váy</t>
  </si>
  <si>
    <t>050600130101</t>
  </si>
  <si>
    <t>Thiết kế mẫu công nghiệp</t>
  </si>
  <si>
    <t>050600133301</t>
  </si>
  <si>
    <t>Kinh tế quốc tế</t>
  </si>
  <si>
    <t>050600133101</t>
  </si>
  <si>
    <t>Thực hành kế toán doanh nghiệp</t>
  </si>
  <si>
    <t>050600133201</t>
  </si>
  <si>
    <t>041000036501</t>
  </si>
  <si>
    <t>041000019701</t>
  </si>
  <si>
    <t>041000041101</t>
  </si>
  <si>
    <t>Thực tập Trang bị điện 2</t>
  </si>
  <si>
    <t>071300098501</t>
  </si>
  <si>
    <t>041000126701</t>
  </si>
  <si>
    <t>Thực tập PLC cơ bản</t>
  </si>
  <si>
    <t>041000019401</t>
  </si>
  <si>
    <t>Thực tập tốt nghiệp DLUC</t>
  </si>
  <si>
    <t>041000030401</t>
  </si>
  <si>
    <t>TT Điều hòa không khí trên ô tô</t>
  </si>
  <si>
    <t>Kỹ thuật lập trình</t>
  </si>
  <si>
    <t>041000126601</t>
  </si>
  <si>
    <t>Thực tập kết cấu ô tô</t>
  </si>
  <si>
    <t>041000126301</t>
  </si>
  <si>
    <t>Đặng Ngọc  Đoàn, Nguyễn Ngọc  Tuyên</t>
  </si>
  <si>
    <t>041000126501</t>
  </si>
  <si>
    <t>An ninh mạng</t>
  </si>
  <si>
    <t>041000019601</t>
  </si>
  <si>
    <t>041000079701</t>
  </si>
  <si>
    <t>Lò hơi, lò công nghiệp</t>
  </si>
  <si>
    <t>021100094301</t>
  </si>
  <si>
    <t>041000085901</t>
  </si>
  <si>
    <t>041000019201</t>
  </si>
  <si>
    <t>041000140101</t>
  </si>
  <si>
    <t>Thực tập lắp đặt vận hành bảo trì máy lạnh</t>
  </si>
  <si>
    <t>041000027601</t>
  </si>
  <si>
    <t>041000046901</t>
  </si>
  <si>
    <t>Toán 4</t>
  </si>
  <si>
    <t>021100094402</t>
  </si>
  <si>
    <t>041000047501</t>
  </si>
  <si>
    <t>Vật Lý 4</t>
  </si>
  <si>
    <t>041000047801</t>
  </si>
  <si>
    <t>Hóa học 4</t>
  </si>
  <si>
    <t>041000048101</t>
  </si>
  <si>
    <t>Ngữ Văn 4</t>
  </si>
  <si>
    <t>041000049001</t>
  </si>
  <si>
    <t>Giáo dục chính trị 2</t>
  </si>
  <si>
    <t>041000080501</t>
  </si>
  <si>
    <t>041000085101</t>
  </si>
  <si>
    <t>Hệ thống điện động cơ ô tô</t>
  </si>
  <si>
    <t>041000085201</t>
  </si>
  <si>
    <t>TT Động cơ đốt trong</t>
  </si>
  <si>
    <t>041000027602</t>
  </si>
  <si>
    <t>021100094302</t>
  </si>
  <si>
    <t>Kỹ thuật lập trình  (Lý thuyết)</t>
  </si>
  <si>
    <t>041000046902</t>
  </si>
  <si>
    <t>041000047502</t>
  </si>
  <si>
    <t>041000047802</t>
  </si>
  <si>
    <t>041000048102</t>
  </si>
  <si>
    <t>041000049002</t>
  </si>
  <si>
    <t>041000080701</t>
  </si>
  <si>
    <t>041000085301</t>
  </si>
  <si>
    <t>041000085401</t>
  </si>
  <si>
    <t>041000014801</t>
  </si>
  <si>
    <t>Kỹ thuật lập trình  (TH nhóm 1)</t>
  </si>
  <si>
    <t>041000027603</t>
  </si>
  <si>
    <t>041000034301</t>
  </si>
  <si>
    <t>Vật liệu may</t>
  </si>
  <si>
    <t>041000049003</t>
  </si>
  <si>
    <t>041000080601</t>
  </si>
  <si>
    <t>041000036101</t>
  </si>
  <si>
    <t>TT Vẽ mỹ thuật</t>
  </si>
  <si>
    <t>041000046903</t>
  </si>
  <si>
    <t>041000047503</t>
  </si>
  <si>
    <t>Kỹ thuật lập trình  (TH nhóm 2)</t>
  </si>
  <si>
    <t>041000047803</t>
  </si>
  <si>
    <t>041000048103</t>
  </si>
  <si>
    <t>030600063801</t>
  </si>
  <si>
    <t>Bảo dưỡng và sửa chữa hệ thống phun xăng điện tử</t>
  </si>
  <si>
    <t>Hồ Văn  Hóa, Trần Minh  Tuấn</t>
  </si>
  <si>
    <t>030600064001</t>
  </si>
  <si>
    <t>Bảo dưỡng và sửa chữa trang bị điện ô tô 2</t>
  </si>
  <si>
    <t>030600064101</t>
  </si>
  <si>
    <t>Vũ Thị Thái</t>
  </si>
  <si>
    <t>Linh</t>
  </si>
  <si>
    <t>030600064701</t>
  </si>
  <si>
    <t>Công nghệ phục hồi chi tiết trong sữa chữa ô tô</t>
  </si>
  <si>
    <t>030600065001</t>
  </si>
  <si>
    <t>Anh văn chuyên ngành CNTT</t>
  </si>
  <si>
    <t>030600044701</t>
  </si>
  <si>
    <t>Quản trị văn phòng</t>
  </si>
  <si>
    <t>030600046301</t>
  </si>
  <si>
    <t>Thị trường tài chính</t>
  </si>
  <si>
    <t>030600046401</t>
  </si>
  <si>
    <t>Tài chính tín dụng</t>
  </si>
  <si>
    <t>030600051101</t>
  </si>
  <si>
    <t>Hệ thống thông tin quản lý</t>
  </si>
  <si>
    <t>030600055401</t>
  </si>
  <si>
    <t>Nghiệp vụ thanh toán quốc tế</t>
  </si>
  <si>
    <t>030600056701</t>
  </si>
  <si>
    <t>Quản trị chất lượng</t>
  </si>
  <si>
    <t>030600056801</t>
  </si>
  <si>
    <t>Quản trị kinh doanh và tác nghiệp</t>
  </si>
  <si>
    <t>030600057301</t>
  </si>
  <si>
    <t>Tài chính doanh nghiệp</t>
  </si>
  <si>
    <t>030600059701</t>
  </si>
  <si>
    <t>Ngoại ngữ chuyên ngành 1</t>
  </si>
  <si>
    <t>030600063802</t>
  </si>
  <si>
    <t>Nguyễn Lương Tâm (TG), Phạm Hồng Thanh (TG)</t>
  </si>
  <si>
    <t>030600064002</t>
  </si>
  <si>
    <t>Đặng Thái  Sơn, Nguyễn Thành Đức</t>
  </si>
  <si>
    <t>030600064102</t>
  </si>
  <si>
    <t>Hồ Văn  Hóa, Kiều Trung  Tín, Nguyễn Lương Tâm (TG), Phạm Hồng Thanh (TG)</t>
  </si>
  <si>
    <t>030600064702</t>
  </si>
  <si>
    <t>Nguyễn Lương Tâm (TG), Võ Đắc Thịnh</t>
  </si>
  <si>
    <t>030600065002</t>
  </si>
  <si>
    <t>050600083301</t>
  </si>
  <si>
    <t>050600083401</t>
  </si>
  <si>
    <t>Kỹ thuật xung - số</t>
  </si>
  <si>
    <t>050600046901</t>
  </si>
  <si>
    <t>050600047501</t>
  </si>
  <si>
    <t>050600047801</t>
  </si>
  <si>
    <t>050600048101</t>
  </si>
  <si>
    <t>050600029601</t>
  </si>
  <si>
    <t>Truyền động điện</t>
  </si>
  <si>
    <t>050600083101</t>
  </si>
  <si>
    <t>050600083201</t>
  </si>
  <si>
    <t>050600075001</t>
  </si>
  <si>
    <t>Kỹ thuật nguội</t>
  </si>
  <si>
    <t>050600046902</t>
  </si>
  <si>
    <t>050600047502</t>
  </si>
  <si>
    <t>050600047802</t>
  </si>
  <si>
    <t>050600048102</t>
  </si>
  <si>
    <t>050600073601</t>
  </si>
  <si>
    <t>050600083501</t>
  </si>
  <si>
    <t>Tiếng Anh chuyên ngành</t>
  </si>
  <si>
    <t>050600083601</t>
  </si>
  <si>
    <t>050600083701</t>
  </si>
  <si>
    <t>Lạnh cơ bản</t>
  </si>
  <si>
    <t>050600046903</t>
  </si>
  <si>
    <t>Dương Đức  Kiên, Nguyễn Văn  Hậu</t>
  </si>
  <si>
    <t>050600047503</t>
  </si>
  <si>
    <t>050600047803</t>
  </si>
  <si>
    <t>050600048103</t>
  </si>
  <si>
    <t>050600083801</t>
  </si>
  <si>
    <t>Tiện ren vuông</t>
  </si>
  <si>
    <t>050600083901</t>
  </si>
  <si>
    <t>Tiện ren thang</t>
  </si>
  <si>
    <t>050600084001</t>
  </si>
  <si>
    <t>Tiện CNC cơ bản</t>
  </si>
  <si>
    <t>050600084101</t>
  </si>
  <si>
    <t>Thực tập hàn</t>
  </si>
  <si>
    <t>050600084201</t>
  </si>
  <si>
    <t>Khoét, doa lỗ trên máy tiện</t>
  </si>
  <si>
    <t>050600046904</t>
  </si>
  <si>
    <t>050600047504</t>
  </si>
  <si>
    <t>050600047804</t>
  </si>
  <si>
    <t>050600048104</t>
  </si>
  <si>
    <t>050600063601</t>
  </si>
  <si>
    <t>050600063901</t>
  </si>
  <si>
    <t>050600066601</t>
  </si>
  <si>
    <t>Bảo dưỡng và sửa chữa cơ cấu trục khuỷu - thanh truyền và bộ phận cố định của động cơ 1</t>
  </si>
  <si>
    <t>050600046905</t>
  </si>
  <si>
    <t>050600047505</t>
  </si>
  <si>
    <t>050600047805</t>
  </si>
  <si>
    <t>050600048105</t>
  </si>
  <si>
    <t>050600051501</t>
  </si>
  <si>
    <t>Kế toán doanh nghiệp 1</t>
  </si>
  <si>
    <t>050600053101</t>
  </si>
  <si>
    <t>Kế toán thương mại dịch vụ</t>
  </si>
  <si>
    <t>050600057301</t>
  </si>
  <si>
    <t>050600068001</t>
  </si>
  <si>
    <t>Tin học kế toán</t>
  </si>
  <si>
    <t>050600046906</t>
  </si>
  <si>
    <t>050600047506</t>
  </si>
  <si>
    <t>050600047806</t>
  </si>
  <si>
    <t>050600048106</t>
  </si>
  <si>
    <t>050600126801</t>
  </si>
  <si>
    <t>Kinh tế thương mại và dịch vụ</t>
  </si>
  <si>
    <t>050600126901</t>
  </si>
  <si>
    <t>Quản trị sản xuất kinh doanh</t>
  </si>
  <si>
    <t>050600127001</t>
  </si>
  <si>
    <t>050600127101</t>
  </si>
  <si>
    <t>Luật lao động</t>
  </si>
  <si>
    <t>Nguyễn Mỹ Tiên</t>
  </si>
  <si>
    <t>050600127201</t>
  </si>
  <si>
    <t>Lý thuyết quản trị kinh doanh</t>
  </si>
  <si>
    <t>050600046907</t>
  </si>
  <si>
    <t>050600047507</t>
  </si>
  <si>
    <t>050600047807</t>
  </si>
  <si>
    <t>050600048107</t>
  </si>
  <si>
    <t>050600084301</t>
  </si>
  <si>
    <t>Mạng máy tính</t>
  </si>
  <si>
    <t>050600084401</t>
  </si>
  <si>
    <t>050600084501</t>
  </si>
  <si>
    <t>Thiết kế trang WEB</t>
  </si>
  <si>
    <t>050600046908</t>
  </si>
  <si>
    <t>050600047508</t>
  </si>
  <si>
    <t>050600047808</t>
  </si>
  <si>
    <t>050600048108</t>
  </si>
  <si>
    <t>050600063602</t>
  </si>
  <si>
    <t>050600063902</t>
  </si>
  <si>
    <t>050600066602</t>
  </si>
  <si>
    <t>Hoàng Phúc Bảo, Phạm Nguyễn Đức  Trung</t>
  </si>
  <si>
    <t>050600046909</t>
  </si>
  <si>
    <t>050600047509</t>
  </si>
  <si>
    <t>050600047809</t>
  </si>
  <si>
    <t>050600048109</t>
  </si>
  <si>
    <t>050600084302</t>
  </si>
  <si>
    <t>16CĐ-TW1</t>
  </si>
  <si>
    <t>050600084402</t>
  </si>
  <si>
    <t>050600084502</t>
  </si>
  <si>
    <t>050600046910</t>
  </si>
  <si>
    <t>050600047510</t>
  </si>
  <si>
    <t>050600047810</t>
  </si>
  <si>
    <t>050600048110</t>
  </si>
  <si>
    <t>040900019601</t>
  </si>
  <si>
    <t>16TN-QTM</t>
  </si>
  <si>
    <t>040900019401</t>
  </si>
  <si>
    <t>16TN-Ô</t>
  </si>
  <si>
    <t>040900035301</t>
  </si>
  <si>
    <t>Thực tập tốt nghiệp ĐCN-DD</t>
  </si>
  <si>
    <t>16TN-Đ</t>
  </si>
  <si>
    <t>040800085601</t>
  </si>
  <si>
    <t>Cung cấp điện</t>
  </si>
  <si>
    <t>040800035301</t>
  </si>
  <si>
    <t>040800040901</t>
  </si>
  <si>
    <t>040800041101</t>
  </si>
  <si>
    <t>040800019401</t>
  </si>
  <si>
    <t>040800030401</t>
  </si>
  <si>
    <t>040800031101</t>
  </si>
  <si>
    <t xml:space="preserve">TT Kết cấu ô tô </t>
  </si>
  <si>
    <t>Nguyễn Thái Bình, Nguyễn Thanh  Hùng</t>
  </si>
  <si>
    <t>040800010801</t>
  </si>
  <si>
    <t>040800026401</t>
  </si>
  <si>
    <t>Lập trình web</t>
  </si>
  <si>
    <t>Lê Hữu Nhơn</t>
  </si>
  <si>
    <t>040800019601</t>
  </si>
  <si>
    <t>040800019402</t>
  </si>
  <si>
    <t>SHCN(12+)03</t>
  </si>
  <si>
    <t>SHCN(12+)04</t>
  </si>
  <si>
    <t>Nguyễn Thanh  Lâm</t>
  </si>
  <si>
    <t>SHCN(12+)05</t>
  </si>
  <si>
    <t>SHCN(12+)06</t>
  </si>
  <si>
    <t>SHCN(12+)07</t>
  </si>
  <si>
    <t>SHCN(12+)11</t>
  </si>
  <si>
    <t>SHCN(12+)12</t>
  </si>
  <si>
    <t>SHCN(12+)14</t>
  </si>
  <si>
    <t>040800000101</t>
  </si>
  <si>
    <t>050600063903</t>
  </si>
  <si>
    <t>050600063904</t>
  </si>
  <si>
    <t>050600063603</t>
  </si>
  <si>
    <t>050600063604</t>
  </si>
  <si>
    <t>050600066603</t>
  </si>
  <si>
    <t>050600066604</t>
  </si>
  <si>
    <t>Hoàng Phúc Bảo, Phạm Nguyễn Đức  Trung, Trần Bá Duy (TG)</t>
  </si>
  <si>
    <t>071300141001</t>
  </si>
  <si>
    <t>Hóa</t>
  </si>
  <si>
    <t>17T2_BDVH</t>
  </si>
  <si>
    <t>071300140901</t>
  </si>
  <si>
    <t>Lý</t>
  </si>
  <si>
    <t>071300140801</t>
  </si>
  <si>
    <t>Toán</t>
  </si>
  <si>
    <t>071300141101</t>
  </si>
  <si>
    <t>Văn</t>
  </si>
  <si>
    <t>Dương Đức  Kiên, Nguyễn Thị Thanh Thảo</t>
  </si>
  <si>
    <t>000301</t>
  </si>
  <si>
    <t>000201</t>
  </si>
  <si>
    <t>000101</t>
  </si>
  <si>
    <t>000302</t>
  </si>
  <si>
    <t>Hóa xxxx</t>
  </si>
  <si>
    <t>Nguyễn Huỳnh Mai  Hạnh (TG)</t>
  </si>
  <si>
    <t>000202</t>
  </si>
  <si>
    <t>000102</t>
  </si>
  <si>
    <t>SHCN(9+)51</t>
  </si>
  <si>
    <t>SHCN(9+)52</t>
  </si>
  <si>
    <t>041000045501</t>
  </si>
  <si>
    <t>Ngữ Văn 1</t>
  </si>
  <si>
    <t>15TC_HL2_VAN1</t>
  </si>
  <si>
    <t>041000048001</t>
  </si>
  <si>
    <t>15TC_HL2_VAN3</t>
  </si>
  <si>
    <t>15TC_HL2_TOAN1</t>
  </si>
  <si>
    <t>041000046702</t>
  </si>
  <si>
    <t>15TC_HL2_TOAN2</t>
  </si>
  <si>
    <t>041000046801</t>
  </si>
  <si>
    <t>15TC_HL2_TOAN3</t>
  </si>
  <si>
    <t>041000046904</t>
  </si>
  <si>
    <t>15TC_HL2_TOAN4</t>
  </si>
  <si>
    <t>041000047302</t>
  </si>
  <si>
    <t>Vật Lý 2</t>
  </si>
  <si>
    <t>15TC_HL2_LY2</t>
  </si>
  <si>
    <t>SHCN(12+)15</t>
  </si>
  <si>
    <t>041000047401</t>
  </si>
  <si>
    <t>15TC_HL2_LY3</t>
  </si>
  <si>
    <t>041000045402</t>
  </si>
  <si>
    <t>Hóa học 1</t>
  </si>
  <si>
    <t>15TC_HL2_HOA1</t>
  </si>
  <si>
    <t>041000047602</t>
  </si>
  <si>
    <t>15TC_HL2_HOA2</t>
  </si>
  <si>
    <t>041000047702</t>
  </si>
  <si>
    <t>15TC_HL2_HOA3</t>
  </si>
  <si>
    <t>040800087901</t>
  </si>
  <si>
    <t>15TCT_HL2_LY</t>
  </si>
  <si>
    <t>CCÐ_ÔTN01</t>
  </si>
  <si>
    <t>15TN_TN2_TCCN</t>
  </si>
  <si>
    <t>GDCT_ônTN01</t>
  </si>
  <si>
    <t>Giáo dục chính trị</t>
  </si>
  <si>
    <t>MÐT_ÔTN01</t>
  </si>
  <si>
    <t>MÐ_ÔTN01</t>
  </si>
  <si>
    <t>THNN_ÔTN01</t>
  </si>
  <si>
    <t>Quách Minh Thử, Trần Trung  Hiếu</t>
  </si>
  <si>
    <t>TBÐ_ÔTN01</t>
  </si>
  <si>
    <t>040800088001</t>
  </si>
  <si>
    <t>15TCT_HL2_HOA</t>
  </si>
  <si>
    <t>040800087801</t>
  </si>
  <si>
    <t>15TCT_HL2_TOAN</t>
  </si>
  <si>
    <t>15TCT_HL2_NGUVAN</t>
  </si>
  <si>
    <t>040900015501</t>
  </si>
  <si>
    <t>Thực tập CNC</t>
  </si>
  <si>
    <t>15TN_HL2_15CTM1</t>
  </si>
  <si>
    <t>Bùi Anh  Tuấn, Chung Trần Thế  Vinh</t>
  </si>
  <si>
    <t>040900029101</t>
  </si>
  <si>
    <t>Thực tập Tiện nâng cao</t>
  </si>
  <si>
    <t>15TN_HL2_16CTM2</t>
  </si>
  <si>
    <t>Nguyễn Văn</t>
  </si>
  <si>
    <t>Danh</t>
  </si>
  <si>
    <t>041000023601</t>
  </si>
  <si>
    <t>SHCN(12+)38</t>
  </si>
  <si>
    <t>15TC_HL2_16TCT-Đ</t>
  </si>
  <si>
    <t>040800024801</t>
  </si>
  <si>
    <t>Khí cụ điện</t>
  </si>
  <si>
    <t>16TCT_HL2_17T2-ĐCN1</t>
  </si>
  <si>
    <t>030600061101</t>
  </si>
  <si>
    <t>15CĐN_HL2_17C1-CNÔ3</t>
  </si>
  <si>
    <t>040800024301</t>
  </si>
  <si>
    <t xml:space="preserve">Giáo dục chính trị </t>
  </si>
  <si>
    <t>15TCT_HL2_17C1-CTM2</t>
  </si>
  <si>
    <t>15CĐN_HL2_17C1-KTD1</t>
  </si>
  <si>
    <t>030600044201</t>
  </si>
  <si>
    <t>Nguyên lý kế toán</t>
  </si>
  <si>
    <t>15CĐN_HL2_17C1-QTD1</t>
  </si>
  <si>
    <t>040900025401</t>
  </si>
  <si>
    <t>16TCT_HL2_17T4-THU1</t>
  </si>
  <si>
    <t>050600054501</t>
  </si>
  <si>
    <t>Lý thuyết tài chính</t>
  </si>
  <si>
    <t>15TCN_HL2_16CĐN-QTD</t>
  </si>
  <si>
    <t>040800000801</t>
  </si>
  <si>
    <t>15TCT_HL2_17C1-ĐCN1</t>
  </si>
  <si>
    <t>Lê Nguyễn Mỹ Trâm, Nguyễn Thị Thu Hà</t>
  </si>
  <si>
    <t>030600060901</t>
  </si>
  <si>
    <t>Toán cao cấp</t>
  </si>
  <si>
    <t>15CĐN_HL2_16CĐ_HL2_KHCB</t>
  </si>
  <si>
    <t>15CĐN_HL2_17C1-CKL1,CTM3</t>
  </si>
  <si>
    <t>040800000701</t>
  </si>
  <si>
    <t>16TCT_HL2_17C1-ĐCN3</t>
  </si>
  <si>
    <t>040800000802</t>
  </si>
  <si>
    <t>030600027601</t>
  </si>
  <si>
    <t>15CĐN_HL2_LLCT</t>
  </si>
  <si>
    <t>050600000701</t>
  </si>
  <si>
    <t>16TCN_HL2_17C1-QTD1</t>
  </si>
  <si>
    <t>040800025401</t>
  </si>
  <si>
    <t>16TCT_HL2_17T4-QTM1</t>
  </si>
  <si>
    <t>040800050003</t>
  </si>
  <si>
    <t>Giáo dục Quốc phòng - An ninh</t>
  </si>
  <si>
    <t>Đinh Văn Quyên (TG), Giang Phi  Hùng</t>
  </si>
  <si>
    <t>041000050001</t>
  </si>
  <si>
    <t>Võ Ngọc Lân</t>
  </si>
  <si>
    <t>050600065501</t>
  </si>
  <si>
    <t>15TCN_HL2_17T4-CNÔ4</t>
  </si>
  <si>
    <t>030600043601</t>
  </si>
  <si>
    <t>Kinh tế vi mô</t>
  </si>
  <si>
    <t>16CĐN_HL2_17C1-KTD</t>
  </si>
  <si>
    <t>030600044001</t>
  </si>
  <si>
    <t>Nguyên lý thống kê</t>
  </si>
  <si>
    <t>040800075301</t>
  </si>
  <si>
    <t>15TCT_HL2_16CĐ_HL2_CK2</t>
  </si>
  <si>
    <t>040800071001</t>
  </si>
  <si>
    <t>15TCT_HL2_16CĐ_HL2_CK1</t>
  </si>
  <si>
    <t>030600065801</t>
  </si>
  <si>
    <t>15CĐN_HL2_16CĐ_HL2_ĐLUC3</t>
  </si>
  <si>
    <t>040900028401</t>
  </si>
  <si>
    <t>Thực tập Hàn</t>
  </si>
  <si>
    <t>15TN_HL2_17C1-CCK9</t>
  </si>
  <si>
    <t>Nguyễn Ngọc  Quỳnh, Nguyễn Thanh Vĩnh Phúc</t>
  </si>
  <si>
    <t>041000073401</t>
  </si>
  <si>
    <t>15TC_HL2_16CĐ_HL2_ĐLUC3</t>
  </si>
  <si>
    <t>040800026701</t>
  </si>
  <si>
    <t>15TCT_HL2_15CĐ-HL2_ĐLUC1</t>
  </si>
  <si>
    <t>030600022501</t>
  </si>
  <si>
    <t>16CĐN_HL2_17C1-ANM1</t>
  </si>
  <si>
    <t>040900024301</t>
  </si>
  <si>
    <t>15TN_HL2_17C1-CNÔ14</t>
  </si>
  <si>
    <t>15TC_HL2_DDT</t>
  </si>
  <si>
    <t>050600066101</t>
  </si>
  <si>
    <t>15TCN_HL2_ĐĐT1</t>
  </si>
  <si>
    <t>15TCN_HL2_16CĐ-MTT1</t>
  </si>
  <si>
    <t>OTL000101</t>
  </si>
  <si>
    <t>030600050001</t>
  </si>
  <si>
    <t>Giang Phi  Hùng</t>
  </si>
  <si>
    <t>OTL000303</t>
  </si>
  <si>
    <t>OTL000203</t>
  </si>
  <si>
    <t>OTL000103</t>
  </si>
  <si>
    <t>15CĐN_HL2_DLUC</t>
  </si>
  <si>
    <t>040800009101</t>
  </si>
  <si>
    <t>16TCT_HL2_ĐĐT</t>
  </si>
  <si>
    <t>000000128601</t>
  </si>
  <si>
    <t>An toàn điện</t>
  </si>
  <si>
    <t>CHUYENDIEM_1</t>
  </si>
  <si>
    <t>000000125301</t>
  </si>
  <si>
    <t>000000081801</t>
  </si>
  <si>
    <t>071300106401</t>
  </si>
  <si>
    <t>071300102001</t>
  </si>
  <si>
    <t>071300106601</t>
  </si>
  <si>
    <t>071400106704</t>
  </si>
  <si>
    <t>Kỹ thuật lập trình 1</t>
  </si>
  <si>
    <t>071300136001</t>
  </si>
  <si>
    <t>071300106501</t>
  </si>
  <si>
    <t>SHCN(12+)01</t>
  </si>
  <si>
    <t>071300101401</t>
  </si>
  <si>
    <t>Thực tập Điện tử cơ bản</t>
  </si>
  <si>
    <t>071300136101</t>
  </si>
  <si>
    <t>Thực tập máy điện</t>
  </si>
  <si>
    <t>071300101801</t>
  </si>
  <si>
    <t>Kỹ thuật lập trình 1 (TH -N1)</t>
  </si>
  <si>
    <t>071300137001</t>
  </si>
  <si>
    <t>An toàn hệ thống mạng máy tính</t>
  </si>
  <si>
    <t>071300137201</t>
  </si>
  <si>
    <t>Bảo mật hệ thống thông tin</t>
  </si>
  <si>
    <t>Trần Đắc Tốt (TG)</t>
  </si>
  <si>
    <t>071300136601</t>
  </si>
  <si>
    <t>Nguyễn Văn  Minh, Nguyễn Văn Danh</t>
  </si>
  <si>
    <t>071300137101</t>
  </si>
  <si>
    <t>Mạng nâng cao</t>
  </si>
  <si>
    <t>071300136701</t>
  </si>
  <si>
    <t>071300136801</t>
  </si>
  <si>
    <t>Quản trị mạng trên Linux</t>
  </si>
  <si>
    <t>SHCN(12+)02</t>
  </si>
  <si>
    <t>071300136901</t>
  </si>
  <si>
    <t>Phùng Nguyễn Thanh Phong (TG)</t>
  </si>
  <si>
    <t>071300136501</t>
  </si>
  <si>
    <t>Kỹ thuật lắp đặt điện</t>
  </si>
  <si>
    <t>071300136401</t>
  </si>
  <si>
    <t>Thực tập Cung cấp điện</t>
  </si>
  <si>
    <t>000000119501</t>
  </si>
  <si>
    <t>000000014102</t>
  </si>
  <si>
    <t>020400110901</t>
  </si>
  <si>
    <t>Công nghệ Ảo hóa</t>
  </si>
  <si>
    <t>020400005701</t>
  </si>
  <si>
    <t>Đường lối CM của Đảng CSVN</t>
  </si>
  <si>
    <t>020400010101</t>
  </si>
  <si>
    <t>Vũ Thị Thái Linh, Nguyễn Duy Đạt</t>
  </si>
  <si>
    <t>020400010201</t>
  </si>
  <si>
    <t>Mail Exchange</t>
  </si>
  <si>
    <t>020400010501</t>
  </si>
  <si>
    <t>Mạng Linux nâng cao</t>
  </si>
  <si>
    <t>Kỹ thuật lập trình 1 (TH -N2)</t>
  </si>
  <si>
    <t>020400074301</t>
  </si>
  <si>
    <t>Cấu hình mạng</t>
  </si>
  <si>
    <t>020400111001</t>
  </si>
  <si>
    <t>Chuyên đề mạng</t>
  </si>
  <si>
    <t>Nguyễn Duy Đạt, Vũ Thị Thái Linh</t>
  </si>
  <si>
    <t>020400008101</t>
  </si>
  <si>
    <t>Kỹ thuật chiếu sáng</t>
  </si>
  <si>
    <t>16CĐ-LTĐ</t>
  </si>
  <si>
    <t>020400011401</t>
  </si>
  <si>
    <t>Nhà máy điện và trạm biến áp</t>
  </si>
  <si>
    <t>020400075501</t>
  </si>
  <si>
    <t>Thực tập Scada</t>
  </si>
  <si>
    <t>020400037701</t>
  </si>
  <si>
    <t>Tính toán và Sữa chữa máy điện</t>
  </si>
  <si>
    <t>SHCN(12+)16</t>
  </si>
  <si>
    <t>020400006901</t>
  </si>
  <si>
    <t>Khí xả và vấn đề ô nhiễm môi trường</t>
  </si>
  <si>
    <t>16CĐ-LTÔTÔ</t>
  </si>
  <si>
    <t>020400011201</t>
  </si>
  <si>
    <t>071400106706</t>
  </si>
  <si>
    <t xml:space="preserve">Nguyên lý chi tiết máy </t>
  </si>
  <si>
    <t>Nguyễn Tiến  Nhân, Trần Đình Khải</t>
  </si>
  <si>
    <t>020400013501</t>
  </si>
  <si>
    <t>020400073801</t>
  </si>
  <si>
    <t>Hệ thống phanh trên ô tô hiện đại</t>
  </si>
  <si>
    <t>020400016401</t>
  </si>
  <si>
    <t>Thực tập Điện ôtô 2</t>
  </si>
  <si>
    <t>020400018301</t>
  </si>
  <si>
    <t xml:space="preserve">Thực tập Ôtô </t>
  </si>
  <si>
    <t>020400076801</t>
  </si>
  <si>
    <t>Đồ án Nguyên lý Chi tiết máy</t>
  </si>
  <si>
    <t>SHCN(12+)17</t>
  </si>
  <si>
    <t>Huỳnh Thị Minh Ly</t>
  </si>
  <si>
    <t>020200006901</t>
  </si>
  <si>
    <t>020200073801</t>
  </si>
  <si>
    <t>021100093904</t>
  </si>
  <si>
    <t>020200016401</t>
  </si>
  <si>
    <t>020200018301</t>
  </si>
  <si>
    <t>Nguyễn Thành Đức, Hồ Văn  Hóa</t>
  </si>
  <si>
    <t>020200019401</t>
  </si>
  <si>
    <t>020200006902</t>
  </si>
  <si>
    <t>020200073802</t>
  </si>
  <si>
    <t>020200016402</t>
  </si>
  <si>
    <t>Nguyễn Anh Tuấn, Hà Quốc Bảo</t>
  </si>
  <si>
    <t>020200018302</t>
  </si>
  <si>
    <t>Võ Đắc Thịnh, Nguyễn Minh  Thái, Nguyễn Lương Tâm (TG)</t>
  </si>
  <si>
    <t>020200019402</t>
  </si>
  <si>
    <t>020200006903</t>
  </si>
  <si>
    <t>020200073803</t>
  </si>
  <si>
    <t>021100094007</t>
  </si>
  <si>
    <t>020200016403</t>
  </si>
  <si>
    <t>020200018303</t>
  </si>
  <si>
    <t>Nguyễn Thanh  Hùng, Nguyễn Thái Bình</t>
  </si>
  <si>
    <t>020200019403</t>
  </si>
  <si>
    <t>020200006904</t>
  </si>
  <si>
    <t>020200073804</t>
  </si>
  <si>
    <t>Triệu Phú  Nguyên, Nguyễn Hữu Mạnh, Kiều Trung  Tín</t>
  </si>
  <si>
    <t>020200016404</t>
  </si>
  <si>
    <t>020200018304</t>
  </si>
  <si>
    <t>Nguyễn Thái Bình, Kiều Trung  Tín</t>
  </si>
  <si>
    <t>020200019404</t>
  </si>
  <si>
    <t>020200006905</t>
  </si>
  <si>
    <t>020200073805</t>
  </si>
  <si>
    <t>020200016405</t>
  </si>
  <si>
    <t>Hà Quốc Bảo, Triệu Phú  Nguyên</t>
  </si>
  <si>
    <t>020200018305</t>
  </si>
  <si>
    <t>020200019405</t>
  </si>
  <si>
    <t>020200120201</t>
  </si>
  <si>
    <t>Kỹ thuật lạnh ứng dụng</t>
  </si>
  <si>
    <t>020200019201</t>
  </si>
  <si>
    <t>020200120001</t>
  </si>
  <si>
    <t>Thực tập hệ thống điều hòa không khí ô tô</t>
  </si>
  <si>
    <t>020200120301</t>
  </si>
  <si>
    <t>Đồ án chuyên ngành</t>
  </si>
  <si>
    <t>020200120202</t>
  </si>
  <si>
    <t>020200019202</t>
  </si>
  <si>
    <t>020200120002</t>
  </si>
  <si>
    <t>020200120302</t>
  </si>
  <si>
    <t>020200004401</t>
  </si>
  <si>
    <t>Đồ án Công nghệ may trang phục</t>
  </si>
  <si>
    <t>Kỹ thuật lập trình (Dạy thay T.Minh)</t>
  </si>
  <si>
    <t>020200012501</t>
  </si>
  <si>
    <t>Thực tập phát triển mẫu trên manơcanh</t>
  </si>
  <si>
    <t>Chế Vân Cầm, Trần Phạm Quỳnh Phương (TG), Phạm Thị Thanh  Thúy</t>
  </si>
  <si>
    <t>020200015701</t>
  </si>
  <si>
    <t>Thực tập Công nghệ may trang phục 2</t>
  </si>
  <si>
    <t>020200015801</t>
  </si>
  <si>
    <t>Thực tập Công nghệ may trang phục 3</t>
  </si>
  <si>
    <t>020200019501</t>
  </si>
  <si>
    <t>020200073901</t>
  </si>
  <si>
    <t>Thực tập may nón và túi xách</t>
  </si>
  <si>
    <t>Trần Hồng Thảo, Lâm Thị Phương Thùy</t>
  </si>
  <si>
    <t>020200004402</t>
  </si>
  <si>
    <t>020200012502</t>
  </si>
  <si>
    <t>020200015702</t>
  </si>
  <si>
    <t>Trần Hồng Thảo, Bùi Thị Ngọc Sương</t>
  </si>
  <si>
    <t>020200015802</t>
  </si>
  <si>
    <t>020200019502</t>
  </si>
  <si>
    <t>020200073902</t>
  </si>
  <si>
    <t>SHCN(12+)75</t>
  </si>
  <si>
    <t>020200006906</t>
  </si>
  <si>
    <t>020200073806</t>
  </si>
  <si>
    <t>020200016406</t>
  </si>
  <si>
    <t>020200018306</t>
  </si>
  <si>
    <t>Nguyễn Thanh  Hùng, Hồ Văn  Hóa</t>
  </si>
  <si>
    <t>020200019406</t>
  </si>
  <si>
    <t>020200001701</t>
  </si>
  <si>
    <t>Các phương pháp gia công đặc biệt</t>
  </si>
  <si>
    <t>071400135404</t>
  </si>
  <si>
    <t>020200022001</t>
  </si>
  <si>
    <t>Vẽ và thiết kế trên máy tính</t>
  </si>
  <si>
    <t>020200015401</t>
  </si>
  <si>
    <t>Thực tập CAD/CAM-CNC</t>
  </si>
  <si>
    <t>020200018501</t>
  </si>
  <si>
    <t>Thực tập Phay 2</t>
  </si>
  <si>
    <t>020200019301</t>
  </si>
  <si>
    <t>020200077901</t>
  </si>
  <si>
    <t>Thực tập CNC công nghiệp</t>
  </si>
  <si>
    <t>Chung Trần Thế  Vinh, Bùi Anh  Tuấn</t>
  </si>
  <si>
    <t>020200001702</t>
  </si>
  <si>
    <t>020200022002</t>
  </si>
  <si>
    <t>020200015402</t>
  </si>
  <si>
    <t>020200018502</t>
  </si>
  <si>
    <t>020200019302</t>
  </si>
  <si>
    <t>Kỹ thuật lập trình 2 (TH-N1)</t>
  </si>
  <si>
    <t>020200077902</t>
  </si>
  <si>
    <t>020200001703</t>
  </si>
  <si>
    <t>020200022003</t>
  </si>
  <si>
    <t>020200015403</t>
  </si>
  <si>
    <t>020200018503</t>
  </si>
  <si>
    <t>020200019303</t>
  </si>
  <si>
    <t>020200077903</t>
  </si>
  <si>
    <t>020200001704</t>
  </si>
  <si>
    <t>020200022004</t>
  </si>
  <si>
    <t>020200015404</t>
  </si>
  <si>
    <t>Kỹ thuật lập trình 2 (TH-N2)</t>
  </si>
  <si>
    <t>020200018504</t>
  </si>
  <si>
    <t>020200019304</t>
  </si>
  <si>
    <t>020200077904</t>
  </si>
  <si>
    <t>020200001705</t>
  </si>
  <si>
    <t>020200022005</t>
  </si>
  <si>
    <t>020200015405</t>
  </si>
  <si>
    <t>020200018505</t>
  </si>
  <si>
    <t>020200019305</t>
  </si>
  <si>
    <t>020200077905</t>
  </si>
  <si>
    <t>020200009101</t>
  </si>
  <si>
    <t>020200122901</t>
  </si>
  <si>
    <t>Công nghệ gia công CNC</t>
  </si>
  <si>
    <t>071400135406</t>
  </si>
  <si>
    <t>020200019306</t>
  </si>
  <si>
    <t>020200122501</t>
  </si>
  <si>
    <t>Đồ án Cơ điện tử</t>
  </si>
  <si>
    <t>020200122601</t>
  </si>
  <si>
    <t>Thực tập Cơ điện tử</t>
  </si>
  <si>
    <t>Trần Nguyên Bảo Trân, Ngô Phong  Cường</t>
  </si>
  <si>
    <t>020200122701</t>
  </si>
  <si>
    <t>Thực tập Robot</t>
  </si>
  <si>
    <t>020200121901</t>
  </si>
  <si>
    <t>Quản lý và kỹ thuật bảo trì</t>
  </si>
  <si>
    <t>020200122201</t>
  </si>
  <si>
    <t>Kỹ thuật nâng chuyển</t>
  </si>
  <si>
    <t>020200122401</t>
  </si>
  <si>
    <t>020200019307</t>
  </si>
  <si>
    <t>020200122001</t>
  </si>
  <si>
    <t>Đồ án quản lý và kỹ thuật bảo trì</t>
  </si>
  <si>
    <t>020200122101</t>
  </si>
  <si>
    <t>021100124403</t>
  </si>
  <si>
    <t>Thực tập Điện</t>
  </si>
  <si>
    <t>Phân tích và thiết kế hệ thống (Dạy thay C.Thái)</t>
  </si>
  <si>
    <t>Nguyễn Duy Đạt, Mai Chiếm Tuấn</t>
  </si>
  <si>
    <t>020200120401</t>
  </si>
  <si>
    <t>Lập trình PHP2</t>
  </si>
  <si>
    <t>020200120601</t>
  </si>
  <si>
    <t>Công nghệ và dịch vụ web</t>
  </si>
  <si>
    <t>020200019601</t>
  </si>
  <si>
    <t>020200120701</t>
  </si>
  <si>
    <t>Đồ án lập trình web</t>
  </si>
  <si>
    <t>021100124404</t>
  </si>
  <si>
    <t>Phân tích và thiết kế hệ thống(Dạy thay C.Thái)</t>
  </si>
  <si>
    <t>020200003501</t>
  </si>
  <si>
    <t>Công nghệ phần mềm</t>
  </si>
  <si>
    <t>15CĐ-TP1</t>
  </si>
  <si>
    <t>Lâm Thanh Hùng (TG)</t>
  </si>
  <si>
    <t>SHCN(12+)77</t>
  </si>
  <si>
    <t>021100124405</t>
  </si>
  <si>
    <t>020200074101</t>
  </si>
  <si>
    <t>Lập trình trên thiết bị di động</t>
  </si>
  <si>
    <t>Trần Việt  Khánh, Nguyễn Duy Đạt</t>
  </si>
  <si>
    <t>020200121401</t>
  </si>
  <si>
    <t>Lập trình nhúng</t>
  </si>
  <si>
    <t>020200019602</t>
  </si>
  <si>
    <t>020200003502</t>
  </si>
  <si>
    <t>020200002501</t>
  </si>
  <si>
    <t>16CĐ_HL2_CNTT2</t>
  </si>
  <si>
    <t>020200074102</t>
  </si>
  <si>
    <t>LTTH_ÔTN01</t>
  </si>
  <si>
    <t>Nguyễn Duy Đạt, Trần Việt  Khánh</t>
  </si>
  <si>
    <t>020200121402</t>
  </si>
  <si>
    <t>020200019603</t>
  </si>
  <si>
    <t>020200000101</t>
  </si>
  <si>
    <t>Lý thuyết tổng hợp</t>
  </si>
  <si>
    <t>020200011604</t>
  </si>
  <si>
    <t>Nhập môn tin học</t>
  </si>
  <si>
    <t>16CĐ_HL2_CNTT</t>
  </si>
  <si>
    <t>020200010801</t>
  </si>
  <si>
    <t>020200074301</t>
  </si>
  <si>
    <t>020200111001</t>
  </si>
  <si>
    <t>020200019604</t>
  </si>
  <si>
    <t>020200000102</t>
  </si>
  <si>
    <t>020200009702</t>
  </si>
  <si>
    <t>020200010802</t>
  </si>
  <si>
    <t>020200074302</t>
  </si>
  <si>
    <t>020200111002</t>
  </si>
  <si>
    <t xml:space="preserve">Nguyễn Thị </t>
  </si>
  <si>
    <t>020200019605</t>
  </si>
  <si>
    <t>020200019701</t>
  </si>
  <si>
    <t>15CĐ-TĐH1</t>
  </si>
  <si>
    <t>020200037101</t>
  </si>
  <si>
    <t>020200075501</t>
  </si>
  <si>
    <t>Thủy</t>
  </si>
  <si>
    <t>020200121001</t>
  </si>
  <si>
    <t>Thực tập Tự động hóa quá trình công nghệ</t>
  </si>
  <si>
    <t>020200121101</t>
  </si>
  <si>
    <t>Thực tập sửa chữa điện máy CNC</t>
  </si>
  <si>
    <t>020200121201</t>
  </si>
  <si>
    <t>Thực tập lập trình hướng đối tượng</t>
  </si>
  <si>
    <t>020200009801</t>
  </si>
  <si>
    <t>020200037701</t>
  </si>
  <si>
    <t>15CĐ-ĐCN1</t>
  </si>
  <si>
    <t>020200019702</t>
  </si>
  <si>
    <t>Thực tập tốt nghiệp DDT</t>
  </si>
  <si>
    <t>020200037102</t>
  </si>
  <si>
    <t>020200041301</t>
  </si>
  <si>
    <t>Thực tập Trang bị điện nâng cao</t>
  </si>
  <si>
    <t>Trần Trung  Hiếu, Nguyễn Văn  Yên</t>
  </si>
  <si>
    <t>020200075502</t>
  </si>
  <si>
    <t>Đặng Đức  Minh, Huỳnh Ngọc Mai</t>
  </si>
  <si>
    <t>020200037702</t>
  </si>
  <si>
    <t>15CĐ-ĐCN2</t>
  </si>
  <si>
    <t>020200019703</t>
  </si>
  <si>
    <t>020200037103</t>
  </si>
  <si>
    <t>020200041302</t>
  </si>
  <si>
    <t>020200075503</t>
  </si>
  <si>
    <t>020200037703</t>
  </si>
  <si>
    <t>15CĐ-ĐCN3</t>
  </si>
  <si>
    <t>020200019704</t>
  </si>
  <si>
    <t>020200037104</t>
  </si>
  <si>
    <t>020200041303</t>
  </si>
  <si>
    <t>Quách Minh Thử, Nguyễn Thùy  Linh</t>
  </si>
  <si>
    <t>020200075504</t>
  </si>
  <si>
    <t>020200037704</t>
  </si>
  <si>
    <t>15CĐ-ĐCN4</t>
  </si>
  <si>
    <t>020200019705</t>
  </si>
  <si>
    <t>020200037105</t>
  </si>
  <si>
    <t>020200041304</t>
  </si>
  <si>
    <t>020200075505</t>
  </si>
  <si>
    <t>020200016601</t>
  </si>
  <si>
    <t>Thực tập Điện tử công nghiệp</t>
  </si>
  <si>
    <t>15CĐ-ĐTCN1</t>
  </si>
  <si>
    <t>020200037106</t>
  </si>
  <si>
    <t>020200075506</t>
  </si>
  <si>
    <t>020200121102</t>
  </si>
  <si>
    <t>020200121202</t>
  </si>
  <si>
    <t>SHCN(12+)18</t>
  </si>
  <si>
    <t>SHCN(12+)19</t>
  </si>
  <si>
    <t>SHCN(12+)20</t>
  </si>
  <si>
    <t>SHCN(12+)21</t>
  </si>
  <si>
    <t>SHCN(12+)22</t>
  </si>
  <si>
    <t>SHCN(12+)23</t>
  </si>
  <si>
    <t>SHCN(12+)24</t>
  </si>
  <si>
    <t>SHCN(12+)25</t>
  </si>
  <si>
    <t>SHCN(12+)26</t>
  </si>
  <si>
    <t>SHCN(12+)27</t>
  </si>
  <si>
    <t>SHCN(12+)28</t>
  </si>
  <si>
    <t>SHCN(12+)29</t>
  </si>
  <si>
    <t>SHCN(12+)30</t>
  </si>
  <si>
    <t>SHCN(12+)31</t>
  </si>
  <si>
    <t>SHCN(12+)32</t>
  </si>
  <si>
    <t>SHCN(12+)33</t>
  </si>
  <si>
    <t>SHCN(12+)34</t>
  </si>
  <si>
    <t>SHCN(12+)35</t>
  </si>
  <si>
    <t>SHCN(12+)36</t>
  </si>
  <si>
    <t>SHCN(12+)37</t>
  </si>
  <si>
    <t>SHCN(12+)39</t>
  </si>
  <si>
    <t>020200005701</t>
  </si>
  <si>
    <t>16CĐ-ĐL1</t>
  </si>
  <si>
    <t>020200020101</t>
  </si>
  <si>
    <t>Tin học ứng dụng</t>
  </si>
  <si>
    <t>020200020801</t>
  </si>
  <si>
    <t>Trang bị điện hệ thống lạnh</t>
  </si>
  <si>
    <t>020200070601</t>
  </si>
  <si>
    <t>Diệp Thị Lành (TG)</t>
  </si>
  <si>
    <t>020200087301</t>
  </si>
  <si>
    <t>Bơm - Quạt - Máy nén khí</t>
  </si>
  <si>
    <t>020200087701</t>
  </si>
  <si>
    <t>Điện tử cơ bản</t>
  </si>
  <si>
    <t>020200087401</t>
  </si>
  <si>
    <t>Thực tập sửa chữa tủ lạnh gia dụng</t>
  </si>
  <si>
    <t>020200087501</t>
  </si>
  <si>
    <t>Thực tập sửa chữa máy lạnh gia dụng</t>
  </si>
  <si>
    <t>020200005702</t>
  </si>
  <si>
    <t>020200020102</t>
  </si>
  <si>
    <t>020200020802</t>
  </si>
  <si>
    <t>020200070602</t>
  </si>
  <si>
    <t>020200087302</t>
  </si>
  <si>
    <t>020200087702</t>
  </si>
  <si>
    <t>020200087402</t>
  </si>
  <si>
    <t>020200087502</t>
  </si>
  <si>
    <t>020200005703</t>
  </si>
  <si>
    <t>16CĐ-ĐL3</t>
  </si>
  <si>
    <t>020200020103</t>
  </si>
  <si>
    <t>020200020803</t>
  </si>
  <si>
    <t>020200070603</t>
  </si>
  <si>
    <t>020200087303</t>
  </si>
  <si>
    <t>020200087703</t>
  </si>
  <si>
    <t>020200087403</t>
  </si>
  <si>
    <t>Trần Đình Khoa, Đỗ Trọng  Quý</t>
  </si>
  <si>
    <t>020200087503</t>
  </si>
  <si>
    <t>020200005704</t>
  </si>
  <si>
    <t>020200011201</t>
  </si>
  <si>
    <t>020200020001</t>
  </si>
  <si>
    <t>Thủy lực và máy thủy lực</t>
  </si>
  <si>
    <t>Phạm Hồng Thanh (TG)</t>
  </si>
  <si>
    <t>020200022801</t>
  </si>
  <si>
    <t>Nguyễn Minh  Thái, Nguyễn Lương Tâm (TG)</t>
  </si>
  <si>
    <t>020200009802</t>
  </si>
  <si>
    <t>020200005705</t>
  </si>
  <si>
    <t>020200006202</t>
  </si>
  <si>
    <t>020200011202</t>
  </si>
  <si>
    <t>020200020002</t>
  </si>
  <si>
    <t>020200022802</t>
  </si>
  <si>
    <t>Phan Anh Tuấn  Kiệt, Nguyễn Lương Tâm (TG)</t>
  </si>
  <si>
    <t>020200005706</t>
  </si>
  <si>
    <t>020200006203</t>
  </si>
  <si>
    <t>020200008303</t>
  </si>
  <si>
    <t>020200011203</t>
  </si>
  <si>
    <t>Nguyễn Thành  Long, Nguyễn Tiến  Dũng</t>
  </si>
  <si>
    <t>020200020003</t>
  </si>
  <si>
    <t>020200022803</t>
  </si>
  <si>
    <t>Nguyễn Lương Tâm (TG), Nguyễn Minh  Thái</t>
  </si>
  <si>
    <t>020200005707</t>
  </si>
  <si>
    <t>020200006204</t>
  </si>
  <si>
    <t>020200008304</t>
  </si>
  <si>
    <t>021100094004</t>
  </si>
  <si>
    <t>020200011204</t>
  </si>
  <si>
    <t>Nguyễn Tiến  Nhân, Nguyễn Thanh Phong (TG)</t>
  </si>
  <si>
    <t>020200020004</t>
  </si>
  <si>
    <t>020200022804</t>
  </si>
  <si>
    <t>Quãng Minh Đằng (TG)</t>
  </si>
  <si>
    <t>020200005708</t>
  </si>
  <si>
    <t>020200006205</t>
  </si>
  <si>
    <t>020200008305</t>
  </si>
  <si>
    <t>020200011205</t>
  </si>
  <si>
    <t>020200020005</t>
  </si>
  <si>
    <t>020200022805</t>
  </si>
  <si>
    <t>Hồ Văn  Hóa, Trần Quốc Duy, Phạm Nguyễn Đức  Trung</t>
  </si>
  <si>
    <t>020200005709</t>
  </si>
  <si>
    <t>020200006206</t>
  </si>
  <si>
    <t>Hà Quốc Bảo, Đặng Chí Nguyện (TG)</t>
  </si>
  <si>
    <t>020200008306</t>
  </si>
  <si>
    <t>071400106702</t>
  </si>
  <si>
    <t>Đặng Chí Nguyện (TG), Hà Quốc Bảo</t>
  </si>
  <si>
    <t>020200011206</t>
  </si>
  <si>
    <t>020200020006</t>
  </si>
  <si>
    <t>020200022806</t>
  </si>
  <si>
    <t>Nguyễn Lương Tâm (TG), Kiều Trung  Tín</t>
  </si>
  <si>
    <t>020200005710</t>
  </si>
  <si>
    <t>020200006207</t>
  </si>
  <si>
    <t>020200008307</t>
  </si>
  <si>
    <t>020200011207</t>
  </si>
  <si>
    <t>020200020007</t>
  </si>
  <si>
    <t>020200022807</t>
  </si>
  <si>
    <t>020200004807</t>
  </si>
  <si>
    <t>020200017207</t>
  </si>
  <si>
    <t>020200005711</t>
  </si>
  <si>
    <t>020200006208</t>
  </si>
  <si>
    <t>Đặng Chí Nguyện (TG)</t>
  </si>
  <si>
    <t>020200008308</t>
  </si>
  <si>
    <t>020200011208</t>
  </si>
  <si>
    <t>Trương Thị Phương Hồng, Nguyễn Thanh Phong (TG), Nguyễn Tiến  Nhân</t>
  </si>
  <si>
    <t>020200020008</t>
  </si>
  <si>
    <t>020200022808</t>
  </si>
  <si>
    <t>020200004808</t>
  </si>
  <si>
    <t>020200017208</t>
  </si>
  <si>
    <t>Hoàng Phúc Bảo, Phan Anh Tuấn  Kiệt, Phạm Hồng Thanh (TG)</t>
  </si>
  <si>
    <t>020200005712</t>
  </si>
  <si>
    <t>020200006209</t>
  </si>
  <si>
    <t>020200006103</t>
  </si>
  <si>
    <t>020200008309</t>
  </si>
  <si>
    <t>020200011209</t>
  </si>
  <si>
    <t>Nguyễn Tiến  Nhân, Nguyễn Thanh Phong (TG), Nguyễn Tam Cương</t>
  </si>
  <si>
    <t>020200020009</t>
  </si>
  <si>
    <t>020200022809</t>
  </si>
  <si>
    <t>020200004809</t>
  </si>
  <si>
    <t>020200017209</t>
  </si>
  <si>
    <t>Hoàng Phúc Bảo, Phạm Nguyễn Đức  Trung, Hồ Văn  Hóa</t>
  </si>
  <si>
    <t>020200005713</t>
  </si>
  <si>
    <t>020200006210</t>
  </si>
  <si>
    <t>020200008310</t>
  </si>
  <si>
    <t>020200011210</t>
  </si>
  <si>
    <t>020200020010</t>
  </si>
  <si>
    <t>020200022810</t>
  </si>
  <si>
    <t>020200004810</t>
  </si>
  <si>
    <t>020200017210</t>
  </si>
  <si>
    <t>Nguyễn Lương Tâm (TG), Trần Quốc Duy</t>
  </si>
  <si>
    <t>020200005714</t>
  </si>
  <si>
    <t>071400135402</t>
  </si>
  <si>
    <t>020200006211</t>
  </si>
  <si>
    <t>020200008311</t>
  </si>
  <si>
    <t>020200011211</t>
  </si>
  <si>
    <t>020200020011</t>
  </si>
  <si>
    <t>020200022811</t>
  </si>
  <si>
    <t>020200004811</t>
  </si>
  <si>
    <t>020200017211</t>
  </si>
  <si>
    <t>Phạm Trường Giang (TG)</t>
  </si>
  <si>
    <t>020200005715</t>
  </si>
  <si>
    <t>020200006212</t>
  </si>
  <si>
    <t>020200008312</t>
  </si>
  <si>
    <t>020200011212</t>
  </si>
  <si>
    <t>Kỹ thuật lập trình 2 (dạy thay cô Hồng)</t>
  </si>
  <si>
    <t>Bùi Anh  Tuấn, Nguyễn Tam Cương, Nguyễn Thanh Phong (TG)</t>
  </si>
  <si>
    <t>020200020012</t>
  </si>
  <si>
    <t>020200022812</t>
  </si>
  <si>
    <t>020200004812</t>
  </si>
  <si>
    <t>020200017212</t>
  </si>
  <si>
    <t>Nguyễn Hùng Việt (TG), Đỗ Tấn Thích (TG)</t>
  </si>
  <si>
    <t>020200003401</t>
  </si>
  <si>
    <t>Công nghệ may trang phục 3</t>
  </si>
  <si>
    <t>Kỹ thuật lập trình 2(dạy thay cô Hồng)</t>
  </si>
  <si>
    <t>020200006501</t>
  </si>
  <si>
    <t>Hình họa vẽ kỹ thuật</t>
  </si>
  <si>
    <t>020200015101</t>
  </si>
  <si>
    <t>020200021301</t>
  </si>
  <si>
    <t>Nguyễn Thị Thu</t>
  </si>
  <si>
    <t>Hồng</t>
  </si>
  <si>
    <t>020200018001</t>
  </si>
  <si>
    <t>Thực tập Mỹ thuật trang phục</t>
  </si>
  <si>
    <t>020200018801</t>
  </si>
  <si>
    <t>Thực tập Thiết kế rập</t>
  </si>
  <si>
    <t>020200003402</t>
  </si>
  <si>
    <t>020200006502</t>
  </si>
  <si>
    <t>020200015102</t>
  </si>
  <si>
    <t>020200017802</t>
  </si>
  <si>
    <t>020200018002</t>
  </si>
  <si>
    <t>020200018802</t>
  </si>
  <si>
    <t>020200009901</t>
  </si>
  <si>
    <t>041000092501</t>
  </si>
  <si>
    <t>020200015201</t>
  </si>
  <si>
    <t>020200021303</t>
  </si>
  <si>
    <t>020200006102</t>
  </si>
  <si>
    <t>020200009902</t>
  </si>
  <si>
    <t>041000126401</t>
  </si>
  <si>
    <t>Lập trình Web</t>
  </si>
  <si>
    <t>020200015202</t>
  </si>
  <si>
    <t>020200021304</t>
  </si>
  <si>
    <t>020200001401</t>
  </si>
  <si>
    <t>Anh văn chuyên ngành công nghệ thông tin</t>
  </si>
  <si>
    <t>020200087001</t>
  </si>
  <si>
    <t>020200087101</t>
  </si>
  <si>
    <t>Lập trình ASP.Net 1</t>
  </si>
  <si>
    <t>020200087201</t>
  </si>
  <si>
    <t>Thiết kế ảnh động với Flash</t>
  </si>
  <si>
    <t>020200001402</t>
  </si>
  <si>
    <t>020200087002</t>
  </si>
  <si>
    <t>020200087102</t>
  </si>
  <si>
    <t>020200087202</t>
  </si>
  <si>
    <t>020200006001</t>
  </si>
  <si>
    <t>020200009903</t>
  </si>
  <si>
    <t>020200015301</t>
  </si>
  <si>
    <t>Thiết lập hệ thống mạng</t>
  </si>
  <si>
    <t>020200006002</t>
  </si>
  <si>
    <t>020200006104</t>
  </si>
  <si>
    <t>020200009904</t>
  </si>
  <si>
    <t>020200015302</t>
  </si>
  <si>
    <t>020200001001</t>
  </si>
  <si>
    <t>16CĐ-ĐCN1</t>
  </si>
  <si>
    <t>020200003901</t>
  </si>
  <si>
    <t>020200005301</t>
  </si>
  <si>
    <t>Đo lường cảm biến</t>
  </si>
  <si>
    <t>020200022201</t>
  </si>
  <si>
    <t>020200017501</t>
  </si>
  <si>
    <t>020200017601</t>
  </si>
  <si>
    <t>Thực tập Máy điện</t>
  </si>
  <si>
    <t>020200040601</t>
  </si>
  <si>
    <t>Nguyễn Trần Thanh  Nhàn, Trần Hiếu Trinh</t>
  </si>
  <si>
    <t>020200041401</t>
  </si>
  <si>
    <t>16CĐ-CĐ1</t>
  </si>
  <si>
    <t>020200076801</t>
  </si>
  <si>
    <t>020200005716</t>
  </si>
  <si>
    <t>16CĐ-CĐT1</t>
  </si>
  <si>
    <t>020200022202</t>
  </si>
  <si>
    <t>020200086201</t>
  </si>
  <si>
    <t>Kỹ thuật điều khiển tự động</t>
  </si>
  <si>
    <t>020200076802</t>
  </si>
  <si>
    <t>020200086301</t>
  </si>
  <si>
    <t>Thực tập điện</t>
  </si>
  <si>
    <t>020200005302</t>
  </si>
  <si>
    <t>16CĐ-CNC1</t>
  </si>
  <si>
    <t>020200009102</t>
  </si>
  <si>
    <t>020200123201</t>
  </si>
  <si>
    <t>Lập trình CNC</t>
  </si>
  <si>
    <t>020200123301</t>
  </si>
  <si>
    <t>020200123401</t>
  </si>
  <si>
    <t>020200017502</t>
  </si>
  <si>
    <t>020200041201</t>
  </si>
  <si>
    <t>Thực tập Trang bị điện</t>
  </si>
  <si>
    <t>16CĐ-CTM1</t>
  </si>
  <si>
    <t>020200022603</t>
  </si>
  <si>
    <t>020200022815</t>
  </si>
  <si>
    <t>020200123001</t>
  </si>
  <si>
    <t>CAD/CAM cơ bản</t>
  </si>
  <si>
    <t>020200076803</t>
  </si>
  <si>
    <t>020200010902</t>
  </si>
  <si>
    <t>16CĐ-CTM2</t>
  </si>
  <si>
    <t>020200021314</t>
  </si>
  <si>
    <t>020200022604</t>
  </si>
  <si>
    <t>020200022816</t>
  </si>
  <si>
    <t>020200123002</t>
  </si>
  <si>
    <t>020200019002</t>
  </si>
  <si>
    <t>020200076804</t>
  </si>
  <si>
    <t>020200010903</t>
  </si>
  <si>
    <t>16CĐ-CTM3</t>
  </si>
  <si>
    <t>020200022605</t>
  </si>
  <si>
    <t>020200022817</t>
  </si>
  <si>
    <t>020200123003</t>
  </si>
  <si>
    <t>020200019003</t>
  </si>
  <si>
    <t>020200076805</t>
  </si>
  <si>
    <t>020200010904</t>
  </si>
  <si>
    <t>16CĐ-CTM4</t>
  </si>
  <si>
    <t>020200022606</t>
  </si>
  <si>
    <t>020200022818</t>
  </si>
  <si>
    <t>020200123004</t>
  </si>
  <si>
    <t>020200019004</t>
  </si>
  <si>
    <t>020200076806</t>
  </si>
  <si>
    <t>020200010905</t>
  </si>
  <si>
    <t>16CĐ-CTM5</t>
  </si>
  <si>
    <t>020200022607</t>
  </si>
  <si>
    <t>020200022819</t>
  </si>
  <si>
    <t>020200123005</t>
  </si>
  <si>
    <t>Trần Minh  Thông, Nguyễn Tiến  Nhân</t>
  </si>
  <si>
    <t>020200019005</t>
  </si>
  <si>
    <t>020200076807</t>
  </si>
  <si>
    <t>020200001002</t>
  </si>
  <si>
    <t>16CĐ-ĐCN2</t>
  </si>
  <si>
    <t>020200003903</t>
  </si>
  <si>
    <t>020200005303</t>
  </si>
  <si>
    <t>020200021318</t>
  </si>
  <si>
    <t>020200022203</t>
  </si>
  <si>
    <t>020200017503</t>
  </si>
  <si>
    <t>Trần Nguyên Bảo Trân, Châu Văn Bảo</t>
  </si>
  <si>
    <t>020200017602</t>
  </si>
  <si>
    <t>020200040602</t>
  </si>
  <si>
    <t>Nguyễn Trần Thanh  Nhàn, Bốc Minh  Trí</t>
  </si>
  <si>
    <t>020200041402</t>
  </si>
  <si>
    <t>Ngô Phong  Cường, Huỳnh Ngọc Mai, Trần Nguyên Bảo Trân</t>
  </si>
  <si>
    <t>020200001003</t>
  </si>
  <si>
    <t>16CĐ-ĐCN3</t>
  </si>
  <si>
    <t>020200003904</t>
  </si>
  <si>
    <t>020200005304</t>
  </si>
  <si>
    <t>020200021319</t>
  </si>
  <si>
    <t>020200022204</t>
  </si>
  <si>
    <t>020200017504</t>
  </si>
  <si>
    <t>Trần Nguyên Bảo Trân, Đặng Đức  Minh</t>
  </si>
  <si>
    <t>020200017603</t>
  </si>
  <si>
    <t>Nguyễn Văn  Yên, Trần Trung  Hiếu</t>
  </si>
  <si>
    <t>020200040603</t>
  </si>
  <si>
    <t>Nguyễn Thị Ngọc Hiền, Trần Công  Tiến</t>
  </si>
  <si>
    <t>020200041403</t>
  </si>
  <si>
    <t>020200001004</t>
  </si>
  <si>
    <t>16CĐ-ĐCN4</t>
  </si>
  <si>
    <t>020200003905</t>
  </si>
  <si>
    <t>020200005305</t>
  </si>
  <si>
    <t>020200021320</t>
  </si>
  <si>
    <t>020200022205</t>
  </si>
  <si>
    <t>020200017505</t>
  </si>
  <si>
    <t>020200017604</t>
  </si>
  <si>
    <t>Ngô Hoàng  Anh, Lê Thế  Huân</t>
  </si>
  <si>
    <t>020200040604</t>
  </si>
  <si>
    <t>Nguyễn Hồng  Đức, Tăng Cẩm Huê</t>
  </si>
  <si>
    <t>020200041404</t>
  </si>
  <si>
    <t>Bốc Minh  Trí, Huỳnh Ngọc Mai</t>
  </si>
  <si>
    <t>020200001005</t>
  </si>
  <si>
    <t>16CĐ-ĐCN5</t>
  </si>
  <si>
    <t>Nguyễn Văn Nghi (TG)</t>
  </si>
  <si>
    <t>020200003906</t>
  </si>
  <si>
    <t>020200005306</t>
  </si>
  <si>
    <t>020200021321</t>
  </si>
  <si>
    <t>020200022206</t>
  </si>
  <si>
    <t>020200017506</t>
  </si>
  <si>
    <t>Lê Tiến Đạt, Trần Nguyên Bảo Trân, Ngô Phong  Cường</t>
  </si>
  <si>
    <t>020200017605</t>
  </si>
  <si>
    <t>020200040605</t>
  </si>
  <si>
    <t>Nguyễn Thị Ngọc Hiền, Trần Nguyên Bảo Trân</t>
  </si>
  <si>
    <t>020200041405</t>
  </si>
  <si>
    <t>Đinh Văn Chuyên (TG), Bốc Minh  Trí</t>
  </si>
  <si>
    <t>020200001006</t>
  </si>
  <si>
    <t>16CĐ-ĐTCN1</t>
  </si>
  <si>
    <t>020200003907</t>
  </si>
  <si>
    <t>020200005307</t>
  </si>
  <si>
    <t>020200021322</t>
  </si>
  <si>
    <t>020200022207</t>
  </si>
  <si>
    <t>020200017507</t>
  </si>
  <si>
    <t>Ngô Phong  Cường, Lê Tiến Đạt</t>
  </si>
  <si>
    <t>020200040606</t>
  </si>
  <si>
    <t>Tăng Cẩm Huê, Nguyễn Hồng  Đức</t>
  </si>
  <si>
    <t>020200041202</t>
  </si>
  <si>
    <t>020200041406</t>
  </si>
  <si>
    <t>020200001007</t>
  </si>
  <si>
    <t>16CĐ-TĐH1</t>
  </si>
  <si>
    <t>020200003908</t>
  </si>
  <si>
    <t>020200005308</t>
  </si>
  <si>
    <t>020200021323</t>
  </si>
  <si>
    <t>020200022208</t>
  </si>
  <si>
    <t>020200017508</t>
  </si>
  <si>
    <t>Ngô Phong  Cường, Bốc Minh  Trí</t>
  </si>
  <si>
    <t>020200040607</t>
  </si>
  <si>
    <t>020200041203</t>
  </si>
  <si>
    <t>020200041407</t>
  </si>
  <si>
    <t>SHCN(12+)47</t>
  </si>
  <si>
    <t>SHCN(12+)48</t>
  </si>
  <si>
    <t>SHCN(12+)49</t>
  </si>
  <si>
    <t xml:space="preserve">Lê Hồng </t>
  </si>
  <si>
    <t>Thái</t>
  </si>
  <si>
    <t>SHCN(12+)52</t>
  </si>
  <si>
    <t>SHCN(12+)53</t>
  </si>
  <si>
    <t>SHCN(12+)54</t>
  </si>
  <si>
    <t>SHCN(12+)55</t>
  </si>
  <si>
    <t>SHCN(12+)56</t>
  </si>
  <si>
    <t>SHCN(12+)57</t>
  </si>
  <si>
    <t>SHCN(12+)58</t>
  </si>
  <si>
    <t>SHCN(12+)59</t>
  </si>
  <si>
    <t>SHCN(12+)60</t>
  </si>
  <si>
    <t>SHCN(12+)61</t>
  </si>
  <si>
    <t>SHCN(12+)62</t>
  </si>
  <si>
    <t>SHCN(12+)63</t>
  </si>
  <si>
    <t>SHCN(12+)64</t>
  </si>
  <si>
    <t>SHCN(12+)65</t>
  </si>
  <si>
    <t>SHCN(12+)66</t>
  </si>
  <si>
    <t>SHCN(12+)67</t>
  </si>
  <si>
    <t>SHCN(12+)68</t>
  </si>
  <si>
    <t>SHCN(12+)69</t>
  </si>
  <si>
    <t>SHCN(12+)70</t>
  </si>
  <si>
    <t>SHCN(12+)71</t>
  </si>
  <si>
    <t>SHCN(12+)72</t>
  </si>
  <si>
    <t>SHCN(12+)73</t>
  </si>
  <si>
    <t>SHCN(12+)74</t>
  </si>
  <si>
    <t>SHCN(12+)76</t>
  </si>
  <si>
    <t>020200090001</t>
  </si>
  <si>
    <t>Lập trình ASP.Net 2</t>
  </si>
  <si>
    <t>Lê Hồng  Thái, Nguyễn Cao Phong</t>
  </si>
  <si>
    <t>SHCN(12+)78</t>
  </si>
  <si>
    <t>SHCN(12+)79</t>
  </si>
  <si>
    <t>SHCN(12+)80</t>
  </si>
  <si>
    <t>SHCN(12+)81</t>
  </si>
  <si>
    <t>Lê Minh  Phong, Nguyễn Ngọc Trí</t>
  </si>
  <si>
    <t>SHCN(12+)82</t>
  </si>
  <si>
    <t>SHCN(12+)83</t>
  </si>
  <si>
    <t>071400135401</t>
  </si>
  <si>
    <t>071400135601</t>
  </si>
  <si>
    <t>Phần cứng và mạng máy tính</t>
  </si>
  <si>
    <t>Lê Thành Hưng (TG)</t>
  </si>
  <si>
    <t>071400045301</t>
  </si>
  <si>
    <t>Vật Lý 1</t>
  </si>
  <si>
    <t>071400047901</t>
  </si>
  <si>
    <t>Ngữ Văn 2</t>
  </si>
  <si>
    <t>071400134901</t>
  </si>
  <si>
    <t>071400135001</t>
  </si>
  <si>
    <t>071400124501</t>
  </si>
  <si>
    <t>Bài tập lớn Vẽ kỹ thuật</t>
  </si>
  <si>
    <t>071400135101</t>
  </si>
  <si>
    <t>071400045302</t>
  </si>
  <si>
    <t>071400047902</t>
  </si>
  <si>
    <t>071400134902</t>
  </si>
  <si>
    <t>071400135901</t>
  </si>
  <si>
    <t>071400103301</t>
  </si>
  <si>
    <t>Thực tập Động cơ xăng</t>
  </si>
  <si>
    <t>Phan Anh Tuấn  Kiệt, Triệu Phú  Nguyên</t>
  </si>
  <si>
    <t>071400135102</t>
  </si>
  <si>
    <t>071400135203</t>
  </si>
  <si>
    <t>Đinh Văn Quyên (TG)</t>
  </si>
  <si>
    <t>071400045303</t>
  </si>
  <si>
    <t>071400047903</t>
  </si>
  <si>
    <t>071400134903</t>
  </si>
  <si>
    <t>071400102801</t>
  </si>
  <si>
    <t>17T4-LĐL1</t>
  </si>
  <si>
    <t>071400106401</t>
  </si>
  <si>
    <t>071400106501</t>
  </si>
  <si>
    <t>071400106601</t>
  </si>
  <si>
    <t>071400135204</t>
  </si>
  <si>
    <t>Võ Ngọc Lân, Nguyển Công Cường</t>
  </si>
  <si>
    <t>071400045304</t>
  </si>
  <si>
    <t>Nguyễn Quỳnh  Giao, Huỳnh Thị Bích</t>
  </si>
  <si>
    <t>071400047904</t>
  </si>
  <si>
    <t>071400134904</t>
  </si>
  <si>
    <t>071400135602</t>
  </si>
  <si>
    <t>071400135205</t>
  </si>
  <si>
    <t>Nguyển Công Cường, Bùi Văn Mạnh (TG)</t>
  </si>
  <si>
    <t>071400045305</t>
  </si>
  <si>
    <t>071400047905</t>
  </si>
  <si>
    <t>071400134905</t>
  </si>
  <si>
    <t>Nguyễn Thị Bích Hồng (TG)</t>
  </si>
  <si>
    <t>071400135403</t>
  </si>
  <si>
    <t>071400135501</t>
  </si>
  <si>
    <t>071400045306</t>
  </si>
  <si>
    <t>071400047906</t>
  </si>
  <si>
    <t>Đoàn Thị Điểm, Trần Minh Đức</t>
  </si>
  <si>
    <t>071400134906</t>
  </si>
  <si>
    <t>071400135603</t>
  </si>
  <si>
    <t>Dương Đình Dũng (TG)</t>
  </si>
  <si>
    <t>071400135207</t>
  </si>
  <si>
    <t>Đặng Duy Đồng, Bùi Văn Mạnh (TG), Phạm Quang Tùng</t>
  </si>
  <si>
    <t>071400045307</t>
  </si>
  <si>
    <t>071400047907</t>
  </si>
  <si>
    <t>Trần Minh Đức, Đoàn Thị Điểm</t>
  </si>
  <si>
    <t>071400134907</t>
  </si>
  <si>
    <t>Hà Việt Hường, Hà Như Mai</t>
  </si>
  <si>
    <t>071400135405</t>
  </si>
  <si>
    <t>071400135502</t>
  </si>
  <si>
    <t>17C1-LTM2 ( N1)</t>
  </si>
  <si>
    <t>071400135208</t>
  </si>
  <si>
    <t>Bùi Văn Mạnh (TG), Võ Ngọc Lân</t>
  </si>
  <si>
    <t>071400045308</t>
  </si>
  <si>
    <t>071400047908</t>
  </si>
  <si>
    <t>071400134908</t>
  </si>
  <si>
    <t>071400106402</t>
  </si>
  <si>
    <t>17T4-NNA1</t>
  </si>
  <si>
    <t>071400106502</t>
  </si>
  <si>
    <t>071400135801</t>
  </si>
  <si>
    <t>Thực hành nghe</t>
  </si>
  <si>
    <t>071400106602</t>
  </si>
  <si>
    <t>071400135209</t>
  </si>
  <si>
    <t>Nguyễn Tấn Phát (TG)</t>
  </si>
  <si>
    <t>071400045309</t>
  </si>
  <si>
    <t>17C1-LTM2 ( N2)</t>
  </si>
  <si>
    <t>Huỳnh Thị Bích, Nguyễn Quỳnh  Giao</t>
  </si>
  <si>
    <t>071400047909</t>
  </si>
  <si>
    <t>071400134909</t>
  </si>
  <si>
    <t>071400106403</t>
  </si>
  <si>
    <t>17T4-KTD1</t>
  </si>
  <si>
    <t>071400106503</t>
  </si>
  <si>
    <t>071400135701</t>
  </si>
  <si>
    <t>Marketing</t>
  </si>
  <si>
    <t>071400106603</t>
  </si>
  <si>
    <t>071400135210</t>
  </si>
  <si>
    <t>Bùi Văn Mạnh (TG)</t>
  </si>
  <si>
    <t>071400045310</t>
  </si>
  <si>
    <t>Huỳnh Thị Bích, Nguyễn Văn Đông</t>
  </si>
  <si>
    <t>071400047910</t>
  </si>
  <si>
    <t>071400134910</t>
  </si>
  <si>
    <t>071400106404</t>
  </si>
  <si>
    <t>17T4-QTD1</t>
  </si>
  <si>
    <t>071400110101</t>
  </si>
  <si>
    <t>071400106604</t>
  </si>
  <si>
    <t>071400045311</t>
  </si>
  <si>
    <t>071400047911</t>
  </si>
  <si>
    <t>071400134911</t>
  </si>
  <si>
    <t>071400135002</t>
  </si>
  <si>
    <t>17T4-CKL1</t>
  </si>
  <si>
    <t>071400124502</t>
  </si>
  <si>
    <t>071400135103</t>
  </si>
  <si>
    <t>Vũ Đình Chi (TG), Nguyễn Thanh Vĩnh Phúc</t>
  </si>
  <si>
    <t>071400045312</t>
  </si>
  <si>
    <t>071400047912</t>
  </si>
  <si>
    <t>Trần Minh Đức, Trương Thị  Hồng</t>
  </si>
  <si>
    <t>071400134912</t>
  </si>
  <si>
    <t>17C1-QTM1 ( N1)</t>
  </si>
  <si>
    <t>Hà Như Mai, Hà Việt Hường</t>
  </si>
  <si>
    <t>071400102802</t>
  </si>
  <si>
    <t>17T4-CNL1</t>
  </si>
  <si>
    <t>071400106405</t>
  </si>
  <si>
    <t>071400106504</t>
  </si>
  <si>
    <t>071400106605</t>
  </si>
  <si>
    <t>Nguyễn Phú Cường (TG)</t>
  </si>
  <si>
    <t>071400045313</t>
  </si>
  <si>
    <t>071400047913</t>
  </si>
  <si>
    <t>17C1-QTM1 ( N2)</t>
  </si>
  <si>
    <t>071400134913</t>
  </si>
  <si>
    <t>071400106406</t>
  </si>
  <si>
    <t>17T4-ĐĐT1</t>
  </si>
  <si>
    <t>071400106505</t>
  </si>
  <si>
    <t>071400135301</t>
  </si>
  <si>
    <t>Thực tập Điện cơ bản</t>
  </si>
  <si>
    <t>Vũ Hạnh  Chiêu, Lê Tiến Đạt</t>
  </si>
  <si>
    <t>071400106606</t>
  </si>
  <si>
    <t>071400135214</t>
  </si>
  <si>
    <t>Phạm Quang Tùng, Giang Phi  Hùng</t>
  </si>
  <si>
    <t>071400045314</t>
  </si>
  <si>
    <t>071400047914</t>
  </si>
  <si>
    <t>071400134914</t>
  </si>
  <si>
    <t>071400106407</t>
  </si>
  <si>
    <t>17T4-ĐTC1</t>
  </si>
  <si>
    <t>071400106506</t>
  </si>
  <si>
    <t>071400135302</t>
  </si>
  <si>
    <t>071400106607</t>
  </si>
  <si>
    <t>071400045315</t>
  </si>
  <si>
    <t>071400047915</t>
  </si>
  <si>
    <t>071400134915</t>
  </si>
  <si>
    <t>071400106408</t>
  </si>
  <si>
    <t>071400106507</t>
  </si>
  <si>
    <t>071400135303</t>
  </si>
  <si>
    <t>071400106608</t>
  </si>
  <si>
    <t>071400135216</t>
  </si>
  <si>
    <t>Đinh Văn Quyên (TG), Nguyển Công Cường, Bùi Bảo Trung (TG)</t>
  </si>
  <si>
    <t>071400045316</t>
  </si>
  <si>
    <t>071400047916</t>
  </si>
  <si>
    <t>071400134916</t>
  </si>
  <si>
    <t>071400105601</t>
  </si>
  <si>
    <t>17T4-CNM1</t>
  </si>
  <si>
    <t>071400105701</t>
  </si>
  <si>
    <t>071400106001</t>
  </si>
  <si>
    <t>071400135217</t>
  </si>
  <si>
    <t>Bùi Văn Phương</t>
  </si>
  <si>
    <t>071400045317</t>
  </si>
  <si>
    <t>071400047917</t>
  </si>
  <si>
    <t>071400134917</t>
  </si>
  <si>
    <t>Phạm Thị Thu Nga, Nguyễn Thành Nam</t>
  </si>
  <si>
    <t>071400135902</t>
  </si>
  <si>
    <t>17T4-CNÔ2</t>
  </si>
  <si>
    <t>071400103302</t>
  </si>
  <si>
    <t>071400135104</t>
  </si>
  <si>
    <t>071400045318</t>
  </si>
  <si>
    <t>071400047918</t>
  </si>
  <si>
    <t>071400134918</t>
  </si>
  <si>
    <t>071400135903</t>
  </si>
  <si>
    <t>17T4-CNÔ3</t>
  </si>
  <si>
    <t>071400103303</t>
  </si>
  <si>
    <t>071400135105</t>
  </si>
  <si>
    <t>071400135219</t>
  </si>
  <si>
    <t>071400045319</t>
  </si>
  <si>
    <t>071400047919</t>
  </si>
  <si>
    <t>071400134919</t>
  </si>
  <si>
    <t>071400135003</t>
  </si>
  <si>
    <t>17T4-CCK2</t>
  </si>
  <si>
    <t>071400124503</t>
  </si>
  <si>
    <t>071400135106</t>
  </si>
  <si>
    <t>071400045320</t>
  </si>
  <si>
    <t>071400047920</t>
  </si>
  <si>
    <t>071400134920</t>
  </si>
  <si>
    <t>071400135904</t>
  </si>
  <si>
    <t>17T4-CNÔ4</t>
  </si>
  <si>
    <t>071400103304</t>
  </si>
  <si>
    <t>071400135107</t>
  </si>
  <si>
    <t>071400045321</t>
  </si>
  <si>
    <t>071400047921</t>
  </si>
  <si>
    <t>071400134921</t>
  </si>
  <si>
    <t>Nguyễn Thành Nam, Nguyễn Văn  Hậu</t>
  </si>
  <si>
    <t>071400106409</t>
  </si>
  <si>
    <t>17T4-NNA2</t>
  </si>
  <si>
    <t>071400106508</t>
  </si>
  <si>
    <t>071400135802</t>
  </si>
  <si>
    <t>071400106609</t>
  </si>
  <si>
    <t>071400045322</t>
  </si>
  <si>
    <t>071400047922</t>
  </si>
  <si>
    <t>071400134922</t>
  </si>
  <si>
    <t>071400135503</t>
  </si>
  <si>
    <t>071400135223</t>
  </si>
  <si>
    <t>Võ Ngọc Lân, Bùi Văn Phương</t>
  </si>
  <si>
    <t>071400045323</t>
  </si>
  <si>
    <t>071400047923</t>
  </si>
  <si>
    <t>071400134923</t>
  </si>
  <si>
    <t>071400102803</t>
  </si>
  <si>
    <t>17T4-LĐL2</t>
  </si>
  <si>
    <t>071400106410</t>
  </si>
  <si>
    <t>071400106509</t>
  </si>
  <si>
    <t>Trần Văn  Lượng, Đặng Thị Nhật  Minh</t>
  </si>
  <si>
    <t>071400106610</t>
  </si>
  <si>
    <t>071400045324</t>
  </si>
  <si>
    <t>071400047924</t>
  </si>
  <si>
    <t>Nguyễn Thị Thảo, Nguyễn Thị Thanh Thảo</t>
  </si>
  <si>
    <t>071400134924</t>
  </si>
  <si>
    <t>Hồ Minh Hùng, Hồ Khắc Khuyên (TG)</t>
  </si>
  <si>
    <t>071400106411</t>
  </si>
  <si>
    <t>17T4-ĐCN2</t>
  </si>
  <si>
    <t>071400106510</t>
  </si>
  <si>
    <t>071400135304</t>
  </si>
  <si>
    <t>Lê Tiến Đạt, Mạnh Lê Hoàn</t>
  </si>
  <si>
    <t>071400106611</t>
  </si>
  <si>
    <t>071400045325</t>
  </si>
  <si>
    <t>071400047925</t>
  </si>
  <si>
    <t>071400134925</t>
  </si>
  <si>
    <t>SHCN(9+)26</t>
  </si>
  <si>
    <t>15CĐ-TM3</t>
  </si>
  <si>
    <t>SHCN(9+)27</t>
  </si>
  <si>
    <t>SHCN(9+)28</t>
  </si>
  <si>
    <t>SHCN(9+)29</t>
  </si>
  <si>
    <t>SHCN(9+)30</t>
  </si>
  <si>
    <t>SHCN(9+)31</t>
  </si>
  <si>
    <t>SHCN(9+)32</t>
  </si>
  <si>
    <t>SHCN(9+)33</t>
  </si>
  <si>
    <t>SHCN(9+)34</t>
  </si>
  <si>
    <t>SHCN(9+)35</t>
  </si>
  <si>
    <t>SHCN(9+)36</t>
  </si>
  <si>
    <t>SHCN(9+)37</t>
  </si>
  <si>
    <t>SHCN(9+)38</t>
  </si>
  <si>
    <t>SHCN(9+)39</t>
  </si>
  <si>
    <t>SHCN(9+)40</t>
  </si>
  <si>
    <t>SHCN(9+)41</t>
  </si>
  <si>
    <t>SHCN(9+)42</t>
  </si>
  <si>
    <t>SHCN(9+)43</t>
  </si>
  <si>
    <t>SHCN(9+)44</t>
  </si>
  <si>
    <t>SHCN(9+)45</t>
  </si>
  <si>
    <t>SHCN(9+)46</t>
  </si>
  <si>
    <t>SHCN(9+)47</t>
  </si>
  <si>
    <t>SHCN(9+)48</t>
  </si>
  <si>
    <t>SHCN(9+)49</t>
  </si>
  <si>
    <t>SHCN(9+)50</t>
  </si>
  <si>
    <t>071400135226</t>
  </si>
  <si>
    <t>Bùi Bảo Trung (TG), Đinh Văn Quyên (TG)</t>
  </si>
  <si>
    <t>020200022820</t>
  </si>
  <si>
    <t>020200003909</t>
  </si>
  <si>
    <t>020200002601</t>
  </si>
  <si>
    <t>14CĐ_HL2_COUNGDUNG</t>
  </si>
  <si>
    <t>Nguyễn Thanh Giang</t>
  </si>
  <si>
    <t>021100009601</t>
  </si>
  <si>
    <t>Lập trình hướng đối tượng</t>
  </si>
  <si>
    <t>021100094001</t>
  </si>
  <si>
    <t>021100094401</t>
  </si>
  <si>
    <t>Cấu trúc dữ liệu &amp; giải thuật</t>
  </si>
  <si>
    <t>021100124401</t>
  </si>
  <si>
    <t>Phân tích và thiết kế hệ thống</t>
  </si>
  <si>
    <t>021100134401</t>
  </si>
  <si>
    <t>Photoshop</t>
  </si>
  <si>
    <t>021100001401</t>
  </si>
  <si>
    <t>021100134201</t>
  </si>
  <si>
    <t>021100001402</t>
  </si>
  <si>
    <t>Vương Thanh Thủy, Nguyễn Thị Thu Hà</t>
  </si>
  <si>
    <t>021100124402</t>
  </si>
  <si>
    <t>021100134001</t>
  </si>
  <si>
    <t>Kiến trúc máy tính</t>
  </si>
  <si>
    <t>021100134101</t>
  </si>
  <si>
    <t>021100001403</t>
  </si>
  <si>
    <t>020200022402</t>
  </si>
  <si>
    <t>XML</t>
  </si>
  <si>
    <t>021100001404</t>
  </si>
  <si>
    <t>021100015301</t>
  </si>
  <si>
    <t>021100094304</t>
  </si>
  <si>
    <t>Nguyễn Thị Thu Hà, Lê Nguyễn Mỹ Trâm</t>
  </si>
  <si>
    <t>021100124301</t>
  </si>
  <si>
    <t>Nguyễn Văn Danh, Lê Hồng  Thái</t>
  </si>
  <si>
    <t>021100001405</t>
  </si>
  <si>
    <t>021100015302</t>
  </si>
  <si>
    <t>021100094305</t>
  </si>
  <si>
    <t>Lê Viết Duy Anh (TG)</t>
  </si>
  <si>
    <t>021100134301</t>
  </si>
  <si>
    <t>021100125401</t>
  </si>
  <si>
    <t>Ngữ pháp 1</t>
  </si>
  <si>
    <t>021100125501</t>
  </si>
  <si>
    <t>Hình vị học</t>
  </si>
  <si>
    <t>021100125601</t>
  </si>
  <si>
    <t>Nghe</t>
  </si>
  <si>
    <t>021100125701</t>
  </si>
  <si>
    <t>Nói</t>
  </si>
  <si>
    <t>021100125801</t>
  </si>
  <si>
    <t>Đọc 1</t>
  </si>
  <si>
    <t>021100125901</t>
  </si>
  <si>
    <t>Viết</t>
  </si>
  <si>
    <t>021100126001</t>
  </si>
  <si>
    <t>Biên - Phiên dịch</t>
  </si>
  <si>
    <t>Nguyễn Thị Thu Hà, Trần Thanh Trúc</t>
  </si>
  <si>
    <t>021100126101</t>
  </si>
  <si>
    <t>Phương pháp giảng dạy Tiếng Anh</t>
  </si>
  <si>
    <t>021100126201</t>
  </si>
  <si>
    <t>Tiếng Anh thư điện tử</t>
  </si>
  <si>
    <t>021100130801</t>
  </si>
  <si>
    <t>021100130901</t>
  </si>
  <si>
    <t>Trần Thị Ngọc Dung</t>
  </si>
  <si>
    <t>021100131001</t>
  </si>
  <si>
    <t>021100131101</t>
  </si>
  <si>
    <t>021100131201</t>
  </si>
  <si>
    <t>021100131301</t>
  </si>
  <si>
    <t>021100130802</t>
  </si>
  <si>
    <t>021100131401</t>
  </si>
  <si>
    <t>021100131501</t>
  </si>
  <si>
    <t>021100131601</t>
  </si>
  <si>
    <t>Tâm lý kinh doanh</t>
  </si>
  <si>
    <t>021100131701</t>
  </si>
  <si>
    <t>021100131801</t>
  </si>
  <si>
    <t>021100131901</t>
  </si>
  <si>
    <t>021100014101</t>
  </si>
  <si>
    <t>021100027301</t>
  </si>
  <si>
    <t>Nguyễn Thị Khánh</t>
  </si>
  <si>
    <t>021100125301</t>
  </si>
  <si>
    <t>021100081801</t>
  </si>
  <si>
    <t>Thư</t>
  </si>
  <si>
    <t>Vũ Đình Chi (TG)</t>
  </si>
  <si>
    <t>021100124501</t>
  </si>
  <si>
    <t>021100124901</t>
  </si>
  <si>
    <t>Thực tập Tiện cơ bản</t>
  </si>
  <si>
    <t xml:space="preserve">Đồ họa ứng dụng
</t>
  </si>
  <si>
    <t>021100014102</t>
  </si>
  <si>
    <t>021100027302</t>
  </si>
  <si>
    <t>021100125302</t>
  </si>
  <si>
    <t>Trần Thị  Hương, Dương Tiến Đoàn (TG)</t>
  </si>
  <si>
    <t>021100081802</t>
  </si>
  <si>
    <t>021100124502</t>
  </si>
  <si>
    <t>021100124902</t>
  </si>
  <si>
    <t>Dương Minh  Chung, Dương Thị Hồng</t>
  </si>
  <si>
    <t>021100014103</t>
  </si>
  <si>
    <t>021100077001</t>
  </si>
  <si>
    <t>021100124701</t>
  </si>
  <si>
    <t>Công nghệ Bảo trì hệ thống thiết bị công nghiệp</t>
  </si>
  <si>
    <t>021100015901</t>
  </si>
  <si>
    <t>021100081803</t>
  </si>
  <si>
    <t>021100124503</t>
  </si>
  <si>
    <t>021100124801</t>
  </si>
  <si>
    <t>Bài tập lớn Bảo trì hệ thống thiết bị công nghiệp</t>
  </si>
  <si>
    <t>021100124903</t>
  </si>
  <si>
    <t>021100014104</t>
  </si>
  <si>
    <t>021100125001</t>
  </si>
  <si>
    <t>Trần Thị  Hương, Lê Văn Nhân (TG)</t>
  </si>
  <si>
    <t>021100125101</t>
  </si>
  <si>
    <t>021100081804</t>
  </si>
  <si>
    <t>021100124504</t>
  </si>
  <si>
    <t>021100125201</t>
  </si>
  <si>
    <t>Vũ Đức  Pháp, Võ Minh  Quang</t>
  </si>
  <si>
    <t>021100002401</t>
  </si>
  <si>
    <t>020200002203</t>
  </si>
  <si>
    <t>021100140201</t>
  </si>
  <si>
    <t>021100132301</t>
  </si>
  <si>
    <t>Thực tập Động cơ cơ bản</t>
  </si>
  <si>
    <t>Nguyễn Thanh Đức (TG), Triệu Phú  Nguyên</t>
  </si>
  <si>
    <t>021100132901</t>
  </si>
  <si>
    <t>Thực tập Đồng - Sơn Ô tô</t>
  </si>
  <si>
    <t>Vũ Xuân Trường (TG), Nguyễn Xuân Hà (TG), Trần Duy Sư (TG), Nguyễn Thanh Tùng (TG)</t>
  </si>
  <si>
    <t>021100093801</t>
  </si>
  <si>
    <t>021100102501</t>
  </si>
  <si>
    <t>Cơ sở nhiệt động kỹ thuật và truyền nhiệt</t>
  </si>
  <si>
    <t>021100102801</t>
  </si>
  <si>
    <t>021100134501</t>
  </si>
  <si>
    <t>An toàn lao động điện lạnh</t>
  </si>
  <si>
    <t>021100134601</t>
  </si>
  <si>
    <t>Cơ sở kỹ thuật lạnh</t>
  </si>
  <si>
    <t>Nguyễn Thị Út Hiền (TG)</t>
  </si>
  <si>
    <t>021100134701</t>
  </si>
  <si>
    <t>021100134801</t>
  </si>
  <si>
    <t>Đo lường điện lạnh</t>
  </si>
  <si>
    <t>021100077701</t>
  </si>
  <si>
    <t>Thực tập Gò-Hàn</t>
  </si>
  <si>
    <t>021100102701</t>
  </si>
  <si>
    <t>Thực tập Lạnh cơ bản</t>
  </si>
  <si>
    <t>021100082601</t>
  </si>
  <si>
    <t>021100102502</t>
  </si>
  <si>
    <t>021100102802</t>
  </si>
  <si>
    <t>021100134502</t>
  </si>
  <si>
    <t>021100134602</t>
  </si>
  <si>
    <t>021100134702</t>
  </si>
  <si>
    <t>021100077702</t>
  </si>
  <si>
    <t>021100102702</t>
  </si>
  <si>
    <t>021100082602</t>
  </si>
  <si>
    <t>021100102503</t>
  </si>
  <si>
    <t>021100102803</t>
  </si>
  <si>
    <t>021100134503</t>
  </si>
  <si>
    <t>021100134603</t>
  </si>
  <si>
    <t xml:space="preserve">Photoshop
</t>
  </si>
  <si>
    <t>021100134703</t>
  </si>
  <si>
    <t>021100077703</t>
  </si>
  <si>
    <t>021100102703</t>
  </si>
  <si>
    <t>021100003701</t>
  </si>
  <si>
    <t>021100009101</t>
  </si>
  <si>
    <t>021100024801</t>
  </si>
  <si>
    <t>021100027101</t>
  </si>
  <si>
    <t>Cao Văn Tuấn, Châu Văn Bảo</t>
  </si>
  <si>
    <t>Võ Thị Hồng  Lan, Nguyễn Thị Thu Tâm, Nguyễn Thị Thu Hà</t>
  </si>
  <si>
    <t>021100128601</t>
  </si>
  <si>
    <t>021100129101</t>
  </si>
  <si>
    <t>Điện tử tương tự</t>
  </si>
  <si>
    <t>Cao Thị Xuân Thùy (TG)</t>
  </si>
  <si>
    <t>021100015902</t>
  </si>
  <si>
    <t>Nguyễn Anh  Tăng, Nguyễn Thùy  Dương</t>
  </si>
  <si>
    <t>021100016501</t>
  </si>
  <si>
    <t>Nguyễn Thị Ngọc Hiền, Nguyễn Hồng  Đức</t>
  </si>
  <si>
    <t>021100017501</t>
  </si>
  <si>
    <t>021100128501</t>
  </si>
  <si>
    <t>Thực tập Đo lường và cảm biến</t>
  </si>
  <si>
    <t>Trần Công  Tiến, Võ  Cường</t>
  </si>
  <si>
    <t>021100003702</t>
  </si>
  <si>
    <t>021100009102</t>
  </si>
  <si>
    <t>021100024802</t>
  </si>
  <si>
    <t>021100027102</t>
  </si>
  <si>
    <t>Võ Thị Hồng  Lan, Nguyễn Thị Thu Hà, Nguyễn Thị Thu Tâm</t>
  </si>
  <si>
    <t>021100128602</t>
  </si>
  <si>
    <t>021100129102</t>
  </si>
  <si>
    <t>021100015903</t>
  </si>
  <si>
    <t>Lê Tiến Đạt, Trần Nam Anh</t>
  </si>
  <si>
    <t>021100016502</t>
  </si>
  <si>
    <t>Đinh Văn Chuyên (TG), Nguyễn Hồng  Đức</t>
  </si>
  <si>
    <t>021100017502</t>
  </si>
  <si>
    <t>Nguyễn Thị Tố  Nga, Huỳnh Ngọc Mai</t>
  </si>
  <si>
    <t>021100128502</t>
  </si>
  <si>
    <t>021100011301</t>
  </si>
  <si>
    <t>021100020201</t>
  </si>
  <si>
    <t>Dương Ngọc  Vọng, Lê Hồng  Thái</t>
  </si>
  <si>
    <t>021100132001</t>
  </si>
  <si>
    <t>021100132101</t>
  </si>
  <si>
    <t>Mỹ thuật trang phục</t>
  </si>
  <si>
    <t>021100132201</t>
  </si>
  <si>
    <t>May trang phục 1</t>
  </si>
  <si>
    <t>Trần Hồng Thảo, Trương Việt Khánh  Trang</t>
  </si>
  <si>
    <t>021100003703</t>
  </si>
  <si>
    <t>021100009103</t>
  </si>
  <si>
    <t xml:space="preserve">Hệ quản trị cơ sở dữ liệu
</t>
  </si>
  <si>
    <t>021100023601</t>
  </si>
  <si>
    <t>021100024803</t>
  </si>
  <si>
    <t>Quách Minh Thử, Trần Nam Anh</t>
  </si>
  <si>
    <t>021100027103</t>
  </si>
  <si>
    <t>Cao Văn Tuấn, Lê Thế  Huân</t>
  </si>
  <si>
    <t>021100128603</t>
  </si>
  <si>
    <t>021100015904</t>
  </si>
  <si>
    <t>Hệ quản trị cơ sở dữ liệu
 (TH-nhóm 1)</t>
  </si>
  <si>
    <t>Nguyễn Thùy  Dương, Nguyễn Anh  Tăng</t>
  </si>
  <si>
    <t>021100016503</t>
  </si>
  <si>
    <t>021100017601</t>
  </si>
  <si>
    <t>Nguyễn Văn  Yên, Lê Thế  Huân</t>
  </si>
  <si>
    <t>021100130301</t>
  </si>
  <si>
    <t>Thực tập Vẽ điện</t>
  </si>
  <si>
    <t>021100003704</t>
  </si>
  <si>
    <t>021100003901</t>
  </si>
  <si>
    <t>021100009104</t>
  </si>
  <si>
    <t>021100128301</t>
  </si>
  <si>
    <t>Kỹ thuật thủy lực - Khí nén</t>
  </si>
  <si>
    <t>021100128401</t>
  </si>
  <si>
    <t>021100128604</t>
  </si>
  <si>
    <t>Trần Nam Anh</t>
  </si>
  <si>
    <t>021100015905</t>
  </si>
  <si>
    <t>Lê Tiến Đạt, Cao Văn Tuấn</t>
  </si>
  <si>
    <t>021100016504</t>
  </si>
  <si>
    <t>021100041201</t>
  </si>
  <si>
    <t>Nguyễn Thùy  Linh</t>
  </si>
  <si>
    <t>021100128503</t>
  </si>
  <si>
    <t>021100003705</t>
  </si>
  <si>
    <t>Hệ quản trị cơ sở dữ liệu
 (TH-nhóm 2)</t>
  </si>
  <si>
    <t>021100009105</t>
  </si>
  <si>
    <t>021100027104</t>
  </si>
  <si>
    <t>Cao Văn Tuấn</t>
  </si>
  <si>
    <t>021100029501</t>
  </si>
  <si>
    <t>021100128605</t>
  </si>
  <si>
    <t>021100015906</t>
  </si>
  <si>
    <t>021100016505</t>
  </si>
  <si>
    <t>Đinh Văn Chuyên (TG)</t>
  </si>
  <si>
    <t>021100017503</t>
  </si>
  <si>
    <t>021100128504</t>
  </si>
  <si>
    <t>021100002402</t>
  </si>
  <si>
    <t>021100140202</t>
  </si>
  <si>
    <t>021100132302</t>
  </si>
  <si>
    <t>Nguyễn Lương Tâm (TG), Huỳnh Thanh Công (TG), Võ Đắc Thịnh</t>
  </si>
  <si>
    <t>021100132902</t>
  </si>
  <si>
    <t>Vũ Xuân Trường (TG), Phạm Nguyễn Đức  Trung</t>
  </si>
  <si>
    <t>021100002403</t>
  </si>
  <si>
    <t>021100140203</t>
  </si>
  <si>
    <t>021100132303</t>
  </si>
  <si>
    <t>Trần Văn Sơn (TG), Nguyễn Phụ Thượng  Lưu, Đặng Thái  Sơn, Nguyễn Hữu Mạnh</t>
  </si>
  <si>
    <t>021100132903</t>
  </si>
  <si>
    <t>Vũ Xuân Trường (TG), Hoàng Phúc Bảo</t>
  </si>
  <si>
    <t>021100093803</t>
  </si>
  <si>
    <t>Phạm Quang Tùng, Võ Ngọc Lân</t>
  </si>
  <si>
    <t>021100002404</t>
  </si>
  <si>
    <t>021100140204</t>
  </si>
  <si>
    <t>021100132304</t>
  </si>
  <si>
    <t>Phạm Hồng Thao (TG), Koa Hoàng Việt Hưng (TG)</t>
  </si>
  <si>
    <t>021100132904</t>
  </si>
  <si>
    <t>Đoàn Nguyễn Minh Trung (TG), Nguyễn Anh Tuấn (TG)</t>
  </si>
  <si>
    <t>021100002405</t>
  </si>
  <si>
    <t>021100140205</t>
  </si>
  <si>
    <t>Hệ quản trị cơ sở dữ liệu
  (TH-nhóm 2)</t>
  </si>
  <si>
    <t>021100132305</t>
  </si>
  <si>
    <t>Hồ Văn  Hóa, Triệu Phú  Nguyên</t>
  </si>
  <si>
    <t>021100132905</t>
  </si>
  <si>
    <t>021100093805</t>
  </si>
  <si>
    <t>021100002406</t>
  </si>
  <si>
    <t>021100140206</t>
  </si>
  <si>
    <t>021100132306</t>
  </si>
  <si>
    <t>Trần Bá Duy (TG), Phạm Đắc Phúc (TG), Nguyễn Thanh Đức (TG)</t>
  </si>
  <si>
    <t>021100132906</t>
  </si>
  <si>
    <t>Đoàn Nguyễn Minh Trung (TG), Trần Văn Đông (TG)</t>
  </si>
  <si>
    <t>021100014105</t>
  </si>
  <si>
    <t>021100027303</t>
  </si>
  <si>
    <t>021100119503</t>
  </si>
  <si>
    <t>021100125303</t>
  </si>
  <si>
    <t>Dương Tiến Đoàn (TG), Trần Thị  Hương</t>
  </si>
  <si>
    <t>021100081805</t>
  </si>
  <si>
    <t>021100124505</t>
  </si>
  <si>
    <t>021100124904</t>
  </si>
  <si>
    <t>021100002407</t>
  </si>
  <si>
    <t>021100140207</t>
  </si>
  <si>
    <t>021100132307</t>
  </si>
  <si>
    <t>Đỗ Tấn Thích (TG), Nguyễn Hùng Việt (TG), Đinh Quốc Trí (TG)</t>
  </si>
  <si>
    <t>021100132907</t>
  </si>
  <si>
    <t>Đoàn Nguyễn Minh Trung (TG)</t>
  </si>
  <si>
    <t>021100093807</t>
  </si>
  <si>
    <t>Phạm Quang Tùng</t>
  </si>
  <si>
    <t>021100002408</t>
  </si>
  <si>
    <t>Lê Hồng  Thái, Võ Anh  Trang</t>
  </si>
  <si>
    <t>021100140208</t>
  </si>
  <si>
    <t>021100132308</t>
  </si>
  <si>
    <t>Võ Đắc Thịnh, Quãng Minh Đằng (TG)</t>
  </si>
  <si>
    <t>021100132908</t>
  </si>
  <si>
    <t>Trần Văn Đông (TG), Đoàn Nguyễn Minh Trung (TG), Nguyễn Anh Tuấn (TG)</t>
  </si>
  <si>
    <t>021100002409</t>
  </si>
  <si>
    <t>021100095321</t>
  </si>
  <si>
    <t>021100140209</t>
  </si>
  <si>
    <t>021100132309</t>
  </si>
  <si>
    <t>Triệu Phú  Nguyên, Nguyễn Minh  Thái</t>
  </si>
  <si>
    <t>021100132909</t>
  </si>
  <si>
    <t xml:space="preserve">SHCN(12+)37 </t>
  </si>
  <si>
    <t xml:space="preserve">
Sinh hoạt chủ nhiệm </t>
  </si>
  <si>
    <t>021100095421</t>
  </si>
  <si>
    <t>Nguyển Công Cường, Đặng Duy Đồng</t>
  </si>
  <si>
    <t>021100003706</t>
  </si>
  <si>
    <t>021100009106</t>
  </si>
  <si>
    <t>021100024804</t>
  </si>
  <si>
    <t>021100027105</t>
  </si>
  <si>
    <t>021100128606</t>
  </si>
  <si>
    <t>021100129103</t>
  </si>
  <si>
    <t>021100015907</t>
  </si>
  <si>
    <t>021100016506</t>
  </si>
  <si>
    <t>021100017504</t>
  </si>
  <si>
    <t>Nguyễn Thị Tố  Nga, Trần Nguyên Bảo Trân</t>
  </si>
  <si>
    <t>021100128505</t>
  </si>
  <si>
    <t>021100014106</t>
  </si>
  <si>
    <t>021100027304</t>
  </si>
  <si>
    <t>021100095322</t>
  </si>
  <si>
    <t>021100119504</t>
  </si>
  <si>
    <t>021100125304</t>
  </si>
  <si>
    <t>021100081806</t>
  </si>
  <si>
    <t>021100124506</t>
  </si>
  <si>
    <t>021100124905</t>
  </si>
  <si>
    <t>Nguyễn Tam Cương, Nguyễn Thanh Giang</t>
  </si>
  <si>
    <t>021100095422</t>
  </si>
  <si>
    <t>021100002410</t>
  </si>
  <si>
    <t>021100095323</t>
  </si>
  <si>
    <t>021100140210</t>
  </si>
  <si>
    <t>021100132310</t>
  </si>
  <si>
    <t>Đỗ Tấn Thích (TG), Phạm Nguyễn Đức  Trung</t>
  </si>
  <si>
    <t>021100132910</t>
  </si>
  <si>
    <t>Đỗ Hoàng Duy (TG)</t>
  </si>
  <si>
    <t>021100095423</t>
  </si>
  <si>
    <t>021100003707</t>
  </si>
  <si>
    <t>021100009107</t>
  </si>
  <si>
    <t>021100023602</t>
  </si>
  <si>
    <t>021100024805</t>
  </si>
  <si>
    <t>021100027106</t>
  </si>
  <si>
    <t>021100128607</t>
  </si>
  <si>
    <t>021100015908</t>
  </si>
  <si>
    <t>021100016507</t>
  </si>
  <si>
    <t>Lâm Viết Dũng, Nguyễn Thị Ngọc Hiền</t>
  </si>
  <si>
    <t>021100017602</t>
  </si>
  <si>
    <t>Nguyễn Văn  Yên, Nguyễn Thùy  Linh</t>
  </si>
  <si>
    <t>021100130302</t>
  </si>
  <si>
    <t>021100014107</t>
  </si>
  <si>
    <t>021100027305</t>
  </si>
  <si>
    <t>021100095324</t>
  </si>
  <si>
    <t>021100119505</t>
  </si>
  <si>
    <t>021100125305</t>
  </si>
  <si>
    <t>Nguyễn Thanh Phong (TG), Nguyễn Tam Cương</t>
  </si>
  <si>
    <t>021100081807</t>
  </si>
  <si>
    <t>021100124507</t>
  </si>
  <si>
    <t>021100124906</t>
  </si>
  <si>
    <t>021100095424</t>
  </si>
  <si>
    <t>021100002411</t>
  </si>
  <si>
    <t>Bùi Anh  Tuấn, Lê Thanh Thuận (TG)</t>
  </si>
  <si>
    <t>021100095325</t>
  </si>
  <si>
    <t>021100140211</t>
  </si>
  <si>
    <t>021100132311</t>
  </si>
  <si>
    <t>Nguyễn Thanh  Hùng, Trần Quốc Duy</t>
  </si>
  <si>
    <t>021100132911</t>
  </si>
  <si>
    <t>Phạm Nguyễn Đức  Trung, Nguyễn Tấn Lực (TG)</t>
  </si>
  <si>
    <t>021100095425</t>
  </si>
  <si>
    <t>021100093811</t>
  </si>
  <si>
    <t>021100014108</t>
  </si>
  <si>
    <t>021100027306</t>
  </si>
  <si>
    <t>021100095326</t>
  </si>
  <si>
    <t>021100119506</t>
  </si>
  <si>
    <t>021100125306</t>
  </si>
  <si>
    <t>021100081808</t>
  </si>
  <si>
    <t>021100124508</t>
  </si>
  <si>
    <t>021100124907</t>
  </si>
  <si>
    <t>021100095426</t>
  </si>
  <si>
    <t>021100002412</t>
  </si>
  <si>
    <t>021100095327</t>
  </si>
  <si>
    <t>021100140212</t>
  </si>
  <si>
    <t>021100132312</t>
  </si>
  <si>
    <t>Phạm Nguyễn Đức  Trung, Đỗ Tấn Thích (TG), Nguyễn Lương Tâm (TG)</t>
  </si>
  <si>
    <t>021100132912</t>
  </si>
  <si>
    <t>Hoàng Phúc Bảo, Phạm Đắc Phúc (TG)</t>
  </si>
  <si>
    <t>021100095427</t>
  </si>
  <si>
    <t>021100014109</t>
  </si>
  <si>
    <t>021100027307</t>
  </si>
  <si>
    <t>021100095328</t>
  </si>
  <si>
    <t>021100119507</t>
  </si>
  <si>
    <t>021100119724</t>
  </si>
  <si>
    <t>021100125307</t>
  </si>
  <si>
    <t>021100081809</t>
  </si>
  <si>
    <t>021100124509</t>
  </si>
  <si>
    <t>021100124908</t>
  </si>
  <si>
    <t>021100095428</t>
  </si>
  <si>
    <t>021100003708</t>
  </si>
  <si>
    <t>021100009108</t>
  </si>
  <si>
    <t>021100024806</t>
  </si>
  <si>
    <t>Trần Nam Anh, Quách Minh Thử</t>
  </si>
  <si>
    <t>021100027107</t>
  </si>
  <si>
    <t>021100119725</t>
  </si>
  <si>
    <t>Võ Thị Hồng  Lan, Nguyễn Thị Thu Hà</t>
  </si>
  <si>
    <t>021100128608</t>
  </si>
  <si>
    <t>021100129104</t>
  </si>
  <si>
    <t>021100015909</t>
  </si>
  <si>
    <t>021100016508</t>
  </si>
  <si>
    <t>021100017505</t>
  </si>
  <si>
    <t>021100128506</t>
  </si>
  <si>
    <t>021100125402</t>
  </si>
  <si>
    <t>021100125502</t>
  </si>
  <si>
    <t>021100125602</t>
  </si>
  <si>
    <t>021100125702</t>
  </si>
  <si>
    <t>021100125802</t>
  </si>
  <si>
    <t>021100125902</t>
  </si>
  <si>
    <t>021100126002</t>
  </si>
  <si>
    <t>Phạm Thị Thu Hiền, Nguyễn Thị Thu Hà, Trần Thanh Trúc</t>
  </si>
  <si>
    <t>021100126102</t>
  </si>
  <si>
    <t>021100126202</t>
  </si>
  <si>
    <t>021100027308</t>
  </si>
  <si>
    <t>021100119508</t>
  </si>
  <si>
    <t>021100125308</t>
  </si>
  <si>
    <t>Nguyễn Thanh Phong (TG), Nguyễn Thanh  Vũ</t>
  </si>
  <si>
    <t>021100081810</t>
  </si>
  <si>
    <t>021100124510</t>
  </si>
  <si>
    <t>021100124909</t>
  </si>
  <si>
    <t>Lê Hải Tuấn (TG)</t>
  </si>
  <si>
    <t>021100002413</t>
  </si>
  <si>
    <t>021100095330</t>
  </si>
  <si>
    <t>021100140213</t>
  </si>
  <si>
    <t>021100132313</t>
  </si>
  <si>
    <t>Võ Đắc Thịnh, Phạm Nguyễn Đức  Trung, Nguyễn Đắc Khánh Hưng (TG)</t>
  </si>
  <si>
    <t>021100132913</t>
  </si>
  <si>
    <t>Trần Văn Đông (TG)</t>
  </si>
  <si>
    <t>021100095430</t>
  </si>
  <si>
    <t>Nguyễn Sanh</t>
  </si>
  <si>
    <t>Phạm Quang Tùng, Nguyển Công Cường</t>
  </si>
  <si>
    <t>021100002414</t>
  </si>
  <si>
    <t>021100095331</t>
  </si>
  <si>
    <t>Cường</t>
  </si>
  <si>
    <t>021100119920</t>
  </si>
  <si>
    <t>021100140214</t>
  </si>
  <si>
    <t>021100132314</t>
  </si>
  <si>
    <t>Nguyễn Lương Tâm (TG), Đặng Thái  Sơn, Tống Xuân Điệp (TG), Phạm Nguyễn Đức  Trung</t>
  </si>
  <si>
    <t>021100132914</t>
  </si>
  <si>
    <t>021100095431</t>
  </si>
  <si>
    <t>021100002415</t>
  </si>
  <si>
    <t>021100095332</t>
  </si>
  <si>
    <t>021100140215</t>
  </si>
  <si>
    <t>021100132315</t>
  </si>
  <si>
    <t>Lâm Đình Thuận (TG), Koa Hoàng Việt Hưng (TG), Huỳnh Thanh Công (TG), Đặng Chí Nguyện (TG)</t>
  </si>
  <si>
    <t>021100132915</t>
  </si>
  <si>
    <t>Hoàng Phúc Bảo, Nguyễn Tấn Lực (TG)</t>
  </si>
  <si>
    <t>021100095432</t>
  </si>
  <si>
    <t>Đinh Văn Quyên (TG), Phạm Quang Tùng</t>
  </si>
  <si>
    <t>021100002416</t>
  </si>
  <si>
    <t>021100095333</t>
  </si>
  <si>
    <t>021100140216</t>
  </si>
  <si>
    <t>021100132316</t>
  </si>
  <si>
    <t>Dương Tuấn Hải (TG)</t>
  </si>
  <si>
    <t>021100132916</t>
  </si>
  <si>
    <t>Phạm Nguyễn Đức  Trung, Hoàng Phúc Bảo</t>
  </si>
  <si>
    <t>021100095433</t>
  </si>
  <si>
    <t>021100014111</t>
  </si>
  <si>
    <t>021100027309</t>
  </si>
  <si>
    <t>021100095334</t>
  </si>
  <si>
    <t>021100119509</t>
  </si>
  <si>
    <t>021100119727</t>
  </si>
  <si>
    <t>021100125309</t>
  </si>
  <si>
    <t>Vũ Đức  Pháp, Chung Trần Thế  Vinh</t>
  </si>
  <si>
    <t>021100081811</t>
  </si>
  <si>
    <t>021100124511</t>
  </si>
  <si>
    <t>021100124910</t>
  </si>
  <si>
    <t>021100095434</t>
  </si>
  <si>
    <t>021100003709</t>
  </si>
  <si>
    <t>021100009109</t>
  </si>
  <si>
    <t>021100023603</t>
  </si>
  <si>
    <t>0.0</t>
  </si>
  <si>
    <t>021100024807</t>
  </si>
  <si>
    <t>Phan Thanh Hoàng (TG)</t>
  </si>
  <si>
    <t>021100027108</t>
  </si>
  <si>
    <t>56.0</t>
  </si>
  <si>
    <t>Châu Văn Bảo, Cao Văn Tuấn</t>
  </si>
  <si>
    <t>021100119728</t>
  </si>
  <si>
    <t>021100128609</t>
  </si>
  <si>
    <t>450.0</t>
  </si>
  <si>
    <t>021100015910</t>
  </si>
  <si>
    <t>Nguyễn Minh Đức  Cường, Nguyễn Thùy  Dương</t>
  </si>
  <si>
    <t>021100016509</t>
  </si>
  <si>
    <t>112.0</t>
  </si>
  <si>
    <t>Nguyễn Thùy  Dương, Nguyễn Hồng  Đức</t>
  </si>
  <si>
    <t>021100017603</t>
  </si>
  <si>
    <t>Nguyễn Thùy  Linh, Nguyễn Minh Đức  Cường</t>
  </si>
  <si>
    <t>021100130303</t>
  </si>
  <si>
    <t>021100011302</t>
  </si>
  <si>
    <t>021100020202</t>
  </si>
  <si>
    <t>021100095335</t>
  </si>
  <si>
    <t>Nguyễn  Khoa, Lê Hồng  Thái</t>
  </si>
  <si>
    <t>021100132002</t>
  </si>
  <si>
    <t>021100132102</t>
  </si>
  <si>
    <t>021100132202</t>
  </si>
  <si>
    <t>Chế Vân Cầm, Nguyễn Ngọc  Thọ, Trần Hồng Thảo</t>
  </si>
  <si>
    <t>021100095435</t>
  </si>
  <si>
    <t>021100082603</t>
  </si>
  <si>
    <t>021100102504</t>
  </si>
  <si>
    <t>Nguyễn Ngọc Trí (TG)</t>
  </si>
  <si>
    <t>021100102804</t>
  </si>
  <si>
    <t>021100134504</t>
  </si>
  <si>
    <t>021100134604</t>
  </si>
  <si>
    <t>021100134704</t>
  </si>
  <si>
    <t>021100077704</t>
  </si>
  <si>
    <t>021100102704</t>
  </si>
  <si>
    <t>021100014112</t>
  </si>
  <si>
    <t>021100027310</t>
  </si>
  <si>
    <t>021100095336</t>
  </si>
  <si>
    <t>021100119510</t>
  </si>
  <si>
    <t>021100119729</t>
  </si>
  <si>
    <t>021100125310</t>
  </si>
  <si>
    <t>Trương Thị Phương Hồng, Nguyễn Thanh Phong (TG)</t>
  </si>
  <si>
    <t>021100081812</t>
  </si>
  <si>
    <t>Nguyễn Văn  Sơn</t>
  </si>
  <si>
    <t>021100124512</t>
  </si>
  <si>
    <t>021100124911</t>
  </si>
  <si>
    <t>021100095436</t>
  </si>
  <si>
    <t>021100001406</t>
  </si>
  <si>
    <t>021100094306</t>
  </si>
  <si>
    <t>Nguyễn Đức Thịnh (TG)</t>
  </si>
  <si>
    <t>021100094404</t>
  </si>
  <si>
    <t>021100095337</t>
  </si>
  <si>
    <t>021100119730</t>
  </si>
  <si>
    <t>020200022401</t>
  </si>
  <si>
    <t>021100095437</t>
  </si>
  <si>
    <t>021100001407</t>
  </si>
  <si>
    <t>021100095338</t>
  </si>
  <si>
    <t>021100119731</t>
  </si>
  <si>
    <t>021100134002</t>
  </si>
  <si>
    <t>021100134102</t>
  </si>
  <si>
    <t>Trần Thanh Nam (TG)</t>
  </si>
  <si>
    <t>021100095438</t>
  </si>
  <si>
    <t>021100014113</t>
  </si>
  <si>
    <t>021100027311</t>
  </si>
  <si>
    <t>021100095339</t>
  </si>
  <si>
    <t>021100119511</t>
  </si>
  <si>
    <t>021100119732</t>
  </si>
  <si>
    <t>021100125311</t>
  </si>
  <si>
    <t>Vũ Quang Khải, Chung Trần Thế  Vinh</t>
  </si>
  <si>
    <t>021100081813</t>
  </si>
  <si>
    <t>021100124513</t>
  </si>
  <si>
    <t>021100124912</t>
  </si>
  <si>
    <t>021100095439</t>
  </si>
  <si>
    <t>021100003710</t>
  </si>
  <si>
    <t>021100009110</t>
  </si>
  <si>
    <t>021100024808</t>
  </si>
  <si>
    <t>021100027109</t>
  </si>
  <si>
    <t>021100119733</t>
  </si>
  <si>
    <t>021100128610</t>
  </si>
  <si>
    <t>021100129105</t>
  </si>
  <si>
    <t>021100015911</t>
  </si>
  <si>
    <t>Trần Nam Anh, Mạnh Lê Hoàn</t>
  </si>
  <si>
    <t>021100016510</t>
  </si>
  <si>
    <t>Nguyễn Hồng  Đức, Phạm Minh Nghĩa</t>
  </si>
  <si>
    <t>021100017506</t>
  </si>
  <si>
    <t>Nguyễn Minh  Đức(B), Châu Văn Bảo</t>
  </si>
  <si>
    <t>021100128507</t>
  </si>
  <si>
    <t>021100003711</t>
  </si>
  <si>
    <t>021100009111</t>
  </si>
  <si>
    <t>021100023604</t>
  </si>
  <si>
    <t>021100024809</t>
  </si>
  <si>
    <t>021100027110</t>
  </si>
  <si>
    <t>021100119734</t>
  </si>
  <si>
    <t>021100128611</t>
  </si>
  <si>
    <t>021100015912</t>
  </si>
  <si>
    <t>021100016511</t>
  </si>
  <si>
    <t>021100017604</t>
  </si>
  <si>
    <t>Nguyễn Minh Đức  Cường, Nguyễn Thùy  Linh</t>
  </si>
  <si>
    <t>021100130304</t>
  </si>
  <si>
    <t>021100082604</t>
  </si>
  <si>
    <t>021100102505</t>
  </si>
  <si>
    <t>021100102805</t>
  </si>
  <si>
    <t>021100134505</t>
  </si>
  <si>
    <t>021100134605</t>
  </si>
  <si>
    <t>021100134705</t>
  </si>
  <si>
    <t>021100077705</t>
  </si>
  <si>
    <t>021100102705</t>
  </si>
  <si>
    <t>Hồ Công Thiện (TG)</t>
  </si>
  <si>
    <t>021100014114</t>
  </si>
  <si>
    <t>021100027312</t>
  </si>
  <si>
    <t>021100095340</t>
  </si>
  <si>
    <t>021100119512</t>
  </si>
  <si>
    <t>021100119735</t>
  </si>
  <si>
    <t>021100125312</t>
  </si>
  <si>
    <t>Dương Thị Hồng, Lê Văn Nhân (TG)</t>
  </si>
  <si>
    <t>021100081814</t>
  </si>
  <si>
    <t>Nguyễn Thanh Vĩnh Phúc, Nguyễn Ngọc  Quỳnh</t>
  </si>
  <si>
    <t>021100124514</t>
  </si>
  <si>
    <t>021100124913</t>
  </si>
  <si>
    <t>021100095440</t>
  </si>
  <si>
    <t>SHCN(12+)84</t>
  </si>
  <si>
    <t>SHCN(12+)85</t>
  </si>
  <si>
    <t>SHCN(12+)86</t>
  </si>
  <si>
    <t>SHCN(12+)87</t>
  </si>
  <si>
    <t>SHCN(12+)88</t>
  </si>
  <si>
    <t>SHCN(12+)89</t>
  </si>
  <si>
    <t>SHCN(12+)90</t>
  </si>
  <si>
    <t>SHCN(12+)91</t>
  </si>
  <si>
    <t>SHCN(12+)92</t>
  </si>
  <si>
    <t>SHCN(12+)93</t>
  </si>
  <si>
    <t>SHCN(12+)94</t>
  </si>
  <si>
    <t>SHCN(12+)95</t>
  </si>
  <si>
    <t>Võ Anh</t>
  </si>
  <si>
    <t>SHCN(12+)96</t>
  </si>
  <si>
    <t>Đặng Thu  Hà</t>
  </si>
  <si>
    <t>SHCN(12+)97</t>
  </si>
  <si>
    <t>Lập trình PHP</t>
  </si>
  <si>
    <t>SHCN(12+)98</t>
  </si>
  <si>
    <t>SHCN(12+)99</t>
  </si>
  <si>
    <t>Nguyễn Thị Kim  Anh</t>
  </si>
  <si>
    <t>071400110601</t>
  </si>
  <si>
    <t>17T4_HL2_15TC_TOAN1</t>
  </si>
  <si>
    <t>021100119605</t>
  </si>
  <si>
    <t>021100119614</t>
  </si>
  <si>
    <t>021100119620</t>
  </si>
  <si>
    <t>021100119622</t>
  </si>
  <si>
    <t>021100119629</t>
  </si>
  <si>
    <t>021100119635</t>
  </si>
  <si>
    <t>021100119636</t>
  </si>
  <si>
    <t>020200005201</t>
  </si>
  <si>
    <t>Đồ gá</t>
  </si>
  <si>
    <t>14CĐ_HL2_16CTM2</t>
  </si>
  <si>
    <t>021100128703</t>
  </si>
  <si>
    <t>000000021301</t>
  </si>
  <si>
    <t>021100119935</t>
  </si>
  <si>
    <t>021100119943</t>
  </si>
  <si>
    <t>Nguyễn Cao Phong, Nguyễn Duy Đạt</t>
  </si>
  <si>
    <t>021100119948</t>
  </si>
  <si>
    <t>14CĐ_HL2_17C1-LTM2</t>
  </si>
  <si>
    <t>021100128704</t>
  </si>
  <si>
    <t>000000005801</t>
  </si>
  <si>
    <t>Giáo dục quốc phòng – An ninh</t>
  </si>
  <si>
    <t>020200024801</t>
  </si>
  <si>
    <t>15CĐ_HL2_17C1-ĐĐT1</t>
  </si>
  <si>
    <t>020200000801</t>
  </si>
  <si>
    <t>16CĐ_HL2_17C1-CMT1</t>
  </si>
  <si>
    <t>020200012301</t>
  </si>
  <si>
    <t>14CĐ_HL2_17C1-THU1</t>
  </si>
  <si>
    <t>020200012601</t>
  </si>
  <si>
    <t>020200012302</t>
  </si>
  <si>
    <t>15CĐ_HL2_17C1-CMT2</t>
  </si>
  <si>
    <t>13CĐ_HL2_17C1-ĐĐT1</t>
  </si>
  <si>
    <t>Nguyễn Thị Thu Tâm, Nguyễn Thị Thu Hà, Võ Thị Hồng  Lan</t>
  </si>
  <si>
    <t>020400088301</t>
  </si>
  <si>
    <t>020400088302</t>
  </si>
  <si>
    <t>020400088303</t>
  </si>
  <si>
    <t>020200019706</t>
  </si>
  <si>
    <t>020200007801</t>
  </si>
  <si>
    <t>14CĐ_HL2_17C1-CCK2,CCK3,CCK4,CCK5</t>
  </si>
  <si>
    <t>020200000201</t>
  </si>
  <si>
    <t>13CĐ_HL2_17C1-ĐĐT3</t>
  </si>
  <si>
    <t>15CĐ_HL2_17C1-CCK9</t>
  </si>
  <si>
    <t>15CĐ_HL2_17C1-CCK2</t>
  </si>
  <si>
    <t>020200027301</t>
  </si>
  <si>
    <t>15CĐ_HL2_17C1-CCK8</t>
  </si>
  <si>
    <t>020200002602</t>
  </si>
  <si>
    <t>14CĐ_HL2_CO UNG DUNG (COKHI)</t>
  </si>
  <si>
    <t>000000106601</t>
  </si>
  <si>
    <t>CHUYENDIEM_3</t>
  </si>
  <si>
    <t>000000045302</t>
  </si>
  <si>
    <t>020200082501</t>
  </si>
  <si>
    <t>16CĐ_HL2_17C1-ĐCN3</t>
  </si>
  <si>
    <t>020200000702</t>
  </si>
  <si>
    <t>15CĐ_HL2_17C1-THU1</t>
  </si>
  <si>
    <t>16CĐ_HL2_KHCB</t>
  </si>
  <si>
    <t>020200020401</t>
  </si>
  <si>
    <t>Toán cao cấp 1</t>
  </si>
  <si>
    <t>020200020501</t>
  </si>
  <si>
    <t>Toán cao cấp 2</t>
  </si>
  <si>
    <t>020200011601</t>
  </si>
  <si>
    <t>15CĐ_HL2_17C1-CNÔ4</t>
  </si>
  <si>
    <t>020200000202</t>
  </si>
  <si>
    <t>16CĐ_HL2_17C1-ĐCN2</t>
  </si>
  <si>
    <t>020200000703</t>
  </si>
  <si>
    <t>15CĐ_HL2_17C1-ANM1</t>
  </si>
  <si>
    <t>020200008902</t>
  </si>
  <si>
    <t>14CĐ_HL2_17C1-ANM1</t>
  </si>
  <si>
    <t>020200000203</t>
  </si>
  <si>
    <t>16CĐ_HL2_17C1-ĐĐT4</t>
  </si>
  <si>
    <t>020200037001</t>
  </si>
  <si>
    <t>Đồ án học phần</t>
  </si>
  <si>
    <t>15CĐ_HL2_ĐĐT</t>
  </si>
  <si>
    <t>16CĐ_HL2_17C1-CTM3</t>
  </si>
  <si>
    <t>020200006401</t>
  </si>
  <si>
    <t>Hình họa – Vẽ kỹ thuật</t>
  </si>
  <si>
    <t>14CĐ_HL2_17C1-VSL2</t>
  </si>
  <si>
    <t>020200006105</t>
  </si>
  <si>
    <t>000000119701</t>
  </si>
  <si>
    <t>000000001402</t>
  </si>
  <si>
    <t>000000119603</t>
  </si>
  <si>
    <t>15CĐ_HL2_17C1-CĐT1</t>
  </si>
  <si>
    <t>020200002603</t>
  </si>
  <si>
    <t>14CĐ_HL2_CO UNG DUNG</t>
  </si>
  <si>
    <t>020200000204</t>
  </si>
  <si>
    <t>15CĐ_HL2_17C1-ĐCN4</t>
  </si>
  <si>
    <t>020200000704</t>
  </si>
  <si>
    <t>14CĐ_HL2_17C1-ĐCN2</t>
  </si>
  <si>
    <t>020200007802</t>
  </si>
  <si>
    <t>14CĐ_HL2_17C1-CNÔ1,2,3,4,5,6,7,8,9</t>
  </si>
  <si>
    <t>020200010301</t>
  </si>
  <si>
    <t>Mạng cung cấp điện</t>
  </si>
  <si>
    <t>020200011602</t>
  </si>
  <si>
    <t>14CĐ_HL2_17C1-CNÔ14,15,16</t>
  </si>
  <si>
    <t>020200000705</t>
  </si>
  <si>
    <t>15CĐ_HL2_17C1-CCK1</t>
  </si>
  <si>
    <t>020200000802</t>
  </si>
  <si>
    <t>020200011603</t>
  </si>
  <si>
    <t>020200089503</t>
  </si>
  <si>
    <t>020200012401</t>
  </si>
  <si>
    <t>Pháp luật đại cương</t>
  </si>
  <si>
    <t>16CĐ_HL2_LLCT</t>
  </si>
  <si>
    <t>020200009103</t>
  </si>
  <si>
    <t>020200011213</t>
  </si>
  <si>
    <t>Chung Trần Thế  Vinh, Vũ Quang Khải</t>
  </si>
  <si>
    <t>16CĐ_HL2_ĐLUC</t>
  </si>
  <si>
    <t>020200017213</t>
  </si>
  <si>
    <t>16CĐ_HL2_ĐLUC1</t>
  </si>
  <si>
    <t>14CĐ_HL2_17C1-QTM1</t>
  </si>
  <si>
    <t>020200022502</t>
  </si>
  <si>
    <t>14CĐ_HL2_17C1-CNÔ7</t>
  </si>
  <si>
    <t>020200012402</t>
  </si>
  <si>
    <t>14CĐ_HL2_17C1-CNÔ11</t>
  </si>
  <si>
    <t>15CĐ_HL2_17C1-CNÔ12</t>
  </si>
  <si>
    <t>Ng Ng Hoàng Ngọc</t>
  </si>
  <si>
    <t>Nguyễn Lương Tâm (TG), Đỗ Tấn Thích (TG), Phạm Nguyễn Đức  Trung</t>
  </si>
  <si>
    <t>000000093801</t>
  </si>
  <si>
    <t>15CĐ_HL2_ĐLUC1</t>
  </si>
  <si>
    <t>020200004813</t>
  </si>
  <si>
    <t>16CĐ_HL2_ĐLUC2</t>
  </si>
  <si>
    <t>020200011214</t>
  </si>
  <si>
    <t>020200004814</t>
  </si>
  <si>
    <t>020200000601</t>
  </si>
  <si>
    <t>16CĐ_HL2_ĐLUC3</t>
  </si>
  <si>
    <t>020200011501</t>
  </si>
  <si>
    <t>Nhập môn ngành công nghệ ôtô</t>
  </si>
  <si>
    <t>15CĐ_HL2_CK1</t>
  </si>
  <si>
    <t>16CĐ_HL2_CK1</t>
  </si>
  <si>
    <t>16CĐ_HL2_CK2</t>
  </si>
  <si>
    <t>16CĐ_HL2_CK3</t>
  </si>
  <si>
    <t>020200002404</t>
  </si>
  <si>
    <t>020200076808</t>
  </si>
  <si>
    <t>16CĐ_HL2_CK4</t>
  </si>
  <si>
    <t>020200020402</t>
  </si>
  <si>
    <t>16CĐ_HL2_KHCB2</t>
  </si>
  <si>
    <t>020200020502</t>
  </si>
  <si>
    <t>Nguyễn Thành Nam</t>
  </si>
  <si>
    <t>020200022301</t>
  </si>
  <si>
    <t>Xác suất thống kê</t>
  </si>
  <si>
    <t>15CĐ_HL2_17C1-CCK4</t>
  </si>
  <si>
    <t>020200016501</t>
  </si>
  <si>
    <t>14CĐ_HL2_17C1-ĐĐT4</t>
  </si>
  <si>
    <t>020200012001</t>
  </si>
  <si>
    <t>16CĐ_HL2_LLCT1</t>
  </si>
  <si>
    <t>020200022608</t>
  </si>
  <si>
    <t>14CĐ_HL2_17C1-CCK1</t>
  </si>
  <si>
    <t>020200089701</t>
  </si>
  <si>
    <t>020200011605</t>
  </si>
  <si>
    <t>020200008903</t>
  </si>
  <si>
    <t>Kỹ thuật lập trình bằng ngôn ngữ C</t>
  </si>
  <si>
    <t>16CĐ_HL2_CNTT3</t>
  </si>
  <si>
    <t>020200020601</t>
  </si>
  <si>
    <t>Toán rời rạc</t>
  </si>
  <si>
    <t>16CĐ_HL2_CNTT4</t>
  </si>
  <si>
    <t>020200009104</t>
  </si>
  <si>
    <t>16CĐ_HL2_17C1-TĐH1</t>
  </si>
  <si>
    <t>020200004815</t>
  </si>
  <si>
    <t>020200004816</t>
  </si>
  <si>
    <t>020400094401</t>
  </si>
  <si>
    <t>020400151301</t>
  </si>
  <si>
    <t>Lập trình mạng</t>
  </si>
  <si>
    <t>020400156401</t>
  </si>
  <si>
    <t>Quản trị mạng 2</t>
  </si>
  <si>
    <t>020400156501</t>
  </si>
  <si>
    <t>13CĐ_HL1_17LTM1</t>
  </si>
  <si>
    <t>020400157101</t>
  </si>
  <si>
    <t>020400077801</t>
  </si>
  <si>
    <t>020400123201</t>
  </si>
  <si>
    <t>020400141301</t>
  </si>
  <si>
    <t>Thiết kế trên máy tính CAD</t>
  </si>
  <si>
    <t>020400157202</t>
  </si>
  <si>
    <t>020400144201</t>
  </si>
  <si>
    <t>Thực tập CNC cơ bản</t>
  </si>
  <si>
    <t>020400146001</t>
  </si>
  <si>
    <t>020400157001</t>
  </si>
  <si>
    <t>Thực tập Hàn nâng cao</t>
  </si>
  <si>
    <t>020400086801</t>
  </si>
  <si>
    <t>020400096101</t>
  </si>
  <si>
    <t>020400147401</t>
  </si>
  <si>
    <t>Thực tập động cơ xăng</t>
  </si>
  <si>
    <t>020400147801</t>
  </si>
  <si>
    <t>Thực tập điện ôtô 2</t>
  </si>
  <si>
    <t>020400156101</t>
  </si>
  <si>
    <t>Thực tập Ôtô 1</t>
  </si>
  <si>
    <t>Nguyễn Thanh  Hùng, Võ Đắc Thịnh</t>
  </si>
  <si>
    <t>020400003801</t>
  </si>
  <si>
    <t>Điện tử công nghiệp</t>
  </si>
  <si>
    <t>020400003901</t>
  </si>
  <si>
    <t>020400021201</t>
  </si>
  <si>
    <t>Tự động hóa quá trình công nghệ</t>
  </si>
  <si>
    <t>020400129101</t>
  </si>
  <si>
    <t>020400157204</t>
  </si>
  <si>
    <t>020400017501</t>
  </si>
  <si>
    <t>020400041401</t>
  </si>
  <si>
    <t>020400142001</t>
  </si>
  <si>
    <t>Thực tập cung cấp điện</t>
  </si>
  <si>
    <t>020200009301</t>
  </si>
  <si>
    <t>Kỹ thuật truyền số liệu</t>
  </si>
  <si>
    <t>14CĐ_HL2_DDT</t>
  </si>
  <si>
    <t>020200027101</t>
  </si>
  <si>
    <t>020200007101</t>
  </si>
  <si>
    <t>Khóa luận tốt nghiệp DDT</t>
  </si>
  <si>
    <t>020200007102</t>
  </si>
  <si>
    <t>020200007103</t>
  </si>
  <si>
    <t>020200007401</t>
  </si>
  <si>
    <t>Khóa luận tốt nghiệp DLUC</t>
  </si>
  <si>
    <t>020200007402</t>
  </si>
  <si>
    <t>020200023201</t>
  </si>
  <si>
    <t>Cơ kỹ thuật</t>
  </si>
  <si>
    <t>15CĐ_HL2-DLANH1</t>
  </si>
  <si>
    <t>020200014105</t>
  </si>
  <si>
    <t>15CĐ_HL2_ĐLUC2</t>
  </si>
  <si>
    <t>020200017214</t>
  </si>
  <si>
    <t>15CĐ_HL2_ĐLUC3</t>
  </si>
  <si>
    <t>071300119701</t>
  </si>
  <si>
    <t>071300119702</t>
  </si>
  <si>
    <t>071300041201</t>
  </si>
  <si>
    <t>071300102101</t>
  </si>
  <si>
    <t>071300136201</t>
  </si>
  <si>
    <t>Đồ án học phần 1</t>
  </si>
  <si>
    <t>071300136301</t>
  </si>
  <si>
    <t>071300137302</t>
  </si>
  <si>
    <t>Đồ án 1</t>
  </si>
  <si>
    <t>071300137402</t>
  </si>
  <si>
    <t>071300137502</t>
  </si>
  <si>
    <t>Quản trị hệ thống mail server</t>
  </si>
  <si>
    <t>020200023601</t>
  </si>
  <si>
    <t>15CĐ_HL2_ĐĐT2</t>
  </si>
  <si>
    <t>020200027102</t>
  </si>
  <si>
    <t>Hệ quản trị Cơ Sở Dữ Liệu</t>
  </si>
  <si>
    <t>020200000901</t>
  </si>
  <si>
    <t>Anh văn chuyên ngành CNKT Cơ khí</t>
  </si>
  <si>
    <t>15CĐ_HL2_CK2</t>
  </si>
  <si>
    <t>020200082602</t>
  </si>
  <si>
    <t>15CĐ_HL2-DLANH2</t>
  </si>
  <si>
    <t>020200004817</t>
  </si>
  <si>
    <t>15CĐ_HL2-ĐLUC4</t>
  </si>
  <si>
    <t>020200004818</t>
  </si>
  <si>
    <t>15CĐ_HL2_ĐLUC5</t>
  </si>
  <si>
    <t>020400148101</t>
  </si>
  <si>
    <t>Hệ thống phanh trên ôtô hiện đại</t>
  </si>
  <si>
    <t>020400001701</t>
  </si>
  <si>
    <t>020200017509</t>
  </si>
  <si>
    <t>15CĐ_HL2_17C1-TĐH1</t>
  </si>
  <si>
    <t>020200087003</t>
  </si>
  <si>
    <t>15CĐ_HL2_CNTT1</t>
  </si>
  <si>
    <t>020200041204</t>
  </si>
  <si>
    <t>OTL000304</t>
  </si>
  <si>
    <t>OTL000204</t>
  </si>
  <si>
    <t>OTL000104</t>
  </si>
  <si>
    <t>TNVH-HOA01</t>
  </si>
  <si>
    <t>Hóa (lệ phí thi TNVH 17T2)</t>
  </si>
  <si>
    <t>17T2-THI-TNVH</t>
  </si>
  <si>
    <t>TNVH-LY01</t>
  </si>
  <si>
    <t>Lý (lệ phí thi TNVH 17T2)</t>
  </si>
  <si>
    <t>TNVH-TOAN01</t>
  </si>
  <si>
    <t>Toán (lệ phí thi TNVH 17T2)</t>
  </si>
  <si>
    <t>020200020013</t>
  </si>
  <si>
    <t>15CĐ_HL2_CK3</t>
  </si>
  <si>
    <t>020200076809</t>
  </si>
  <si>
    <t>15CĐ_HL2_CK4</t>
  </si>
  <si>
    <t>020200029501</t>
  </si>
  <si>
    <t>15CĐ_HL2_ĐĐT3</t>
  </si>
  <si>
    <t>000000013101</t>
  </si>
  <si>
    <t>14CĐ_HL2_DLANH</t>
  </si>
  <si>
    <t>020200014501</t>
  </si>
  <si>
    <t>15TCN-QTM1(Nhóm 1)</t>
  </si>
  <si>
    <t>020200005839</t>
  </si>
  <si>
    <t>020200005840</t>
  </si>
  <si>
    <t>020200005841</t>
  </si>
  <si>
    <t>020200005842</t>
  </si>
  <si>
    <t>020200005843</t>
  </si>
  <si>
    <t>15TCN-QTM1(Nhóm 2)</t>
  </si>
  <si>
    <t>020200005844</t>
  </si>
  <si>
    <t>020200005845</t>
  </si>
  <si>
    <t>020200005846</t>
  </si>
  <si>
    <t>020200005847</t>
  </si>
  <si>
    <t>020200005848</t>
  </si>
  <si>
    <t>020200005849</t>
  </si>
  <si>
    <t>020200005850</t>
  </si>
  <si>
    <t>020200005851</t>
  </si>
  <si>
    <t>020200005852</t>
  </si>
  <si>
    <t>17C1-CNOO16</t>
  </si>
  <si>
    <t>020200005853</t>
  </si>
  <si>
    <t>020200005854</t>
  </si>
  <si>
    <t>020200005855</t>
  </si>
  <si>
    <t>020200005856</t>
  </si>
  <si>
    <t>020200005857</t>
  </si>
  <si>
    <t>020200005858</t>
  </si>
  <si>
    <t>17C1-THU1+15CĐ-HL2</t>
  </si>
  <si>
    <t>020200005859</t>
  </si>
  <si>
    <t>020200005860</t>
  </si>
  <si>
    <t>020200005861</t>
  </si>
  <si>
    <t>020200005862</t>
  </si>
  <si>
    <t>020200005863</t>
  </si>
  <si>
    <t>020200005864</t>
  </si>
  <si>
    <t>020200005865</t>
  </si>
  <si>
    <t>020200005866</t>
  </si>
  <si>
    <t>020200005867</t>
  </si>
  <si>
    <t>020200005868</t>
  </si>
  <si>
    <t>020200005869</t>
  </si>
  <si>
    <t>020200005870</t>
  </si>
  <si>
    <t>020200005871</t>
  </si>
  <si>
    <t xml:space="preserve">Trần Việt </t>
  </si>
  <si>
    <t>Khánh</t>
  </si>
  <si>
    <t>020200005872</t>
  </si>
  <si>
    <t>020200005873</t>
  </si>
  <si>
    <t>020200005874</t>
  </si>
  <si>
    <t>020200005875</t>
  </si>
  <si>
    <t>Đỗ Thị Hải</t>
  </si>
  <si>
    <t>Yến</t>
  </si>
  <si>
    <t>Trần Vĩnh</t>
  </si>
  <si>
    <t>Xuyên</t>
  </si>
  <si>
    <t>16TCN-QTM1 (N1)</t>
  </si>
  <si>
    <t>16TCN-QTM1 (N2)</t>
  </si>
  <si>
    <t xml:space="preserve">Nguyễn Cao </t>
  </si>
  <si>
    <t>Phong</t>
  </si>
  <si>
    <t>Sinh hoạt chủ nhiệm (LT)</t>
  </si>
  <si>
    <t>ĐA Lập trình Web</t>
  </si>
  <si>
    <t>15CĐ-TW1</t>
  </si>
  <si>
    <t>Cấu hình mạng(Dạy thay Thầy Đôn)</t>
  </si>
  <si>
    <t>Mai Chiếm</t>
  </si>
  <si>
    <t>Tuấn</t>
  </si>
  <si>
    <t>020200010105</t>
  </si>
  <si>
    <t>021100093906</t>
  </si>
  <si>
    <t>020200009503</t>
  </si>
  <si>
    <t>Lê Quý Hưng</t>
  </si>
  <si>
    <t>Quốc</t>
  </si>
  <si>
    <t>Chuyên đề (nhom 1)</t>
  </si>
  <si>
    <t>Chuyên đề (nhom 2)</t>
  </si>
  <si>
    <t>Đôn</t>
  </si>
  <si>
    <t>020400110801</t>
  </si>
  <si>
    <t>Bảo mật thông tin</t>
  </si>
  <si>
    <t>THNN_ÔTN02</t>
  </si>
  <si>
    <t>Thực hành nghề nghiệp (TH)</t>
  </si>
  <si>
    <t>THNN_ÔTN09</t>
  </si>
  <si>
    <t>LTTH_ÔTN06</t>
  </si>
  <si>
    <t>Lý thuyết tổng hợp (LT)</t>
  </si>
  <si>
    <t>Bùi Văn</t>
  </si>
  <si>
    <t>Dũng</t>
  </si>
  <si>
    <t>17C1-CMT2 (Nhóm I)</t>
  </si>
  <si>
    <t>17C1-CMT2 (Nhóm II)</t>
  </si>
  <si>
    <t>17C1-QTM1 (Nhóm I)</t>
  </si>
  <si>
    <t>17C1-QTM1 (Nhóm II)</t>
  </si>
  <si>
    <t>Đậng Ngọc</t>
  </si>
  <si>
    <t>Đoàn</t>
  </si>
  <si>
    <t>Lê Tất</t>
  </si>
  <si>
    <t>Đạt</t>
  </si>
  <si>
    <t>Dương Ngọc</t>
  </si>
  <si>
    <t>Vọng</t>
  </si>
  <si>
    <t>Thiết kế đồ họa với Corel</t>
  </si>
  <si>
    <t>quan tri he thong mail server</t>
  </si>
  <si>
    <t>17T2-QTM</t>
  </si>
  <si>
    <t>Lê Phi</t>
  </si>
  <si>
    <t>Trường</t>
  </si>
  <si>
    <t xml:space="preserve">Nguyễn Ngọc </t>
  </si>
  <si>
    <t>Tuyên</t>
  </si>
  <si>
    <t>Hệ điều hành Linux - Nhom 1</t>
  </si>
  <si>
    <t>Hệ điều hành Linux - Nhom 2</t>
  </si>
  <si>
    <r>
      <t>Cách tính</t>
    </r>
    <r>
      <rPr>
        <sz val="10"/>
        <rFont val="Times New Roman"/>
      </rPr>
      <t>:     Cột (10) = cột (6) x cột (8) + (cột (7) x cột (9)) X 0.75</t>
    </r>
  </si>
  <si>
    <t>Cột (13) = cột (10) + cột (11) + cột (12).</t>
  </si>
  <si>
    <t>Cột (19)  = cột (13) - cột (16).</t>
  </si>
  <si>
    <t xml:space="preserve">                           Cột (20)  = cột (14) - cột (17)</t>
  </si>
  <si>
    <t>Cột (21) = cột (15) - cột (18)</t>
  </si>
  <si>
    <t>Cột (23)  = cột (19) + cột (20) + cột (21).</t>
  </si>
  <si>
    <r>
      <t>Lưu ý:</t>
    </r>
    <r>
      <rPr>
        <sz val="10"/>
        <rFont val="Times New Roman"/>
      </rPr>
      <t xml:space="preserve">           Cột (8), cột (9), Cột (10) , cột (13), cột (19), cột (20), cột (21), cột (23) : Không nhập dữ liệu vì đã cài sẵn công thức tính.</t>
    </r>
  </si>
  <si>
    <t>TRƯỞNG P. TS-ĐT</t>
  </si>
  <si>
    <t>TRƯỞNG TỔ THANH TRA - PHÁP CHẾ</t>
  </si>
  <si>
    <t>0.1</t>
  </si>
  <si>
    <t>112.1</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</si>
</sst>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0.0"/>
    <numFmt numFmtId="165" formatCode="0.0"/>
  </numFmts>
  <fonts count="51">
    <font>
      <sz val="12"/>
      <color rgb="FF000000"/>
      <name val="Times New Roman"/>
    </font>
    <font>
      <b/>
      <sz val="17"/>
      <name val="Times New Roman"/>
    </font>
    <font>
      <sz val="12"/>
      <name val="Times New Roman"/>
    </font>
    <font>
      <b/>
      <sz val="14"/>
      <color rgb="FFFF0000"/>
      <name val="Times New Roman"/>
    </font>
    <font>
      <b/>
      <sz val="13"/>
      <name val="Times New Roman"/>
    </font>
    <font>
      <b/>
      <sz val="13"/>
      <color rgb="FF000000"/>
      <name val="Times New Roman"/>
    </font>
    <font>
      <b/>
      <sz val="12"/>
      <name val="Times New Roman"/>
    </font>
    <font>
      <b/>
      <sz val="13"/>
      <color rgb="FFFF0000"/>
      <name val="Times New Roman"/>
    </font>
    <font>
      <b/>
      <sz val="13"/>
      <color rgb="FF0066CC"/>
      <name val="Times New Roman"/>
    </font>
    <font>
      <b/>
      <sz val="14"/>
      <name val="Times New Roman"/>
    </font>
    <font>
      <b/>
      <sz val="10"/>
      <color rgb="FF000000"/>
      <name val="Arial"/>
    </font>
    <font>
      <b/>
      <sz val="13"/>
      <color rgb="FF003300"/>
      <name val="Times New Roman"/>
    </font>
    <font>
      <b/>
      <sz val="16"/>
      <name val="Times New Roman"/>
    </font>
    <font>
      <sz val="16"/>
      <name val="Times New Roman"/>
    </font>
    <font>
      <b/>
      <sz val="13"/>
      <color rgb="FF008000"/>
      <name val="Times New Roman"/>
    </font>
    <font>
      <sz val="11"/>
      <name val="Times New Roman"/>
    </font>
    <font>
      <sz val="10"/>
      <color rgb="FF000000"/>
      <name val="Arial"/>
    </font>
    <font>
      <b/>
      <sz val="11"/>
      <name val="Vni-book"/>
    </font>
    <font>
      <b/>
      <sz val="11"/>
      <name val="Times New Roman"/>
    </font>
    <font>
      <sz val="13"/>
      <name val="Times New Roman"/>
    </font>
    <font>
      <b/>
      <sz val="10"/>
      <name val="Times New Roman"/>
    </font>
    <font>
      <sz val="12"/>
      <name val="Times New Roman"/>
    </font>
    <font>
      <b/>
      <sz val="13"/>
      <color rgb="FF0000FF"/>
      <name val="Times New Roman"/>
    </font>
    <font>
      <sz val="10"/>
      <name val="Times New Roman"/>
    </font>
    <font>
      <sz val="9"/>
      <name val="Times New Roman"/>
    </font>
    <font>
      <sz val="9"/>
      <color rgb="FFFF0000"/>
      <name val="Times New Roman"/>
    </font>
    <font>
      <b/>
      <sz val="9"/>
      <color rgb="FFFF0000"/>
      <name val="Times New Roman"/>
    </font>
    <font>
      <b/>
      <i/>
      <sz val="9"/>
      <color rgb="FFFF0000"/>
      <name val="Times New Roman"/>
    </font>
    <font>
      <b/>
      <sz val="9"/>
      <name val="Times New Roman"/>
    </font>
    <font>
      <b/>
      <sz val="9"/>
      <name val="&quot;Times New Roman&quot;"/>
    </font>
    <font>
      <b/>
      <sz val="10"/>
      <color rgb="FFFF0000"/>
      <name val="Times New Roman"/>
    </font>
    <font>
      <sz val="11"/>
      <color rgb="FFFF0000"/>
      <name val="Times New Roman"/>
    </font>
    <font>
      <b/>
      <sz val="8"/>
      <name val="Times New Roman"/>
    </font>
    <font>
      <i/>
      <sz val="12"/>
      <name val="Times New Roman"/>
    </font>
    <font>
      <b/>
      <i/>
      <sz val="12"/>
      <name val="Times New Roman"/>
    </font>
    <font>
      <sz val="9"/>
      <name val="&quot;Times New Roman&quot;"/>
    </font>
    <font>
      <b/>
      <sz val="9"/>
      <color rgb="FFFF0000"/>
      <name val="&quot;Times New Roman&quot;"/>
    </font>
    <font>
      <sz val="8"/>
      <name val="Times New Roman"/>
    </font>
    <font>
      <sz val="10"/>
      <name val="Arial"/>
    </font>
    <font>
      <sz val="12"/>
      <color rgb="FF000000"/>
      <name val="Times New Roman"/>
    </font>
    <font>
      <sz val="9"/>
      <color rgb="FF000000"/>
      <name val="Arial"/>
    </font>
    <font>
      <sz val="9"/>
      <name val="Times New Roman"/>
    </font>
    <font>
      <sz val="9"/>
      <color rgb="FF000000"/>
      <name val="Times New Roman"/>
    </font>
    <font>
      <sz val="9"/>
      <name val="Arial"/>
    </font>
    <font>
      <sz val="13"/>
      <color rgb="FF0000FF"/>
      <name val="Times New Roman"/>
    </font>
    <font>
      <sz val="9"/>
      <name val="Times New Roman"/>
      <family val="1"/>
    </font>
    <font>
      <sz val="9"/>
      <color rgb="FFFF0000"/>
      <name val="Times New Roman"/>
      <family val="1"/>
    </font>
    <font>
      <b/>
      <sz val="9"/>
      <color rgb="FFFF0000"/>
      <name val="Times New Roman"/>
      <family val="1"/>
    </font>
    <font>
      <b/>
      <sz val="12"/>
      <name val="Times New Roman"/>
      <family val="1"/>
    </font>
    <font>
      <sz val="10"/>
      <color rgb="FFFF0000"/>
      <name val="Times New Roman"/>
      <family val="1"/>
    </font>
    <font>
      <sz val="11"/>
      <color rgb="FFFF0000"/>
      <name val="Times New Roman"/>
      <family val="1"/>
    </font>
  </fonts>
  <fills count="17">
    <fill>
      <patternFill patternType="none"/>
    </fill>
    <fill>
      <patternFill patternType="gray125"/>
    </fill>
    <fill>
      <patternFill patternType="solid">
        <fgColor rgb="FFCCFFCC"/>
        <bgColor rgb="FFCCFFCC"/>
      </patternFill>
    </fill>
    <fill>
      <patternFill patternType="solid">
        <fgColor rgb="FFFFCC99"/>
        <bgColor rgb="FFFFCC99"/>
      </patternFill>
    </fill>
    <fill>
      <patternFill patternType="solid">
        <fgColor rgb="FFCCFFFF"/>
        <bgColor rgb="FFCCFFFF"/>
      </patternFill>
    </fill>
    <fill>
      <patternFill patternType="solid">
        <fgColor rgb="FFC6D9F0"/>
        <bgColor rgb="FFC6D9F0"/>
      </patternFill>
    </fill>
    <fill>
      <patternFill patternType="solid">
        <fgColor rgb="FFD6E3BC"/>
        <bgColor rgb="FFD6E3BC"/>
      </patternFill>
    </fill>
    <fill>
      <patternFill patternType="solid">
        <fgColor rgb="FFE5B8B7"/>
        <bgColor rgb="FFE5B8B7"/>
      </patternFill>
    </fill>
    <fill>
      <patternFill patternType="solid">
        <fgColor rgb="FFFBD4B4"/>
        <bgColor rgb="FFFBD4B4"/>
      </patternFill>
    </fill>
    <fill>
      <patternFill patternType="solid">
        <fgColor rgb="FFC0C0C0"/>
        <bgColor rgb="FFC0C0C0"/>
      </patternFill>
    </fill>
    <fill>
      <patternFill patternType="solid">
        <fgColor rgb="FFFABF8F"/>
        <bgColor rgb="FFFABF8F"/>
      </patternFill>
    </fill>
    <fill>
      <patternFill patternType="solid">
        <fgColor rgb="FFFFFFFF"/>
        <bgColor rgb="FFFFFFFF"/>
      </patternFill>
    </fill>
    <fill>
      <patternFill patternType="solid">
        <fgColor rgb="FFFFFEF7"/>
        <bgColor rgb="FFFFFEF7"/>
      </patternFill>
    </fill>
    <fill>
      <patternFill patternType="solid">
        <fgColor rgb="FFFFFF00"/>
        <bgColor rgb="FFFFFF00"/>
      </patternFill>
    </fill>
    <fill>
      <patternFill patternType="solid">
        <fgColor rgb="FFFFFF00"/>
        <bgColor indexed="64"/>
      </patternFill>
    </fill>
    <fill>
      <patternFill patternType="solid">
        <fgColor rgb="FFFFFF00"/>
        <bgColor rgb="FFCCFFFF"/>
      </patternFill>
    </fill>
    <fill>
      <patternFill patternType="solid">
        <fgColor rgb="FFFFFF00"/>
        <bgColor rgb="FFFFFFFF"/>
      </patternFill>
    </fill>
  </fills>
  <borders count="22">
    <border>
      <left/>
      <right/>
      <top/>
      <bottom/>
      <diagonal/>
    </border>
    <border>
      <left/>
      <right/>
      <top/>
      <bottom/>
      <diagonal/>
    </border>
    <border>
      <left style="thin">
        <color rgb="FF000000"/>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right style="thin">
        <color rgb="FF000000"/>
      </right>
      <top style="thin">
        <color rgb="FF000000"/>
      </top>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top style="thin">
        <color rgb="FF000000"/>
      </top>
      <bottom/>
      <diagonal/>
    </border>
    <border>
      <left style="thin">
        <color rgb="FF000000"/>
      </left>
      <right style="thin">
        <color rgb="FF000000"/>
      </right>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bottom/>
      <diagonal/>
    </border>
    <border>
      <left style="thin">
        <color rgb="FF000000"/>
      </left>
      <right/>
      <top style="thin">
        <color rgb="FF000000"/>
      </top>
      <bottom style="thin">
        <color rgb="FF000000"/>
      </bottom>
      <diagonal/>
    </border>
    <border>
      <left style="thin">
        <color rgb="FF000000"/>
      </left>
      <right/>
      <top style="thin">
        <color rgb="FF000000"/>
      </top>
      <bottom/>
      <diagonal/>
    </border>
    <border>
      <left style="thin">
        <color rgb="FF000000"/>
      </left>
      <right/>
      <top/>
      <bottom style="thin">
        <color rgb="FF000000"/>
      </bottom>
      <diagonal/>
    </border>
  </borders>
  <cellStyleXfs count="1">
    <xf numFmtId="0" fontId="0" fillId="0" borderId="0"/>
  </cellStyleXfs>
  <cellXfs count="365">
    <xf numFmtId="0" fontId="0" fillId="0" borderId="0" xfId="0" applyFont="1" applyAlignment="1"/>
    <xf numFmtId="49" fontId="1" fillId="2" borderId="1" xfId="0" applyNumberFormat="1" applyFont="1" applyFill="1" applyBorder="1" applyAlignment="1">
      <alignment horizontal="center" vertical="center"/>
    </xf>
    <xf numFmtId="0" fontId="2" fillId="2" borderId="1" xfId="0" applyFont="1" applyFill="1" applyBorder="1" applyAlignment="1"/>
    <xf numFmtId="0" fontId="2" fillId="0" borderId="0" xfId="0" applyFont="1" applyAlignment="1"/>
    <xf numFmtId="49" fontId="3" fillId="3" borderId="1" xfId="0" applyNumberFormat="1" applyFont="1" applyFill="1" applyBorder="1" applyAlignment="1">
      <alignment horizontal="left"/>
    </xf>
    <xf numFmtId="164" fontId="2" fillId="0" borderId="0" xfId="0" applyNumberFormat="1" applyFont="1" applyAlignment="1"/>
    <xf numFmtId="0" fontId="2" fillId="3" borderId="1" xfId="0" applyFont="1" applyFill="1" applyBorder="1" applyAlignment="1"/>
    <xf numFmtId="49" fontId="4" fillId="4" borderId="1" xfId="0" applyNumberFormat="1" applyFont="1" applyFill="1" applyBorder="1" applyAlignment="1">
      <alignment horizontal="left"/>
    </xf>
    <xf numFmtId="0" fontId="5" fillId="0" borderId="0" xfId="0" applyFont="1" applyAlignment="1"/>
    <xf numFmtId="0" fontId="2" fillId="4" borderId="1" xfId="0" applyFont="1" applyFill="1" applyBorder="1" applyAlignment="1"/>
    <xf numFmtId="49" fontId="4" fillId="3" borderId="1" xfId="0" applyNumberFormat="1" applyFont="1" applyFill="1" applyBorder="1" applyAlignment="1"/>
    <xf numFmtId="0" fontId="2" fillId="0" borderId="0" xfId="0" applyFont="1" applyAlignment="1">
      <alignment horizontal="center"/>
    </xf>
    <xf numFmtId="49" fontId="4" fillId="5" borderId="1" xfId="0" applyNumberFormat="1" applyFont="1" applyFill="1" applyBorder="1" applyAlignment="1"/>
    <xf numFmtId="164" fontId="6" fillId="0" borderId="0" xfId="0" applyNumberFormat="1" applyFont="1" applyAlignment="1">
      <alignment horizontal="center"/>
    </xf>
    <xf numFmtId="0" fontId="2" fillId="5" borderId="1" xfId="0" applyFont="1" applyFill="1" applyBorder="1" applyAlignment="1"/>
    <xf numFmtId="49" fontId="4" fillId="6" borderId="1" xfId="0" applyNumberFormat="1" applyFont="1" applyFill="1" applyBorder="1" applyAlignment="1"/>
    <xf numFmtId="164" fontId="6" fillId="0" borderId="0" xfId="0" applyNumberFormat="1" applyFont="1" applyAlignment="1"/>
    <xf numFmtId="0" fontId="2" fillId="6" borderId="1" xfId="0" applyFont="1" applyFill="1" applyBorder="1" applyAlignment="1"/>
    <xf numFmtId="164" fontId="6" fillId="0" borderId="0" xfId="0" applyNumberFormat="1" applyFont="1" applyAlignment="1">
      <alignment horizontal="center" vertical="center"/>
    </xf>
    <xf numFmtId="49" fontId="7" fillId="7" borderId="1" xfId="0" applyNumberFormat="1" applyFont="1" applyFill="1" applyBorder="1" applyAlignment="1"/>
    <xf numFmtId="0" fontId="2" fillId="7" borderId="1" xfId="0" applyFont="1" applyFill="1" applyBorder="1" applyAlignment="1"/>
    <xf numFmtId="49" fontId="8" fillId="8" borderId="1" xfId="0" applyNumberFormat="1" applyFont="1" applyFill="1" applyBorder="1" applyAlignment="1"/>
    <xf numFmtId="0" fontId="2" fillId="8" borderId="1" xfId="0" applyFont="1" applyFill="1" applyBorder="1" applyAlignment="1"/>
    <xf numFmtId="49" fontId="9" fillId="4" borderId="1" xfId="0" applyNumberFormat="1" applyFont="1" applyFill="1" applyBorder="1" applyAlignment="1"/>
    <xf numFmtId="0" fontId="10" fillId="9" borderId="2" xfId="0" applyFont="1" applyFill="1" applyBorder="1" applyAlignment="1">
      <alignment horizontal="center" vertical="center"/>
    </xf>
    <xf numFmtId="0" fontId="10" fillId="9" borderId="1" xfId="0" applyFont="1" applyFill="1" applyBorder="1" applyAlignment="1">
      <alignment horizontal="center" vertical="center" wrapText="1"/>
    </xf>
    <xf numFmtId="49" fontId="11" fillId="3" borderId="1" xfId="0" applyNumberFormat="1" applyFont="1" applyFill="1" applyBorder="1" applyAlignment="1"/>
    <xf numFmtId="0" fontId="12" fillId="0" borderId="0" xfId="0" applyFont="1" applyAlignment="1">
      <alignment horizontal="center"/>
    </xf>
    <xf numFmtId="49" fontId="7" fillId="4" borderId="1" xfId="0" applyNumberFormat="1" applyFont="1" applyFill="1" applyBorder="1" applyAlignment="1">
      <alignment wrapText="1"/>
    </xf>
    <xf numFmtId="0" fontId="13" fillId="0" borderId="0" xfId="0" applyFont="1" applyAlignment="1"/>
    <xf numFmtId="49" fontId="14" fillId="6" borderId="1" xfId="0" applyNumberFormat="1" applyFont="1" applyFill="1" applyBorder="1" applyAlignment="1">
      <alignment wrapText="1"/>
    </xf>
    <xf numFmtId="0" fontId="15" fillId="0" borderId="0" xfId="0" applyFont="1" applyAlignment="1"/>
    <xf numFmtId="0" fontId="16" fillId="10" borderId="1" xfId="0" applyFont="1" applyFill="1" applyBorder="1" applyAlignment="1">
      <alignment horizontal="center" vertical="center"/>
    </xf>
    <xf numFmtId="0" fontId="10" fillId="9" borderId="2" xfId="0" applyFont="1" applyFill="1" applyBorder="1" applyAlignment="1">
      <alignment horizontal="center" vertical="center" wrapText="1"/>
    </xf>
    <xf numFmtId="0" fontId="16" fillId="0" borderId="3" xfId="0" applyFont="1" applyBorder="1" applyAlignment="1">
      <alignment horizontal="center" vertical="center" wrapText="1"/>
    </xf>
    <xf numFmtId="164" fontId="17" fillId="0" borderId="0" xfId="0" applyNumberFormat="1" applyFont="1" applyAlignment="1">
      <alignment horizontal="center"/>
    </xf>
    <xf numFmtId="164" fontId="18" fillId="0" borderId="0" xfId="0" applyNumberFormat="1" applyFont="1" applyAlignment="1">
      <alignment horizontal="center"/>
    </xf>
    <xf numFmtId="49" fontId="19" fillId="8" borderId="1" xfId="0" applyNumberFormat="1" applyFont="1" applyFill="1" applyBorder="1" applyAlignment="1"/>
    <xf numFmtId="164" fontId="18" fillId="0" borderId="0" xfId="0" applyNumberFormat="1" applyFont="1" applyAlignment="1"/>
    <xf numFmtId="49" fontId="7" fillId="2" borderId="1" xfId="0" applyNumberFormat="1" applyFont="1" applyFill="1" applyBorder="1" applyAlignment="1"/>
    <xf numFmtId="0" fontId="16" fillId="0" borderId="3" xfId="0" applyFont="1" applyBorder="1" applyAlignment="1">
      <alignment horizontal="left" vertical="center"/>
    </xf>
    <xf numFmtId="49" fontId="4" fillId="4" borderId="1" xfId="0" applyNumberFormat="1" applyFont="1" applyFill="1" applyBorder="1" applyAlignment="1"/>
    <xf numFmtId="164" fontId="15" fillId="0" borderId="0" xfId="0" applyNumberFormat="1" applyFont="1" applyAlignment="1"/>
    <xf numFmtId="49" fontId="19" fillId="4" borderId="1" xfId="0" applyNumberFormat="1" applyFont="1" applyFill="1" applyBorder="1" applyAlignment="1"/>
    <xf numFmtId="49" fontId="19" fillId="3" borderId="1" xfId="0" applyNumberFormat="1" applyFont="1" applyFill="1" applyBorder="1" applyAlignment="1"/>
    <xf numFmtId="49" fontId="11" fillId="4" borderId="1" xfId="0" applyNumberFormat="1" applyFont="1" applyFill="1" applyBorder="1" applyAlignment="1"/>
    <xf numFmtId="0" fontId="16" fillId="0" borderId="3" xfId="0" applyFont="1" applyBorder="1" applyAlignment="1">
      <alignment horizontal="center" vertical="center"/>
    </xf>
    <xf numFmtId="49" fontId="7" fillId="4" borderId="1" xfId="0" applyNumberFormat="1" applyFont="1" applyFill="1" applyBorder="1" applyAlignment="1">
      <alignment vertical="center" wrapText="1"/>
    </xf>
    <xf numFmtId="49" fontId="22" fillId="0" borderId="0" xfId="0" applyNumberFormat="1" applyFont="1" applyAlignment="1"/>
    <xf numFmtId="49" fontId="19" fillId="0" borderId="0" xfId="0" applyNumberFormat="1" applyFont="1" applyAlignment="1"/>
    <xf numFmtId="0" fontId="20" fillId="0" borderId="16" xfId="0" applyFont="1" applyBorder="1" applyAlignment="1">
      <alignment horizontal="center" vertical="center" wrapText="1"/>
    </xf>
    <xf numFmtId="49" fontId="23" fillId="0" borderId="16" xfId="0" applyNumberFormat="1" applyFont="1" applyBorder="1" applyAlignment="1">
      <alignment horizontal="center" vertical="center"/>
    </xf>
    <xf numFmtId="49" fontId="23" fillId="0" borderId="17" xfId="0" applyNumberFormat="1" applyFont="1" applyBorder="1" applyAlignment="1">
      <alignment horizontal="center" vertical="center"/>
    </xf>
    <xf numFmtId="49" fontId="23" fillId="0" borderId="3" xfId="0" applyNumberFormat="1" applyFont="1" applyBorder="1" applyAlignment="1">
      <alignment horizontal="center" vertical="center"/>
    </xf>
    <xf numFmtId="49" fontId="23" fillId="6" borderId="3" xfId="0" applyNumberFormat="1" applyFont="1" applyFill="1" applyBorder="1" applyAlignment="1">
      <alignment horizontal="center" vertical="center"/>
    </xf>
    <xf numFmtId="49" fontId="23" fillId="0" borderId="0" xfId="0" applyNumberFormat="1" applyFont="1" applyAlignment="1">
      <alignment vertical="center"/>
    </xf>
    <xf numFmtId="0" fontId="24" fillId="0" borderId="4" xfId="0" applyFont="1" applyBorder="1" applyAlignment="1">
      <alignment horizontal="center" vertical="center"/>
    </xf>
    <xf numFmtId="0" fontId="25" fillId="0" borderId="5" xfId="0" applyFont="1" applyBorder="1" applyAlignment="1">
      <alignment vertical="center"/>
    </xf>
    <xf numFmtId="0" fontId="26" fillId="0" borderId="9" xfId="0" applyFont="1" applyBorder="1" applyAlignment="1">
      <alignment vertical="center"/>
    </xf>
    <xf numFmtId="164" fontId="25" fillId="11" borderId="3" xfId="0" applyNumberFormat="1" applyFont="1" applyFill="1" applyBorder="1" applyAlignment="1">
      <alignment vertical="center"/>
    </xf>
    <xf numFmtId="164" fontId="25" fillId="11" borderId="2" xfId="0" applyNumberFormat="1" applyFont="1" applyFill="1" applyBorder="1" applyAlignment="1">
      <alignment horizontal="center" vertical="center"/>
    </xf>
    <xf numFmtId="164" fontId="26" fillId="6" borderId="2" xfId="0" applyNumberFormat="1" applyFont="1" applyFill="1" applyBorder="1" applyAlignment="1">
      <alignment horizontal="center" vertical="center"/>
    </xf>
    <xf numFmtId="164" fontId="27" fillId="11" borderId="2" xfId="0" applyNumberFormat="1" applyFont="1" applyFill="1" applyBorder="1" applyAlignment="1">
      <alignment horizontal="center" vertical="center"/>
    </xf>
    <xf numFmtId="164" fontId="24" fillId="0" borderId="3" xfId="0" applyNumberFormat="1" applyFont="1" applyBorder="1" applyAlignment="1"/>
    <xf numFmtId="0" fontId="24" fillId="0" borderId="3" xfId="0" applyFont="1" applyBorder="1" applyAlignment="1"/>
    <xf numFmtId="0" fontId="24" fillId="0" borderId="0" xfId="0" applyFont="1" applyAlignment="1"/>
    <xf numFmtId="0" fontId="24" fillId="0" borderId="5" xfId="0" applyFont="1" applyBorder="1" applyAlignment="1">
      <alignment horizontal="left"/>
    </xf>
    <xf numFmtId="0" fontId="28" fillId="0" borderId="9" xfId="0" applyFont="1" applyBorder="1" applyAlignment="1">
      <alignment horizontal="left"/>
    </xf>
    <xf numFmtId="164" fontId="24" fillId="0" borderId="3" xfId="0" applyNumberFormat="1" applyFont="1" applyBorder="1" applyAlignment="1">
      <alignment vertical="center"/>
    </xf>
    <xf numFmtId="164" fontId="24" fillId="0" borderId="4" xfId="0" applyNumberFormat="1" applyFont="1" applyBorder="1" applyAlignment="1">
      <alignment horizontal="center" vertical="center"/>
    </xf>
    <xf numFmtId="164" fontId="28" fillId="0" borderId="4" xfId="0" applyNumberFormat="1" applyFont="1" applyBorder="1" applyAlignment="1">
      <alignment horizontal="center" vertical="center"/>
    </xf>
    <xf numFmtId="0" fontId="24" fillId="12" borderId="1" xfId="0" applyFont="1" applyFill="1" applyBorder="1" applyAlignment="1"/>
    <xf numFmtId="0" fontId="24" fillId="0" borderId="17" xfId="0" applyFont="1" applyBorder="1" applyAlignment="1">
      <alignment horizontal="left"/>
    </xf>
    <xf numFmtId="0" fontId="28" fillId="0" borderId="7" xfId="0" applyFont="1" applyBorder="1" applyAlignment="1">
      <alignment horizontal="left"/>
    </xf>
    <xf numFmtId="164" fontId="24" fillId="11" borderId="3" xfId="0" applyNumberFormat="1" applyFont="1" applyFill="1" applyBorder="1" applyAlignment="1">
      <alignment vertical="center"/>
    </xf>
    <xf numFmtId="164" fontId="28" fillId="6" borderId="2" xfId="0" applyNumberFormat="1" applyFont="1" applyFill="1" applyBorder="1" applyAlignment="1">
      <alignment horizontal="center" vertical="center"/>
    </xf>
    <xf numFmtId="164" fontId="28" fillId="13" borderId="2" xfId="0" applyNumberFormat="1" applyFont="1" applyFill="1" applyBorder="1" applyAlignment="1">
      <alignment horizontal="center" vertical="center"/>
    </xf>
    <xf numFmtId="0" fontId="29" fillId="0" borderId="7" xfId="0" applyFont="1" applyBorder="1" applyAlignment="1">
      <alignment horizontal="left"/>
    </xf>
    <xf numFmtId="0" fontId="29" fillId="0" borderId="14" xfId="0" applyFont="1" applyBorder="1" applyAlignment="1">
      <alignment horizontal="left"/>
    </xf>
    <xf numFmtId="0" fontId="24" fillId="13" borderId="1" xfId="0" applyFont="1" applyFill="1" applyBorder="1" applyAlignment="1"/>
    <xf numFmtId="0" fontId="2" fillId="0" borderId="0" xfId="0" applyFont="1" applyAlignment="1">
      <alignment horizontal="left"/>
    </xf>
    <xf numFmtId="0" fontId="28" fillId="0" borderId="8" xfId="0" applyFont="1" applyBorder="1" applyAlignment="1">
      <alignment horizontal="left"/>
    </xf>
    <xf numFmtId="0" fontId="18" fillId="0" borderId="0" xfId="0" applyFont="1" applyAlignment="1"/>
    <xf numFmtId="0" fontId="15" fillId="0" borderId="0" xfId="0" applyFont="1" applyAlignment="1">
      <alignment horizontal="left"/>
    </xf>
    <xf numFmtId="0" fontId="15" fillId="0" borderId="0" xfId="0" applyFont="1" applyAlignment="1">
      <alignment horizontal="center"/>
    </xf>
    <xf numFmtId="0" fontId="20" fillId="0" borderId="6" xfId="0" applyFont="1" applyBorder="1" applyAlignment="1">
      <alignment horizontal="left" vertical="center"/>
    </xf>
    <xf numFmtId="0" fontId="30" fillId="0" borderId="0" xfId="0" applyFont="1" applyAlignment="1">
      <alignment horizontal="center" vertical="center" wrapText="1"/>
    </xf>
    <xf numFmtId="164" fontId="20" fillId="4" borderId="19" xfId="0" applyNumberFormat="1" applyFont="1" applyFill="1" applyBorder="1" applyAlignment="1">
      <alignment horizontal="center" vertical="center" wrapText="1"/>
    </xf>
    <xf numFmtId="164" fontId="20" fillId="0" borderId="16" xfId="0" applyNumberFormat="1" applyFont="1" applyBorder="1" applyAlignment="1">
      <alignment horizontal="center" vertical="center" wrapText="1"/>
    </xf>
    <xf numFmtId="0" fontId="16" fillId="13" borderId="3" xfId="0" applyFont="1" applyFill="1" applyBorder="1" applyAlignment="1">
      <alignment horizontal="left" vertical="center"/>
    </xf>
    <xf numFmtId="49" fontId="23" fillId="0" borderId="8" xfId="0" applyNumberFormat="1" applyFont="1" applyBorder="1" applyAlignment="1">
      <alignment horizontal="center" vertical="center"/>
    </xf>
    <xf numFmtId="49" fontId="23" fillId="0" borderId="15" xfId="0" applyNumberFormat="1" applyFont="1" applyBorder="1" applyAlignment="1">
      <alignment horizontal="left" vertical="center"/>
    </xf>
    <xf numFmtId="49" fontId="23" fillId="0" borderId="15" xfId="0" applyNumberFormat="1" applyFont="1" applyBorder="1" applyAlignment="1">
      <alignment horizontal="center" vertical="center"/>
    </xf>
    <xf numFmtId="164" fontId="23" fillId="0" borderId="16" xfId="0" applyNumberFormat="1" applyFont="1" applyBorder="1" applyAlignment="1">
      <alignment horizontal="center" vertical="center"/>
    </xf>
    <xf numFmtId="49" fontId="23" fillId="0" borderId="0" xfId="0" applyNumberFormat="1" applyFont="1" applyAlignment="1">
      <alignment horizontal="center" vertical="center"/>
    </xf>
    <xf numFmtId="0" fontId="24" fillId="0" borderId="5" xfId="0" applyFont="1" applyBorder="1" applyAlignment="1">
      <alignment horizontal="left" vertical="center" wrapText="1"/>
    </xf>
    <xf numFmtId="0" fontId="28" fillId="0" borderId="6" xfId="0" applyFont="1" applyBorder="1" applyAlignment="1">
      <alignment horizontal="left" vertical="center" wrapText="1"/>
    </xf>
    <xf numFmtId="0" fontId="23" fillId="0" borderId="3" xfId="0" applyFont="1" applyBorder="1" applyAlignment="1">
      <alignment horizontal="left" vertical="center"/>
    </xf>
    <xf numFmtId="0" fontId="23" fillId="0" borderId="8" xfId="0" applyFont="1" applyBorder="1" applyAlignment="1">
      <alignment horizontal="left" vertical="center"/>
    </xf>
    <xf numFmtId="0" fontId="23" fillId="0" borderId="8" xfId="0" applyFont="1" applyBorder="1" applyAlignment="1">
      <alignment horizontal="center" vertical="center" wrapText="1"/>
    </xf>
    <xf numFmtId="0" fontId="23" fillId="0" borderId="8" xfId="0" applyFont="1" applyBorder="1" applyAlignment="1">
      <alignment horizontal="center" vertical="center"/>
    </xf>
    <xf numFmtId="165" fontId="23" fillId="0" borderId="3" xfId="0" applyNumberFormat="1" applyFont="1" applyBorder="1" applyAlignment="1">
      <alignment horizontal="center" vertical="center"/>
    </xf>
    <xf numFmtId="164" fontId="23" fillId="0" borderId="3" xfId="0" applyNumberFormat="1" applyFont="1" applyBorder="1" applyAlignment="1">
      <alignment horizontal="center" vertical="center"/>
    </xf>
    <xf numFmtId="165" fontId="23" fillId="4" borderId="19" xfId="0" applyNumberFormat="1" applyFont="1" applyFill="1" applyBorder="1" applyAlignment="1">
      <alignment horizontal="center" vertical="center" wrapText="1"/>
    </xf>
    <xf numFmtId="164" fontId="24" fillId="0" borderId="3" xfId="0" applyNumberFormat="1" applyFont="1" applyBorder="1" applyAlignment="1">
      <alignment horizontal="center" vertical="center"/>
    </xf>
    <xf numFmtId="164" fontId="31" fillId="11" borderId="3" xfId="0" applyNumberFormat="1" applyFont="1" applyFill="1" applyBorder="1" applyAlignment="1">
      <alignment horizontal="center" vertical="center"/>
    </xf>
    <xf numFmtId="164" fontId="28" fillId="0" borderId="3" xfId="0" applyNumberFormat="1" applyFont="1" applyBorder="1" applyAlignment="1">
      <alignment horizontal="center"/>
    </xf>
    <xf numFmtId="164" fontId="28" fillId="6" borderId="3" xfId="0" applyNumberFormat="1" applyFont="1" applyFill="1" applyBorder="1" applyAlignment="1">
      <alignment horizontal="center"/>
    </xf>
    <xf numFmtId="164" fontId="32" fillId="0" borderId="3" xfId="0" applyNumberFormat="1" applyFont="1" applyBorder="1" applyAlignment="1">
      <alignment horizontal="center"/>
    </xf>
    <xf numFmtId="0" fontId="23" fillId="0" borderId="0" xfId="0" applyFont="1" applyAlignment="1"/>
    <xf numFmtId="0" fontId="20" fillId="0" borderId="0" xfId="0" applyFont="1" applyAlignment="1"/>
    <xf numFmtId="164" fontId="23" fillId="0" borderId="0" xfId="0" applyNumberFormat="1" applyFont="1" applyAlignment="1"/>
    <xf numFmtId="164" fontId="23" fillId="0" borderId="0" xfId="0" applyNumberFormat="1" applyFont="1" applyAlignment="1">
      <alignment horizontal="center" vertical="center"/>
    </xf>
    <xf numFmtId="164" fontId="20" fillId="0" borderId="0" xfId="0" applyNumberFormat="1" applyFont="1" applyAlignment="1"/>
    <xf numFmtId="164" fontId="23" fillId="0" borderId="0" xfId="0" applyNumberFormat="1" applyFont="1" applyAlignment="1">
      <alignment horizontal="right"/>
    </xf>
    <xf numFmtId="0" fontId="20" fillId="0" borderId="0" xfId="0" applyFont="1" applyAlignment="1">
      <alignment horizontal="center"/>
    </xf>
    <xf numFmtId="0" fontId="20" fillId="0" borderId="0" xfId="0" applyFont="1" applyAlignment="1">
      <alignment horizontal="left"/>
    </xf>
    <xf numFmtId="164" fontId="33" fillId="0" borderId="0" xfId="0" applyNumberFormat="1" applyFont="1" applyAlignment="1">
      <alignment horizontal="center"/>
    </xf>
    <xf numFmtId="164" fontId="34" fillId="0" borderId="0" xfId="0" applyNumberFormat="1" applyFont="1" applyAlignment="1">
      <alignment horizontal="center"/>
    </xf>
    <xf numFmtId="0" fontId="34" fillId="0" borderId="0" xfId="0" applyFont="1" applyAlignment="1">
      <alignment horizontal="center"/>
    </xf>
    <xf numFmtId="164" fontId="26" fillId="11" borderId="0" xfId="0" applyNumberFormat="1" applyFont="1" applyFill="1" applyAlignment="1">
      <alignment horizontal="center" vertical="center"/>
    </xf>
    <xf numFmtId="0" fontId="24" fillId="0" borderId="10" xfId="0" applyFont="1" applyBorder="1" applyAlignment="1">
      <alignment horizontal="center" vertical="center"/>
    </xf>
    <xf numFmtId="0" fontId="24" fillId="0" borderId="11" xfId="0" applyFont="1" applyBorder="1" applyAlignment="1">
      <alignment horizontal="left" vertical="center" wrapText="1"/>
    </xf>
    <xf numFmtId="0" fontId="28" fillId="0" borderId="12" xfId="0" applyFont="1" applyBorder="1" applyAlignment="1">
      <alignment horizontal="left" vertical="center" wrapText="1"/>
    </xf>
    <xf numFmtId="0" fontId="23" fillId="0" borderId="8" xfId="0" applyFont="1" applyBorder="1" applyAlignment="1">
      <alignment horizontal="left" vertical="center" wrapText="1"/>
    </xf>
    <xf numFmtId="165" fontId="23" fillId="0" borderId="3" xfId="0" applyNumberFormat="1" applyFont="1" applyBorder="1" applyAlignment="1">
      <alignment horizontal="center" vertical="center" wrapText="1"/>
    </xf>
    <xf numFmtId="164" fontId="23" fillId="0" borderId="3" xfId="0" applyNumberFormat="1" applyFont="1" applyBorder="1" applyAlignment="1">
      <alignment horizontal="center" vertical="center" wrapText="1"/>
    </xf>
    <xf numFmtId="0" fontId="24" fillId="0" borderId="5" xfId="0" applyFont="1" applyBorder="1" applyAlignment="1">
      <alignment horizontal="left" vertical="center" wrapText="1"/>
    </xf>
    <xf numFmtId="0" fontId="28" fillId="0" borderId="6" xfId="0" applyFont="1" applyBorder="1" applyAlignment="1">
      <alignment horizontal="left" vertical="center" wrapText="1"/>
    </xf>
    <xf numFmtId="0" fontId="35" fillId="0" borderId="8" xfId="0" applyFont="1" applyBorder="1" applyAlignment="1">
      <alignment horizontal="center"/>
    </xf>
    <xf numFmtId="165" fontId="35" fillId="0" borderId="3" xfId="0" applyNumberFormat="1" applyFont="1" applyBorder="1" applyAlignment="1">
      <alignment horizontal="center"/>
    </xf>
    <xf numFmtId="164" fontId="35" fillId="0" borderId="3" xfId="0" applyNumberFormat="1" applyFont="1" applyBorder="1" applyAlignment="1">
      <alignment horizontal="center"/>
    </xf>
    <xf numFmtId="0" fontId="35" fillId="0" borderId="15" xfId="0" applyFont="1" applyBorder="1" applyAlignment="1">
      <alignment horizontal="center"/>
    </xf>
    <xf numFmtId="165" fontId="35" fillId="0" borderId="8" xfId="0" applyNumberFormat="1" applyFont="1" applyBorder="1" applyAlignment="1">
      <alignment horizontal="center"/>
    </xf>
    <xf numFmtId="164" fontId="35" fillId="0" borderId="8" xfId="0" applyNumberFormat="1" applyFont="1" applyBorder="1" applyAlignment="1">
      <alignment horizontal="center"/>
    </xf>
    <xf numFmtId="0" fontId="24" fillId="0" borderId="15" xfId="0" applyFont="1" applyBorder="1" applyAlignment="1">
      <alignment horizontal="center"/>
    </xf>
    <xf numFmtId="164" fontId="24" fillId="0" borderId="15" xfId="0" applyNumberFormat="1" applyFont="1" applyBorder="1" applyAlignment="1">
      <alignment horizontal="center"/>
    </xf>
    <xf numFmtId="0" fontId="24" fillId="0" borderId="8" xfId="0" applyFont="1" applyBorder="1" applyAlignment="1">
      <alignment horizontal="center"/>
    </xf>
    <xf numFmtId="164" fontId="24" fillId="0" borderId="8" xfId="0" applyNumberFormat="1" applyFont="1" applyBorder="1" applyAlignment="1">
      <alignment horizontal="center"/>
    </xf>
    <xf numFmtId="0" fontId="16" fillId="0" borderId="3" xfId="0" applyFont="1" applyBorder="1" applyAlignment="1">
      <alignment horizontal="center" vertical="center"/>
    </xf>
    <xf numFmtId="0" fontId="28" fillId="0" borderId="11" xfId="0" applyFont="1" applyBorder="1" applyAlignment="1">
      <alignment horizontal="center" vertical="center" wrapText="1"/>
    </xf>
    <xf numFmtId="0" fontId="38" fillId="0" borderId="3" xfId="0" applyFont="1" applyBorder="1" applyAlignment="1">
      <alignment horizontal="left" vertical="center"/>
    </xf>
    <xf numFmtId="0" fontId="24" fillId="0" borderId="16" xfId="0" applyFont="1" applyBorder="1" applyAlignment="1">
      <alignment horizontal="center" vertical="center"/>
    </xf>
    <xf numFmtId="164" fontId="24" fillId="0" borderId="13" xfId="0" applyNumberFormat="1" applyFont="1" applyBorder="1" applyAlignment="1">
      <alignment horizontal="left" vertical="center" wrapText="1"/>
    </xf>
    <xf numFmtId="164" fontId="28" fillId="0" borderId="15" xfId="0" applyNumberFormat="1" applyFont="1" applyBorder="1" applyAlignment="1">
      <alignment horizontal="left" vertical="center" wrapText="1"/>
    </xf>
    <xf numFmtId="0" fontId="23" fillId="0" borderId="8" xfId="0" applyFont="1" applyBorder="1" applyAlignment="1">
      <alignment horizontal="left" wrapText="1"/>
    </xf>
    <xf numFmtId="0" fontId="37" fillId="0" borderId="8" xfId="0" applyFont="1" applyBorder="1" applyAlignment="1">
      <alignment horizontal="center" wrapText="1"/>
    </xf>
    <xf numFmtId="0" fontId="24" fillId="0" borderId="8" xfId="0" applyFont="1" applyBorder="1" applyAlignment="1">
      <alignment horizontal="center" wrapText="1"/>
    </xf>
    <xf numFmtId="165" fontId="24" fillId="0" borderId="3" xfId="0" applyNumberFormat="1" applyFont="1" applyBorder="1" applyAlignment="1">
      <alignment horizontal="center" wrapText="1"/>
    </xf>
    <xf numFmtId="164" fontId="24" fillId="0" borderId="3" xfId="0" applyNumberFormat="1" applyFont="1" applyBorder="1" applyAlignment="1">
      <alignment horizontal="center" wrapText="1"/>
    </xf>
    <xf numFmtId="0" fontId="23" fillId="0" borderId="5" xfId="0" applyFont="1" applyBorder="1" applyAlignment="1">
      <alignment horizontal="left"/>
    </xf>
    <xf numFmtId="0" fontId="20" fillId="0" borderId="6" xfId="0" applyFont="1" applyBorder="1" applyAlignment="1">
      <alignment horizontal="left"/>
    </xf>
    <xf numFmtId="0" fontId="23" fillId="0" borderId="8" xfId="0" applyFont="1" applyBorder="1" applyAlignment="1">
      <alignment horizontal="center" vertical="center"/>
    </xf>
    <xf numFmtId="0" fontId="23" fillId="0" borderId="8" xfId="0" applyFont="1" applyBorder="1" applyAlignment="1">
      <alignment horizontal="center" vertical="center"/>
    </xf>
    <xf numFmtId="165" fontId="23" fillId="0" borderId="3" xfId="0" applyNumberFormat="1" applyFont="1" applyBorder="1" applyAlignment="1">
      <alignment horizontal="center" vertical="center"/>
    </xf>
    <xf numFmtId="164" fontId="23" fillId="0" borderId="3" xfId="0" applyNumberFormat="1" applyFont="1" applyBorder="1" applyAlignment="1">
      <alignment horizontal="center" vertical="center" wrapText="1"/>
    </xf>
    <xf numFmtId="0" fontId="16" fillId="13" borderId="3" xfId="0" applyFont="1" applyFill="1" applyBorder="1" applyAlignment="1">
      <alignment horizontal="center" vertical="center" wrapText="1"/>
    </xf>
    <xf numFmtId="165" fontId="23" fillId="0" borderId="3" xfId="0" applyNumberFormat="1" applyFont="1" applyBorder="1" applyAlignment="1">
      <alignment horizontal="center" vertical="center"/>
    </xf>
    <xf numFmtId="0" fontId="23" fillId="0" borderId="3" xfId="0" applyFont="1" applyBorder="1" applyAlignment="1">
      <alignment horizontal="center" vertical="center"/>
    </xf>
    <xf numFmtId="0" fontId="23" fillId="0" borderId="3" xfId="0" applyFont="1" applyBorder="1" applyAlignment="1">
      <alignment horizontal="center" vertical="center" wrapText="1"/>
    </xf>
    <xf numFmtId="165" fontId="23" fillId="0" borderId="3" xfId="0" applyNumberFormat="1" applyFont="1" applyBorder="1" applyAlignment="1">
      <alignment horizontal="center" vertical="center" wrapText="1"/>
    </xf>
    <xf numFmtId="0" fontId="23" fillId="11" borderId="3" xfId="0" applyFont="1" applyFill="1" applyBorder="1" applyAlignment="1">
      <alignment horizontal="center" vertical="center" wrapText="1"/>
    </xf>
    <xf numFmtId="1" fontId="24" fillId="0" borderId="3" xfId="0" applyNumberFormat="1" applyFont="1" applyBorder="1" applyAlignment="1">
      <alignment horizontal="center" wrapText="1"/>
    </xf>
    <xf numFmtId="165" fontId="23" fillId="4" borderId="19" xfId="0" applyNumberFormat="1" applyFont="1" applyFill="1" applyBorder="1" applyAlignment="1">
      <alignment horizontal="center" vertical="center" wrapText="1"/>
    </xf>
    <xf numFmtId="1" fontId="24" fillId="0" borderId="3" xfId="0" applyNumberFormat="1" applyFont="1" applyBorder="1" applyAlignment="1">
      <alignment horizontal="center" wrapText="1"/>
    </xf>
    <xf numFmtId="1" fontId="23" fillId="0" borderId="3" xfId="0" applyNumberFormat="1" applyFont="1" applyBorder="1" applyAlignment="1">
      <alignment horizontal="center" vertical="center"/>
    </xf>
    <xf numFmtId="165" fontId="23" fillId="0" borderId="3" xfId="0" applyNumberFormat="1" applyFont="1" applyBorder="1" applyAlignment="1">
      <alignment horizontal="center" vertical="center"/>
    </xf>
    <xf numFmtId="1" fontId="23" fillId="0" borderId="3" xfId="0" applyNumberFormat="1" applyFont="1" applyBorder="1" applyAlignment="1">
      <alignment horizontal="center" vertical="center"/>
    </xf>
    <xf numFmtId="0" fontId="37" fillId="0" borderId="16" xfId="0" applyFont="1" applyBorder="1" applyAlignment="1">
      <alignment horizontal="center"/>
    </xf>
    <xf numFmtId="0" fontId="24" fillId="0" borderId="5" xfId="0" applyFont="1" applyBorder="1" applyAlignment="1"/>
    <xf numFmtId="0" fontId="28" fillId="0" borderId="6" xfId="0" applyFont="1" applyBorder="1" applyAlignment="1"/>
    <xf numFmtId="164" fontId="26" fillId="11" borderId="0" xfId="0" applyNumberFormat="1" applyFont="1" applyFill="1" applyAlignment="1">
      <alignment horizontal="center" vertical="center"/>
    </xf>
    <xf numFmtId="0" fontId="2" fillId="0" borderId="11" xfId="0" applyFont="1" applyBorder="1" applyAlignment="1"/>
    <xf numFmtId="0" fontId="2" fillId="0" borderId="12" xfId="0" applyFont="1" applyBorder="1" applyAlignment="1"/>
    <xf numFmtId="0" fontId="37" fillId="0" borderId="15" xfId="0" applyFont="1" applyBorder="1" applyAlignment="1">
      <alignment horizontal="center"/>
    </xf>
    <xf numFmtId="0" fontId="24" fillId="0" borderId="15" xfId="0" applyFont="1" applyBorder="1" applyAlignment="1">
      <alignment horizontal="center"/>
    </xf>
    <xf numFmtId="164" fontId="24" fillId="0" borderId="15" xfId="0" applyNumberFormat="1" applyFont="1" applyBorder="1" applyAlignment="1">
      <alignment horizontal="center"/>
    </xf>
    <xf numFmtId="164" fontId="24" fillId="0" borderId="3" xfId="0" applyNumberFormat="1" applyFont="1" applyBorder="1" applyAlignment="1">
      <alignment horizontal="center" vertical="center"/>
    </xf>
    <xf numFmtId="0" fontId="24" fillId="0" borderId="3" xfId="0" applyFont="1" applyBorder="1" applyAlignment="1">
      <alignment horizontal="center"/>
    </xf>
    <xf numFmtId="0" fontId="24" fillId="0" borderId="16" xfId="0" applyFont="1" applyBorder="1" applyAlignment="1">
      <alignment horizontal="center"/>
    </xf>
    <xf numFmtId="0" fontId="2" fillId="0" borderId="11" xfId="0" applyFont="1" applyBorder="1"/>
    <xf numFmtId="0" fontId="2" fillId="0" borderId="12" xfId="0" applyFont="1" applyBorder="1"/>
    <xf numFmtId="165" fontId="24" fillId="0" borderId="15" xfId="0" applyNumberFormat="1" applyFont="1" applyBorder="1" applyAlignment="1">
      <alignment horizontal="center" wrapText="1"/>
    </xf>
    <xf numFmtId="1" fontId="24" fillId="0" borderId="15" xfId="0" applyNumberFormat="1" applyFont="1" applyBorder="1" applyAlignment="1">
      <alignment horizontal="center" wrapText="1"/>
    </xf>
    <xf numFmtId="165" fontId="24" fillId="0" borderId="15" xfId="0" applyNumberFormat="1" applyFont="1" applyBorder="1" applyAlignment="1">
      <alignment horizontal="center" wrapText="1"/>
    </xf>
    <xf numFmtId="0" fontId="24" fillId="0" borderId="16" xfId="0" applyFont="1" applyBorder="1" applyAlignment="1">
      <alignment horizontal="center"/>
    </xf>
    <xf numFmtId="0" fontId="24" fillId="0" borderId="10" xfId="0" applyFont="1" applyBorder="1" applyAlignment="1">
      <alignment horizontal="center" vertical="center"/>
    </xf>
    <xf numFmtId="0" fontId="24" fillId="0" borderId="5" xfId="0" applyFont="1" applyBorder="1" applyAlignment="1"/>
    <xf numFmtId="0" fontId="23" fillId="0" borderId="8" xfId="0" applyFont="1" applyBorder="1" applyAlignment="1">
      <alignment horizontal="center"/>
    </xf>
    <xf numFmtId="0" fontId="23" fillId="0" borderId="15" xfId="0" applyFont="1" applyBorder="1" applyAlignment="1">
      <alignment horizontal="center"/>
    </xf>
    <xf numFmtId="0" fontId="23" fillId="0" borderId="15" xfId="0" applyFont="1" applyBorder="1" applyAlignment="1">
      <alignment horizontal="center"/>
    </xf>
    <xf numFmtId="0" fontId="23" fillId="0" borderId="8" xfId="0" applyFont="1" applyBorder="1" applyAlignment="1">
      <alignment horizontal="center"/>
    </xf>
    <xf numFmtId="0" fontId="23" fillId="0" borderId="3" xfId="0" applyFont="1" applyBorder="1" applyAlignment="1">
      <alignment vertical="center" wrapText="1"/>
    </xf>
    <xf numFmtId="0" fontId="23" fillId="0" borderId="3" xfId="0" applyFont="1" applyBorder="1" applyAlignment="1">
      <alignment horizontal="center" vertical="center" wrapText="1"/>
    </xf>
    <xf numFmtId="1" fontId="24" fillId="0" borderId="15" xfId="0" applyNumberFormat="1" applyFont="1" applyBorder="1" applyAlignment="1">
      <alignment horizontal="center" wrapText="1"/>
    </xf>
    <xf numFmtId="0" fontId="24" fillId="0" borderId="10" xfId="0" applyFont="1" applyBorder="1" applyAlignment="1">
      <alignment horizontal="center"/>
    </xf>
    <xf numFmtId="0" fontId="24" fillId="0" borderId="0" xfId="0" applyFont="1" applyAlignment="1"/>
    <xf numFmtId="0" fontId="28" fillId="0" borderId="12" xfId="0" applyFont="1" applyBorder="1" applyAlignment="1"/>
    <xf numFmtId="165" fontId="24" fillId="11" borderId="15" xfId="0" applyNumberFormat="1" applyFont="1" applyFill="1" applyBorder="1" applyAlignment="1">
      <alignment horizontal="center" wrapText="1"/>
    </xf>
    <xf numFmtId="164" fontId="24" fillId="11" borderId="15" xfId="0" applyNumberFormat="1" applyFont="1" applyFill="1" applyBorder="1" applyAlignment="1">
      <alignment horizontal="center"/>
    </xf>
    <xf numFmtId="0" fontId="24" fillId="0" borderId="4" xfId="0" applyFont="1" applyBorder="1" applyAlignment="1">
      <alignment horizontal="center"/>
    </xf>
    <xf numFmtId="0" fontId="24" fillId="0" borderId="9" xfId="0" applyFont="1" applyBorder="1" applyAlignment="1"/>
    <xf numFmtId="164" fontId="24" fillId="11" borderId="8" xfId="0" applyNumberFormat="1" applyFont="1" applyFill="1" applyBorder="1" applyAlignment="1">
      <alignment horizontal="center"/>
    </xf>
    <xf numFmtId="0" fontId="2" fillId="0" borderId="10" xfId="0" applyFont="1" applyBorder="1"/>
    <xf numFmtId="0" fontId="2" fillId="0" borderId="0" xfId="0" applyFont="1" applyAlignment="1"/>
    <xf numFmtId="164" fontId="24" fillId="11" borderId="15" xfId="0" applyNumberFormat="1" applyFont="1" applyFill="1" applyBorder="1" applyAlignment="1">
      <alignment horizontal="center"/>
    </xf>
    <xf numFmtId="1" fontId="39" fillId="11" borderId="15" xfId="0" applyNumberFormat="1" applyFont="1" applyFill="1" applyBorder="1" applyAlignment="1">
      <alignment horizontal="center"/>
    </xf>
    <xf numFmtId="0" fontId="24" fillId="0" borderId="9" xfId="0" applyFont="1" applyBorder="1" applyAlignment="1"/>
    <xf numFmtId="0" fontId="28" fillId="0" borderId="6" xfId="0" applyFont="1" applyBorder="1" applyAlignment="1"/>
    <xf numFmtId="0" fontId="37" fillId="0" borderId="15" xfId="0" applyFont="1" applyBorder="1" applyAlignment="1">
      <alignment horizontal="center"/>
    </xf>
    <xf numFmtId="165" fontId="35" fillId="0" borderId="3" xfId="0" applyNumberFormat="1" applyFont="1" applyBorder="1" applyAlignment="1">
      <alignment horizontal="center"/>
    </xf>
    <xf numFmtId="1" fontId="35" fillId="0" borderId="3" xfId="0" applyNumberFormat="1" applyFont="1" applyBorder="1" applyAlignment="1">
      <alignment horizontal="center"/>
    </xf>
    <xf numFmtId="164" fontId="36" fillId="11" borderId="0" xfId="0" applyNumberFormat="1" applyFont="1" applyFill="1" applyAlignment="1">
      <alignment horizontal="center" vertical="center"/>
    </xf>
    <xf numFmtId="165" fontId="35" fillId="0" borderId="3" xfId="0" applyNumberFormat="1" applyFont="1" applyBorder="1" applyAlignment="1">
      <alignment horizontal="center"/>
    </xf>
    <xf numFmtId="1" fontId="35" fillId="0" borderId="3" xfId="0" applyNumberFormat="1" applyFont="1" applyBorder="1" applyAlignment="1">
      <alignment horizontal="center"/>
    </xf>
    <xf numFmtId="0" fontId="24" fillId="0" borderId="0" xfId="0" applyFont="1" applyAlignment="1">
      <alignment horizontal="left" vertical="center" wrapText="1"/>
    </xf>
    <xf numFmtId="0" fontId="24" fillId="0" borderId="4" xfId="0" applyFont="1" applyBorder="1" applyAlignment="1">
      <alignment horizontal="center" vertical="center"/>
    </xf>
    <xf numFmtId="165" fontId="24" fillId="0" borderId="3" xfId="0" applyNumberFormat="1" applyFont="1" applyBorder="1" applyAlignment="1">
      <alignment horizontal="center" wrapText="1"/>
    </xf>
    <xf numFmtId="165" fontId="24" fillId="4" borderId="19" xfId="0" applyNumberFormat="1" applyFont="1" applyFill="1" applyBorder="1" applyAlignment="1">
      <alignment horizontal="center" vertical="center" wrapText="1"/>
    </xf>
    <xf numFmtId="0" fontId="28" fillId="0" borderId="3" xfId="0" applyFont="1" applyBorder="1" applyAlignment="1">
      <alignment horizontal="left" vertical="center" wrapText="1"/>
    </xf>
    <xf numFmtId="0" fontId="40" fillId="0" borderId="3" xfId="0" applyFont="1" applyBorder="1" applyAlignment="1">
      <alignment horizontal="center"/>
    </xf>
    <xf numFmtId="0" fontId="41" fillId="0" borderId="3" xfId="0" applyFont="1" applyBorder="1" applyAlignment="1">
      <alignment horizontal="center"/>
    </xf>
    <xf numFmtId="0" fontId="42" fillId="11" borderId="3" xfId="0" applyFont="1" applyFill="1" applyBorder="1" applyAlignment="1">
      <alignment horizontal="center"/>
    </xf>
    <xf numFmtId="165" fontId="24" fillId="11" borderId="3" xfId="0" applyNumberFormat="1" applyFont="1" applyFill="1" applyBorder="1" applyAlignment="1">
      <alignment horizontal="center"/>
    </xf>
    <xf numFmtId="1" fontId="24" fillId="11" borderId="3" xfId="0" applyNumberFormat="1" applyFont="1" applyFill="1" applyBorder="1" applyAlignment="1">
      <alignment horizontal="center"/>
    </xf>
    <xf numFmtId="165" fontId="24" fillId="11" borderId="3" xfId="0" applyNumberFormat="1" applyFont="1" applyFill="1" applyBorder="1" applyAlignment="1">
      <alignment horizontal="center" wrapText="1"/>
    </xf>
    <xf numFmtId="1" fontId="24" fillId="11" borderId="3" xfId="0" applyNumberFormat="1" applyFont="1" applyFill="1" applyBorder="1" applyAlignment="1">
      <alignment horizontal="center" wrapText="1"/>
    </xf>
    <xf numFmtId="165" fontId="43" fillId="11" borderId="3" xfId="0" applyNumberFormat="1" applyFont="1" applyFill="1" applyBorder="1" applyAlignment="1">
      <alignment horizontal="center"/>
    </xf>
    <xf numFmtId="1" fontId="43" fillId="11" borderId="3" xfId="0" applyNumberFormat="1" applyFont="1" applyFill="1" applyBorder="1" applyAlignment="1">
      <alignment horizontal="center"/>
    </xf>
    <xf numFmtId="165" fontId="24" fillId="11" borderId="3" xfId="0" applyNumberFormat="1" applyFont="1" applyFill="1" applyBorder="1" applyAlignment="1">
      <alignment horizontal="center" wrapText="1"/>
    </xf>
    <xf numFmtId="1" fontId="24" fillId="11" borderId="3" xfId="0" applyNumberFormat="1" applyFont="1" applyFill="1" applyBorder="1" applyAlignment="1">
      <alignment horizontal="center" wrapText="1"/>
    </xf>
    <xf numFmtId="165" fontId="24" fillId="11" borderId="6" xfId="0" applyNumberFormat="1" applyFont="1" applyFill="1" applyBorder="1" applyAlignment="1">
      <alignment horizontal="center"/>
    </xf>
    <xf numFmtId="1" fontId="24" fillId="11" borderId="6" xfId="0" applyNumberFormat="1" applyFont="1" applyFill="1" applyBorder="1" applyAlignment="1">
      <alignment horizontal="center"/>
    </xf>
    <xf numFmtId="165" fontId="42" fillId="4" borderId="3" xfId="0" applyNumberFormat="1" applyFont="1" applyFill="1" applyBorder="1" applyAlignment="1">
      <alignment horizontal="center"/>
    </xf>
    <xf numFmtId="0" fontId="24" fillId="0" borderId="8" xfId="0" applyFont="1" applyBorder="1" applyAlignment="1">
      <alignment horizontal="center" wrapText="1"/>
    </xf>
    <xf numFmtId="165" fontId="24" fillId="4" borderId="19" xfId="0" applyNumberFormat="1" applyFont="1" applyFill="1" applyBorder="1" applyAlignment="1">
      <alignment horizontal="center" vertical="center" wrapText="1"/>
    </xf>
    <xf numFmtId="0" fontId="24" fillId="0" borderId="8" xfId="0" applyFont="1" applyBorder="1" applyAlignment="1">
      <alignment horizontal="center" wrapText="1"/>
    </xf>
    <xf numFmtId="0" fontId="24" fillId="0" borderId="11" xfId="0" applyFont="1" applyBorder="1" applyAlignment="1">
      <alignment horizontal="left" vertical="center" wrapText="1"/>
    </xf>
    <xf numFmtId="0" fontId="28" fillId="0" borderId="12" xfId="0" applyFont="1" applyBorder="1" applyAlignment="1">
      <alignment horizontal="left" vertical="center" wrapText="1"/>
    </xf>
    <xf numFmtId="164" fontId="24" fillId="0" borderId="11" xfId="0" applyNumberFormat="1" applyFont="1" applyBorder="1" applyAlignment="1">
      <alignment horizontal="left" vertical="center" wrapText="1"/>
    </xf>
    <xf numFmtId="164" fontId="28" fillId="0" borderId="12" xfId="0" applyNumberFormat="1" applyFont="1" applyBorder="1" applyAlignment="1">
      <alignment horizontal="left" vertical="center" wrapText="1"/>
    </xf>
    <xf numFmtId="0" fontId="24" fillId="0" borderId="8" xfId="0" applyFont="1" applyBorder="1" applyAlignment="1">
      <alignment horizontal="center"/>
    </xf>
    <xf numFmtId="164" fontId="24" fillId="0" borderId="8" xfId="0" applyNumberFormat="1" applyFont="1" applyBorder="1" applyAlignment="1">
      <alignment horizontal="center"/>
    </xf>
    <xf numFmtId="0" fontId="24" fillId="0" borderId="15" xfId="0" applyFont="1" applyBorder="1" applyAlignment="1">
      <alignment horizontal="center"/>
    </xf>
    <xf numFmtId="1" fontId="35" fillId="0" borderId="3" xfId="0" applyNumberFormat="1" applyFont="1" applyBorder="1" applyAlignment="1">
      <alignment horizontal="center"/>
    </xf>
    <xf numFmtId="165" fontId="24" fillId="0" borderId="3" xfId="0" applyNumberFormat="1" applyFont="1" applyBorder="1" applyAlignment="1">
      <alignment horizontal="center"/>
    </xf>
    <xf numFmtId="1" fontId="24" fillId="0" borderId="3" xfId="0" applyNumberFormat="1" applyFont="1" applyBorder="1" applyAlignment="1">
      <alignment horizontal="center"/>
    </xf>
    <xf numFmtId="1" fontId="35" fillId="0" borderId="3" xfId="0" applyNumberFormat="1" applyFont="1" applyBorder="1" applyAlignment="1">
      <alignment horizontal="center"/>
    </xf>
    <xf numFmtId="165" fontId="35" fillId="4" borderId="7" xfId="0" applyNumberFormat="1" applyFont="1" applyFill="1" applyBorder="1" applyAlignment="1">
      <alignment horizontal="center"/>
    </xf>
    <xf numFmtId="165" fontId="35" fillId="4" borderId="14" xfId="0" applyNumberFormat="1" applyFont="1" applyFill="1" applyBorder="1" applyAlignment="1">
      <alignment horizontal="center"/>
    </xf>
    <xf numFmtId="0" fontId="35" fillId="0" borderId="15" xfId="0" applyFont="1" applyBorder="1" applyAlignment="1">
      <alignment horizontal="center"/>
    </xf>
    <xf numFmtId="165" fontId="35" fillId="4" borderId="14" xfId="0" applyNumberFormat="1" applyFont="1" applyFill="1" applyBorder="1" applyAlignment="1">
      <alignment horizontal="center"/>
    </xf>
    <xf numFmtId="165" fontId="35" fillId="0" borderId="3" xfId="0" applyNumberFormat="1" applyFont="1" applyBorder="1" applyAlignment="1">
      <alignment horizontal="center"/>
    </xf>
    <xf numFmtId="0" fontId="35" fillId="0" borderId="15" xfId="0" applyFont="1" applyBorder="1" applyAlignment="1">
      <alignment horizontal="center"/>
    </xf>
    <xf numFmtId="0" fontId="35" fillId="0" borderId="8" xfId="0" applyFont="1" applyBorder="1" applyAlignment="1">
      <alignment horizontal="center"/>
    </xf>
    <xf numFmtId="165" fontId="35" fillId="0" borderId="3" xfId="0" applyNumberFormat="1" applyFont="1" applyBorder="1" applyAlignment="1">
      <alignment horizontal="center"/>
    </xf>
    <xf numFmtId="1" fontId="35" fillId="0" borderId="3" xfId="0" applyNumberFormat="1" applyFont="1" applyBorder="1" applyAlignment="1">
      <alignment horizontal="center"/>
    </xf>
    <xf numFmtId="0" fontId="35" fillId="0" borderId="15" xfId="0" applyFont="1" applyBorder="1" applyAlignment="1">
      <alignment horizontal="center"/>
    </xf>
    <xf numFmtId="165" fontId="35" fillId="0" borderId="3" xfId="0" applyNumberFormat="1" applyFont="1" applyBorder="1" applyAlignment="1">
      <alignment horizontal="center"/>
    </xf>
    <xf numFmtId="1" fontId="35" fillId="0" borderId="3" xfId="0" applyNumberFormat="1" applyFont="1" applyBorder="1" applyAlignment="1">
      <alignment horizontal="center"/>
    </xf>
    <xf numFmtId="0" fontId="24" fillId="0" borderId="11" xfId="0" applyFont="1" applyBorder="1" applyAlignment="1">
      <alignment horizontal="left"/>
    </xf>
    <xf numFmtId="0" fontId="28" fillId="0" borderId="12" xfId="0" applyFont="1" applyBorder="1" applyAlignment="1">
      <alignment horizontal="left"/>
    </xf>
    <xf numFmtId="0" fontId="25" fillId="0" borderId="11" xfId="0" applyFont="1" applyBorder="1" applyAlignment="1">
      <alignment horizontal="left" vertical="center" wrapText="1"/>
    </xf>
    <xf numFmtId="0" fontId="24" fillId="0" borderId="6" xfId="0" applyFont="1" applyBorder="1" applyAlignment="1">
      <alignment horizontal="left" vertical="center" wrapText="1"/>
    </xf>
    <xf numFmtId="0" fontId="25" fillId="0" borderId="11" xfId="0" applyFont="1" applyBorder="1" applyAlignment="1">
      <alignment horizontal="left"/>
    </xf>
    <xf numFmtId="0" fontId="28" fillId="0" borderId="6" xfId="0" applyFont="1" applyBorder="1" applyAlignment="1">
      <alignment horizontal="left"/>
    </xf>
    <xf numFmtId="0" fontId="24" fillId="0" borderId="8" xfId="0" applyFont="1" applyBorder="1" applyAlignment="1">
      <alignment horizontal="left"/>
    </xf>
    <xf numFmtId="0" fontId="37" fillId="0" borderId="8" xfId="0" applyFont="1" applyBorder="1" applyAlignment="1">
      <alignment horizontal="center" vertical="center"/>
    </xf>
    <xf numFmtId="0" fontId="24" fillId="0" borderId="8" xfId="0" applyFont="1" applyBorder="1" applyAlignment="1">
      <alignment horizontal="center" vertical="center"/>
    </xf>
    <xf numFmtId="164" fontId="24" fillId="4" borderId="19" xfId="0" applyNumberFormat="1" applyFont="1" applyFill="1" applyBorder="1" applyAlignment="1">
      <alignment horizontal="center" vertical="center"/>
    </xf>
    <xf numFmtId="0" fontId="24" fillId="0" borderId="13" xfId="0" applyFont="1" applyBorder="1" applyAlignment="1">
      <alignment horizontal="left"/>
    </xf>
    <xf numFmtId="0" fontId="28" fillId="0" borderId="15" xfId="0" applyFont="1" applyBorder="1" applyAlignment="1">
      <alignment horizontal="left"/>
    </xf>
    <xf numFmtId="164" fontId="28" fillId="0" borderId="3" xfId="0" applyNumberFormat="1" applyFont="1" applyBorder="1" applyAlignment="1">
      <alignment horizontal="center" vertical="center"/>
    </xf>
    <xf numFmtId="164" fontId="26" fillId="0" borderId="3" xfId="0" applyNumberFormat="1" applyFont="1" applyBorder="1" applyAlignment="1">
      <alignment horizontal="center" vertical="center"/>
    </xf>
    <xf numFmtId="164" fontId="28" fillId="4" borderId="3" xfId="0" applyNumberFormat="1" applyFont="1" applyFill="1" applyBorder="1" applyAlignment="1">
      <alignment horizontal="center" vertical="center"/>
    </xf>
    <xf numFmtId="164" fontId="28" fillId="0" borderId="0" xfId="0" applyNumberFormat="1" applyFont="1" applyAlignment="1">
      <alignment horizontal="center" vertical="center"/>
    </xf>
    <xf numFmtId="0" fontId="23" fillId="0" borderId="0" xfId="0" applyFont="1" applyAlignment="1">
      <alignment horizontal="left"/>
    </xf>
    <xf numFmtId="0" fontId="23" fillId="0" borderId="0" xfId="0" applyFont="1" applyAlignment="1">
      <alignment horizontal="center"/>
    </xf>
    <xf numFmtId="164" fontId="23" fillId="0" borderId="0" xfId="0" applyNumberFormat="1" applyFont="1" applyAlignment="1">
      <alignment horizontal="center"/>
    </xf>
    <xf numFmtId="164" fontId="20" fillId="0" borderId="0" xfId="0" applyNumberFormat="1" applyFont="1" applyAlignment="1">
      <alignment horizontal="center"/>
    </xf>
    <xf numFmtId="165" fontId="45" fillId="11" borderId="15" xfId="0" applyNumberFormat="1" applyFont="1" applyFill="1" applyBorder="1" applyAlignment="1">
      <alignment horizontal="center" wrapText="1"/>
    </xf>
    <xf numFmtId="0" fontId="24" fillId="0" borderId="18" xfId="0" applyFont="1" applyBorder="1" applyAlignment="1">
      <alignment horizontal="center" vertical="center"/>
    </xf>
    <xf numFmtId="0" fontId="24" fillId="0" borderId="1" xfId="0" applyFont="1" applyBorder="1" applyAlignment="1">
      <alignment horizontal="left" vertical="center" wrapText="1"/>
    </xf>
    <xf numFmtId="164" fontId="26" fillId="11" borderId="0" xfId="0" applyNumberFormat="1" applyFont="1" applyFill="1" applyAlignment="1">
      <alignment vertical="center"/>
    </xf>
    <xf numFmtId="0" fontId="2" fillId="0" borderId="18" xfId="0" applyFont="1" applyBorder="1"/>
    <xf numFmtId="164" fontId="20" fillId="0" borderId="10" xfId="0" applyNumberFormat="1" applyFont="1" applyBorder="1" applyAlignment="1">
      <alignment horizontal="center" vertical="center" wrapText="1"/>
    </xf>
    <xf numFmtId="0" fontId="21" fillId="0" borderId="16" xfId="0" applyFont="1" applyBorder="1"/>
    <xf numFmtId="0" fontId="20" fillId="0" borderId="5" xfId="0" applyFont="1" applyBorder="1" applyAlignment="1">
      <alignment horizontal="center" vertical="center"/>
    </xf>
    <xf numFmtId="0" fontId="21" fillId="0" borderId="6" xfId="0" applyFont="1" applyBorder="1"/>
    <xf numFmtId="0" fontId="21" fillId="0" borderId="11" xfId="0" applyFont="1" applyBorder="1"/>
    <xf numFmtId="0" fontId="21" fillId="0" borderId="12" xfId="0" applyFont="1" applyBorder="1"/>
    <xf numFmtId="0" fontId="21" fillId="0" borderId="13" xfId="0" applyFont="1" applyBorder="1"/>
    <xf numFmtId="0" fontId="21" fillId="0" borderId="15" xfId="0" applyFont="1" applyBorder="1"/>
    <xf numFmtId="0" fontId="20" fillId="0" borderId="4" xfId="0" applyFont="1" applyBorder="1" applyAlignment="1">
      <alignment horizontal="center" vertical="center"/>
    </xf>
    <xf numFmtId="0" fontId="21" fillId="0" borderId="10" xfId="0" applyFont="1" applyBorder="1"/>
    <xf numFmtId="49" fontId="23" fillId="0" borderId="17" xfId="0" applyNumberFormat="1" applyFont="1" applyBorder="1" applyAlignment="1">
      <alignment horizontal="center" vertical="center"/>
    </xf>
    <xf numFmtId="0" fontId="21" fillId="0" borderId="8" xfId="0" applyFont="1" applyBorder="1"/>
    <xf numFmtId="0" fontId="20" fillId="0" borderId="0" xfId="0" applyFont="1" applyAlignment="1">
      <alignment horizontal="center"/>
    </xf>
    <xf numFmtId="0" fontId="0" fillId="0" borderId="0" xfId="0" applyFont="1" applyAlignment="1"/>
    <xf numFmtId="0" fontId="20" fillId="0" borderId="17" xfId="0" applyFont="1" applyBorder="1" applyAlignment="1">
      <alignment horizontal="center" vertical="center" wrapText="1"/>
    </xf>
    <xf numFmtId="0" fontId="21" fillId="0" borderId="7" xfId="0" applyFont="1" applyBorder="1"/>
    <xf numFmtId="164" fontId="20" fillId="0" borderId="5" xfId="0" applyNumberFormat="1" applyFont="1" applyBorder="1" applyAlignment="1">
      <alignment horizontal="center" vertical="center" wrapText="1"/>
    </xf>
    <xf numFmtId="0" fontId="21" fillId="0" borderId="9" xfId="0" applyFont="1" applyBorder="1"/>
    <xf numFmtId="0" fontId="21" fillId="0" borderId="14" xfId="0" applyFont="1" applyBorder="1"/>
    <xf numFmtId="164" fontId="20" fillId="0" borderId="4" xfId="0" applyNumberFormat="1" applyFont="1" applyBorder="1" applyAlignment="1">
      <alignment horizontal="center" vertical="center" wrapText="1"/>
    </xf>
    <xf numFmtId="0" fontId="20" fillId="6" borderId="4" xfId="0" applyFont="1" applyFill="1" applyBorder="1" applyAlignment="1">
      <alignment horizontal="center" vertical="center" wrapText="1"/>
    </xf>
    <xf numFmtId="0" fontId="6" fillId="0" borderId="0" xfId="0" applyFont="1" applyAlignment="1">
      <alignment horizontal="center" wrapText="1"/>
    </xf>
    <xf numFmtId="0" fontId="2" fillId="0" borderId="0" xfId="0" applyFont="1" applyAlignment="1">
      <alignment horizontal="center"/>
    </xf>
    <xf numFmtId="164" fontId="6" fillId="0" borderId="0" xfId="0" applyNumberFormat="1" applyFont="1" applyAlignment="1">
      <alignment horizontal="center" vertical="center"/>
    </xf>
    <xf numFmtId="164" fontId="6" fillId="0" borderId="0" xfId="0" applyNumberFormat="1" applyFont="1" applyAlignment="1">
      <alignment horizontal="center"/>
    </xf>
    <xf numFmtId="164" fontId="20" fillId="0" borderId="7" xfId="0" applyNumberFormat="1" applyFont="1" applyBorder="1" applyAlignment="1">
      <alignment horizontal="center"/>
    </xf>
    <xf numFmtId="0" fontId="12" fillId="0" borderId="0" xfId="0" applyFont="1" applyAlignment="1">
      <alignment horizontal="center"/>
    </xf>
    <xf numFmtId="164" fontId="25" fillId="0" borderId="4" xfId="0" applyNumberFormat="1" applyFont="1" applyBorder="1" applyAlignment="1">
      <alignment horizontal="center" vertical="center"/>
    </xf>
    <xf numFmtId="164" fontId="25" fillId="11" borderId="4" xfId="0" applyNumberFormat="1" applyFont="1" applyFill="1" applyBorder="1" applyAlignment="1">
      <alignment horizontal="center" vertical="center"/>
    </xf>
    <xf numFmtId="164" fontId="24" fillId="11" borderId="4" xfId="0" applyNumberFormat="1" applyFont="1" applyFill="1" applyBorder="1" applyAlignment="1">
      <alignment horizontal="center" vertical="center"/>
    </xf>
    <xf numFmtId="164" fontId="26" fillId="11" borderId="4" xfId="0" applyNumberFormat="1" applyFont="1" applyFill="1" applyBorder="1" applyAlignment="1">
      <alignment horizontal="center" vertical="center"/>
    </xf>
    <xf numFmtId="164" fontId="24" fillId="4" borderId="4" xfId="0" applyNumberFormat="1" applyFont="1" applyFill="1" applyBorder="1" applyAlignment="1">
      <alignment horizontal="center" vertical="center"/>
    </xf>
    <xf numFmtId="3" fontId="24" fillId="11" borderId="4" xfId="0" applyNumberFormat="1" applyFont="1" applyFill="1" applyBorder="1" applyAlignment="1">
      <alignment horizontal="center" vertical="center"/>
    </xf>
    <xf numFmtId="164" fontId="25" fillId="11" borderId="6" xfId="0" applyNumberFormat="1" applyFont="1" applyFill="1" applyBorder="1" applyAlignment="1">
      <alignment horizontal="center" vertical="center"/>
    </xf>
    <xf numFmtId="164" fontId="24" fillId="0" borderId="4" xfId="0" applyNumberFormat="1" applyFont="1" applyBorder="1" applyAlignment="1">
      <alignment horizontal="center" vertical="center"/>
    </xf>
    <xf numFmtId="164" fontId="25" fillId="0" borderId="6" xfId="0" applyNumberFormat="1" applyFont="1" applyBorder="1" applyAlignment="1">
      <alignment horizontal="center" vertical="center"/>
    </xf>
    <xf numFmtId="164" fontId="24" fillId="0" borderId="6" xfId="0" applyNumberFormat="1" applyFont="1" applyBorder="1" applyAlignment="1">
      <alignment horizontal="center"/>
    </xf>
    <xf numFmtId="164" fontId="24" fillId="0" borderId="6" xfId="0" applyNumberFormat="1" applyFont="1" applyBorder="1" applyAlignment="1">
      <alignment horizontal="center" vertical="center"/>
    </xf>
    <xf numFmtId="0" fontId="21" fillId="0" borderId="18" xfId="0" applyFont="1" applyBorder="1"/>
    <xf numFmtId="164" fontId="24" fillId="11" borderId="6" xfId="0" applyNumberFormat="1" applyFont="1" applyFill="1" applyBorder="1" applyAlignment="1">
      <alignment horizontal="center" vertical="center"/>
    </xf>
    <xf numFmtId="164" fontId="47" fillId="11" borderId="4" xfId="0" applyNumberFormat="1" applyFont="1" applyFill="1" applyBorder="1" applyAlignment="1">
      <alignment horizontal="center" vertical="center"/>
    </xf>
    <xf numFmtId="0" fontId="48" fillId="0" borderId="10" xfId="0" applyFont="1" applyBorder="1"/>
    <xf numFmtId="0" fontId="48" fillId="0" borderId="18" xfId="0" applyFont="1" applyBorder="1"/>
    <xf numFmtId="164" fontId="35" fillId="11" borderId="4" xfId="0" applyNumberFormat="1" applyFont="1" applyFill="1" applyBorder="1" applyAlignment="1">
      <alignment horizontal="center"/>
    </xf>
    <xf numFmtId="164" fontId="26" fillId="11" borderId="6" xfId="0" applyNumberFormat="1" applyFont="1" applyFill="1" applyBorder="1" applyAlignment="1">
      <alignment horizontal="center" vertical="center"/>
    </xf>
    <xf numFmtId="164" fontId="28" fillId="0" borderId="4" xfId="0" applyNumberFormat="1" applyFont="1" applyBorder="1" applyAlignment="1">
      <alignment horizontal="center" vertical="center" wrapText="1"/>
    </xf>
    <xf numFmtId="0" fontId="30" fillId="0" borderId="4" xfId="0" applyFont="1" applyBorder="1" applyAlignment="1">
      <alignment horizontal="center" vertical="center" wrapText="1"/>
    </xf>
    <xf numFmtId="164" fontId="46" fillId="11" borderId="4" xfId="0" applyNumberFormat="1" applyFont="1" applyFill="1" applyBorder="1" applyAlignment="1">
      <alignment horizontal="center" vertical="center"/>
    </xf>
    <xf numFmtId="164" fontId="46" fillId="11" borderId="18" xfId="0" applyNumberFormat="1" applyFont="1" applyFill="1" applyBorder="1" applyAlignment="1">
      <alignment horizontal="center" vertical="center"/>
    </xf>
    <xf numFmtId="164" fontId="24" fillId="4" borderId="6" xfId="0" applyNumberFormat="1" applyFont="1" applyFill="1" applyBorder="1" applyAlignment="1">
      <alignment horizontal="center" vertical="center"/>
    </xf>
    <xf numFmtId="164" fontId="46" fillId="11" borderId="16" xfId="0" applyNumberFormat="1" applyFont="1" applyFill="1" applyBorder="1" applyAlignment="1">
      <alignment horizontal="center" vertical="center"/>
    </xf>
    <xf numFmtId="164" fontId="45" fillId="11" borderId="4" xfId="0" applyNumberFormat="1" applyFont="1" applyFill="1" applyBorder="1" applyAlignment="1">
      <alignment horizontal="center" vertical="center"/>
    </xf>
    <xf numFmtId="164" fontId="45" fillId="11" borderId="18" xfId="0" applyNumberFormat="1" applyFont="1" applyFill="1" applyBorder="1" applyAlignment="1">
      <alignment horizontal="center" vertical="center"/>
    </xf>
    <xf numFmtId="164" fontId="45" fillId="11" borderId="16" xfId="0" applyNumberFormat="1" applyFont="1" applyFill="1" applyBorder="1" applyAlignment="1">
      <alignment horizontal="center" vertical="center"/>
    </xf>
    <xf numFmtId="164" fontId="35" fillId="11" borderId="4" xfId="0" applyNumberFormat="1" applyFont="1" applyFill="1" applyBorder="1" applyAlignment="1">
      <alignment horizontal="center" vertical="center"/>
    </xf>
    <xf numFmtId="164" fontId="35" fillId="11" borderId="18" xfId="0" applyNumberFormat="1" applyFont="1" applyFill="1" applyBorder="1" applyAlignment="1">
      <alignment horizontal="center" vertical="center"/>
    </xf>
    <xf numFmtId="164" fontId="35" fillId="11" borderId="16" xfId="0" applyNumberFormat="1" applyFont="1" applyFill="1" applyBorder="1" applyAlignment="1">
      <alignment horizontal="center" vertical="center"/>
    </xf>
    <xf numFmtId="164" fontId="24" fillId="11" borderId="4" xfId="0" applyNumberFormat="1" applyFont="1" applyFill="1" applyBorder="1" applyAlignment="1">
      <alignment horizontal="center" vertical="center" wrapText="1"/>
    </xf>
    <xf numFmtId="164" fontId="24" fillId="11" borderId="18" xfId="0" applyNumberFormat="1" applyFont="1" applyFill="1" applyBorder="1" applyAlignment="1">
      <alignment horizontal="center" vertical="center" wrapText="1"/>
    </xf>
    <xf numFmtId="164" fontId="20" fillId="4" borderId="4" xfId="0" applyNumberFormat="1" applyFont="1" applyFill="1" applyBorder="1" applyAlignment="1">
      <alignment horizontal="center" vertical="center" wrapText="1"/>
    </xf>
    <xf numFmtId="164" fontId="25" fillId="11" borderId="18" xfId="0" applyNumberFormat="1" applyFont="1" applyFill="1" applyBorder="1" applyAlignment="1">
      <alignment horizontal="center" vertical="center"/>
    </xf>
    <xf numFmtId="164" fontId="25" fillId="11" borderId="16" xfId="0" applyNumberFormat="1" applyFont="1" applyFill="1" applyBorder="1" applyAlignment="1">
      <alignment horizontal="center" vertical="center"/>
    </xf>
    <xf numFmtId="164" fontId="24" fillId="11" borderId="16" xfId="0" applyNumberFormat="1" applyFont="1" applyFill="1" applyBorder="1" applyAlignment="1">
      <alignment horizontal="center" vertical="center" wrapText="1"/>
    </xf>
    <xf numFmtId="164" fontId="24" fillId="11" borderId="18" xfId="0" applyNumberFormat="1" applyFont="1" applyFill="1" applyBorder="1" applyAlignment="1">
      <alignment horizontal="center" vertical="center"/>
    </xf>
    <xf numFmtId="164" fontId="24" fillId="11" borderId="16" xfId="0" applyNumberFormat="1" applyFont="1" applyFill="1" applyBorder="1" applyAlignment="1">
      <alignment horizontal="center" vertical="center"/>
    </xf>
    <xf numFmtId="0" fontId="20" fillId="0" borderId="4" xfId="0" applyFont="1" applyBorder="1" applyAlignment="1">
      <alignment horizontal="center" vertical="center" wrapText="1"/>
    </xf>
    <xf numFmtId="164" fontId="20" fillId="0" borderId="17" xfId="0" applyNumberFormat="1" applyFont="1" applyBorder="1" applyAlignment="1">
      <alignment horizontal="center" vertical="center" wrapText="1"/>
    </xf>
    <xf numFmtId="164" fontId="20" fillId="0" borderId="17" xfId="0" applyNumberFormat="1" applyFont="1" applyBorder="1" applyAlignment="1">
      <alignment horizontal="center"/>
    </xf>
    <xf numFmtId="164" fontId="20" fillId="4" borderId="20" xfId="0" applyNumberFormat="1" applyFont="1" applyFill="1" applyBorder="1" applyAlignment="1">
      <alignment horizontal="center" vertical="center" wrapText="1"/>
    </xf>
    <xf numFmtId="0" fontId="21" fillId="0" borderId="21" xfId="0" applyFont="1" applyBorder="1"/>
    <xf numFmtId="164" fontId="20" fillId="0" borderId="17" xfId="0" applyNumberFormat="1" applyFont="1" applyBorder="1" applyAlignment="1">
      <alignment horizontal="center" vertical="center"/>
    </xf>
    <xf numFmtId="0" fontId="20" fillId="10" borderId="18" xfId="0" applyFont="1" applyFill="1" applyBorder="1" applyAlignment="1">
      <alignment horizontal="left" vertical="center" wrapText="1"/>
    </xf>
    <xf numFmtId="0" fontId="49" fillId="14" borderId="3" xfId="0" applyFont="1" applyFill="1" applyBorder="1" applyAlignment="1">
      <alignment horizontal="left" vertical="center"/>
    </xf>
    <xf numFmtId="0" fontId="49" fillId="14" borderId="8" xfId="0" applyFont="1" applyFill="1" applyBorder="1" applyAlignment="1">
      <alignment horizontal="left" vertical="center"/>
    </xf>
    <xf numFmtId="0" fontId="49" fillId="14" borderId="8" xfId="0" applyFont="1" applyFill="1" applyBorder="1" applyAlignment="1">
      <alignment horizontal="center" vertical="center" wrapText="1"/>
    </xf>
    <xf numFmtId="0" fontId="46" fillId="14" borderId="15" xfId="0" applyFont="1" applyFill="1" applyBorder="1" applyAlignment="1">
      <alignment horizontal="center"/>
    </xf>
    <xf numFmtId="164" fontId="46" fillId="14" borderId="15" xfId="0" applyNumberFormat="1" applyFont="1" applyFill="1" applyBorder="1" applyAlignment="1">
      <alignment horizontal="center"/>
    </xf>
    <xf numFmtId="165" fontId="46" fillId="15" borderId="19" xfId="0" applyNumberFormat="1" applyFont="1" applyFill="1" applyBorder="1" applyAlignment="1">
      <alignment horizontal="center" vertical="center" wrapText="1"/>
    </xf>
    <xf numFmtId="164" fontId="46" fillId="14" borderId="3" xfId="0" applyNumberFormat="1" applyFont="1" applyFill="1" applyBorder="1" applyAlignment="1">
      <alignment horizontal="center" vertical="center"/>
    </xf>
    <xf numFmtId="164" fontId="50" fillId="16" borderId="3" xfId="0" applyNumberFormat="1" applyFont="1" applyFill="1" applyBorder="1" applyAlignment="1">
      <alignment horizontal="center" vertical="center"/>
    </xf>
  </cellXfs>
  <cellStyles count="1">
    <cellStyle name="Normal" xfId="0" builtinId="0"/>
  </cellStyles>
  <dxfs count="2">
    <dxf>
      <fill>
        <patternFill patternType="solid">
          <fgColor rgb="FFF3F3F3"/>
          <bgColor rgb="FFF3F3F3"/>
        </patternFill>
      </fill>
    </dxf>
    <dxf>
      <fill>
        <patternFill patternType="solid">
          <fgColor rgb="FFFFFFFF"/>
          <bgColor rgb="FFFFFFFF"/>
        </patternFill>
      </fill>
    </dxf>
  </dxfs>
  <tableStyles count="1">
    <tableStyle name="Mau A1-style" pivot="0" count="2">
      <tableStyleElement type="firstRowStripe" dxfId="1"/>
      <tableStyleElement type="secondRowStripe"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oneCellAnchor>
    <xdr:from>
      <xdr:col>1</xdr:col>
      <xdr:colOff>942975</xdr:colOff>
      <xdr:row>3</xdr:row>
      <xdr:rowOff>-19050</xdr:rowOff>
    </xdr:from>
    <xdr:ext cx="1247775" cy="38100"/>
    <xdr:grpSp>
      <xdr:nvGrpSpPr>
        <xdr:cNvPr id="2" name="Shape 2"/>
        <xdr:cNvGrpSpPr/>
      </xdr:nvGrpSpPr>
      <xdr:grpSpPr>
        <a:xfrm>
          <a:off x="1219200" y="923925"/>
          <a:ext cx="1247775" cy="38100"/>
          <a:chOff x="4722113" y="3780000"/>
          <a:chExt cx="1247775" cy="0"/>
        </a:xfrm>
      </xdr:grpSpPr>
      <xdr:cxnSp macro="">
        <xdr:nvCxnSpPr>
          <xdr:cNvPr id="3" name="Shape 3"/>
          <xdr:cNvCxnSpPr/>
        </xdr:nvCxnSpPr>
        <xdr:spPr>
          <a:xfrm>
            <a:off x="4722113" y="3780000"/>
            <a:ext cx="1247775" cy="0"/>
          </a:xfrm>
          <a:prstGeom prst="straightConnector1">
            <a:avLst/>
          </a:prstGeom>
          <a:noFill/>
          <a:ln w="9525" cap="flat" cmpd="sng">
            <a:solidFill>
              <a:srgbClr val="000000"/>
            </a:solidFill>
            <a:prstDash val="solid"/>
            <a:miter lim="800000"/>
            <a:headEnd type="none" w="med" len="med"/>
            <a:tailEnd type="none" w="med" len="med"/>
          </a:ln>
        </xdr:spPr>
      </xdr:cxnSp>
    </xdr:grpSp>
    <xdr:clientData fLocksWithSheet="0"/>
  </xdr:oneCellAnchor>
  <xdr:oneCellAnchor>
    <xdr:from>
      <xdr:col>12</xdr:col>
      <xdr:colOff>438150</xdr:colOff>
      <xdr:row>2</xdr:row>
      <xdr:rowOff>228600</xdr:rowOff>
    </xdr:from>
    <xdr:ext cx="2028825" cy="38100"/>
    <xdr:grpSp>
      <xdr:nvGrpSpPr>
        <xdr:cNvPr id="4" name="Shape 2"/>
        <xdr:cNvGrpSpPr/>
      </xdr:nvGrpSpPr>
      <xdr:grpSpPr>
        <a:xfrm>
          <a:off x="8677275" y="762000"/>
          <a:ext cx="2028825" cy="38100"/>
          <a:chOff x="4331588" y="3780000"/>
          <a:chExt cx="2028825" cy="0"/>
        </a:xfrm>
      </xdr:grpSpPr>
      <xdr:cxnSp macro="">
        <xdr:nvCxnSpPr>
          <xdr:cNvPr id="5" name="Shape 4"/>
          <xdr:cNvCxnSpPr/>
        </xdr:nvCxnSpPr>
        <xdr:spPr>
          <a:xfrm>
            <a:off x="4331588" y="3780000"/>
            <a:ext cx="2028825" cy="0"/>
          </a:xfrm>
          <a:prstGeom prst="straightConnector1">
            <a:avLst/>
          </a:prstGeom>
          <a:noFill/>
          <a:ln w="9525" cap="flat" cmpd="sng">
            <a:solidFill>
              <a:srgbClr val="000000"/>
            </a:solidFill>
            <a:prstDash val="solid"/>
            <a:miter lim="800000"/>
            <a:headEnd type="none" w="med" len="med"/>
            <a:tailEnd type="none" w="med" len="med"/>
          </a:ln>
        </xdr:spPr>
      </xdr:cxnSp>
    </xdr:grpSp>
    <xdr:clientData fLocksWithSheet="0"/>
  </xdr:oneCellAnchor>
</xdr:wsDr>
</file>

<file path=xl/drawings/drawing2.xml><?xml version="1.0" encoding="utf-8"?>
<xdr:wsDr xmlns:xdr="http://schemas.openxmlformats.org/drawingml/2006/spreadsheetDrawing" xmlns:a="http://schemas.openxmlformats.org/drawingml/2006/main">
  <xdr:oneCellAnchor>
    <xdr:from>
      <xdr:col>2</xdr:col>
      <xdr:colOff>552450</xdr:colOff>
      <xdr:row>3</xdr:row>
      <xdr:rowOff>-19050</xdr:rowOff>
    </xdr:from>
    <xdr:ext cx="1800225" cy="38100"/>
    <xdr:grpSp>
      <xdr:nvGrpSpPr>
        <xdr:cNvPr id="2" name="Shape 2"/>
        <xdr:cNvGrpSpPr/>
      </xdr:nvGrpSpPr>
      <xdr:grpSpPr>
        <a:xfrm>
          <a:off x="1433513" y="941388"/>
          <a:ext cx="1800225" cy="38100"/>
          <a:chOff x="4445888" y="3780000"/>
          <a:chExt cx="1800225" cy="0"/>
        </a:xfrm>
      </xdr:grpSpPr>
      <xdr:cxnSp macro="">
        <xdr:nvCxnSpPr>
          <xdr:cNvPr id="5" name="Shape 5"/>
          <xdr:cNvCxnSpPr/>
        </xdr:nvCxnSpPr>
        <xdr:spPr>
          <a:xfrm>
            <a:off x="4445888" y="3780000"/>
            <a:ext cx="1800225" cy="0"/>
          </a:xfrm>
          <a:prstGeom prst="straightConnector1">
            <a:avLst/>
          </a:prstGeom>
          <a:noFill/>
          <a:ln w="9525" cap="flat" cmpd="sng">
            <a:solidFill>
              <a:srgbClr val="000000"/>
            </a:solidFill>
            <a:prstDash val="solid"/>
            <a:miter lim="800000"/>
            <a:headEnd type="none" w="med" len="med"/>
            <a:tailEnd type="none" w="med" len="med"/>
          </a:ln>
        </xdr:spPr>
      </xdr:cxnSp>
    </xdr:grpSp>
    <xdr:clientData fLocksWithSheet="0"/>
  </xdr:oneCellAnchor>
  <xdr:oneCellAnchor>
    <xdr:from>
      <xdr:col>23</xdr:col>
      <xdr:colOff>485775</xdr:colOff>
      <xdr:row>2</xdr:row>
      <xdr:rowOff>209550</xdr:rowOff>
    </xdr:from>
    <xdr:ext cx="2238375" cy="38100"/>
    <xdr:grpSp>
      <xdr:nvGrpSpPr>
        <xdr:cNvPr id="3" name="Shape 2"/>
        <xdr:cNvGrpSpPr/>
      </xdr:nvGrpSpPr>
      <xdr:grpSpPr>
        <a:xfrm>
          <a:off x="15305088" y="741363"/>
          <a:ext cx="2238375" cy="38100"/>
          <a:chOff x="4226813" y="3780000"/>
          <a:chExt cx="2238375" cy="0"/>
        </a:xfrm>
      </xdr:grpSpPr>
      <xdr:cxnSp macro="">
        <xdr:nvCxnSpPr>
          <xdr:cNvPr id="6" name="Shape 6"/>
          <xdr:cNvCxnSpPr/>
        </xdr:nvCxnSpPr>
        <xdr:spPr>
          <a:xfrm>
            <a:off x="4226813" y="3780000"/>
            <a:ext cx="2238375" cy="0"/>
          </a:xfrm>
          <a:prstGeom prst="straightConnector1">
            <a:avLst/>
          </a:prstGeom>
          <a:noFill/>
          <a:ln w="9525" cap="flat" cmpd="sng">
            <a:solidFill>
              <a:srgbClr val="000000"/>
            </a:solidFill>
            <a:prstDash val="solid"/>
            <a:miter lim="800000"/>
            <a:headEnd type="none" w="med" len="med"/>
            <a:tailEnd type="none" w="med" len="med"/>
          </a:ln>
        </xdr:spPr>
      </xdr:cxnSp>
    </xdr:grpSp>
    <xdr:clientData fLocksWithSheet="0"/>
  </xdr:oneCellAnchor>
</xdr:wsDr>
</file>

<file path=xl/tables/table1.xml><?xml version="1.0" encoding="utf-8"?>
<table xmlns="http://schemas.openxmlformats.org/spreadsheetml/2006/main" id="1" name="Table_1" displayName="Table_1" ref="H165:H173" headerRowCount="0">
  <tableColumns count="1">
    <tableColumn id="1" name="Column1"/>
  </tableColumns>
  <tableStyleInfo name="Mau A1-style" showFirstColumn="1" showLastColumn="1"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1.bin"/><Relationship Id="rId5" Type="http://schemas.openxmlformats.org/officeDocument/2006/relationships/comments" Target="../comments1.xml"/><Relationship Id="rId4"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000"/>
  <sheetViews>
    <sheetView topLeftCell="A22" workbookViewId="0"/>
  </sheetViews>
  <sheetFormatPr defaultColWidth="11.25" defaultRowHeight="15" customHeight="1"/>
  <cols>
    <col min="1" max="1" width="153.375" customWidth="1"/>
    <col min="2" max="6" width="9" customWidth="1"/>
    <col min="7" max="26" width="8" customWidth="1"/>
  </cols>
  <sheetData>
    <row r="1" spans="1:26" ht="37.5" customHeight="1">
      <c r="A1" s="1" t="s">
        <v>0</v>
      </c>
      <c r="B1" s="2"/>
      <c r="C1" s="2"/>
      <c r="D1" s="2"/>
      <c r="E1" s="2"/>
      <c r="F1" s="2"/>
      <c r="G1" s="2"/>
      <c r="H1" s="2"/>
      <c r="I1" s="2"/>
      <c r="J1" s="2"/>
      <c r="K1" s="2"/>
      <c r="L1" s="2"/>
      <c r="M1" s="2"/>
      <c r="N1" s="2"/>
      <c r="O1" s="2"/>
      <c r="P1" s="2"/>
      <c r="Q1" s="2"/>
      <c r="R1" s="2"/>
      <c r="S1" s="2"/>
      <c r="T1" s="2"/>
      <c r="U1" s="2"/>
      <c r="V1" s="2"/>
      <c r="W1" s="2"/>
      <c r="X1" s="2"/>
      <c r="Y1" s="2"/>
      <c r="Z1" s="2"/>
    </row>
    <row r="2" spans="1:26" ht="39" customHeight="1">
      <c r="A2" s="4" t="s">
        <v>1</v>
      </c>
      <c r="B2" s="6"/>
      <c r="C2" s="6"/>
      <c r="D2" s="6"/>
      <c r="E2" s="6"/>
      <c r="F2" s="6"/>
      <c r="G2" s="6"/>
      <c r="H2" s="6"/>
      <c r="I2" s="6"/>
      <c r="J2" s="6"/>
      <c r="K2" s="6"/>
      <c r="L2" s="6"/>
      <c r="M2" s="6"/>
      <c r="N2" s="6"/>
      <c r="O2" s="6"/>
      <c r="P2" s="6"/>
      <c r="Q2" s="6"/>
      <c r="R2" s="6"/>
      <c r="S2" s="6"/>
      <c r="T2" s="6"/>
      <c r="U2" s="6"/>
      <c r="V2" s="6"/>
      <c r="W2" s="6"/>
      <c r="X2" s="6"/>
      <c r="Y2" s="6"/>
      <c r="Z2" s="6"/>
    </row>
    <row r="3" spans="1:26" ht="24" customHeight="1">
      <c r="A3" s="7" t="s">
        <v>2</v>
      </c>
      <c r="B3" s="9"/>
      <c r="C3" s="9"/>
      <c r="D3" s="9"/>
      <c r="E3" s="9"/>
      <c r="F3" s="9"/>
      <c r="G3" s="9"/>
      <c r="H3" s="9"/>
      <c r="I3" s="9"/>
      <c r="J3" s="9"/>
      <c r="K3" s="9"/>
      <c r="L3" s="9"/>
      <c r="M3" s="9"/>
      <c r="N3" s="9"/>
      <c r="O3" s="9"/>
      <c r="P3" s="9"/>
      <c r="Q3" s="9"/>
      <c r="R3" s="9"/>
      <c r="S3" s="9"/>
      <c r="T3" s="9"/>
      <c r="U3" s="9"/>
      <c r="V3" s="9"/>
      <c r="W3" s="9"/>
      <c r="X3" s="9"/>
      <c r="Y3" s="9"/>
      <c r="Z3" s="9"/>
    </row>
    <row r="4" spans="1:26" ht="21.75" customHeight="1">
      <c r="A4" s="10" t="s">
        <v>5</v>
      </c>
      <c r="B4" s="6"/>
      <c r="C4" s="6"/>
      <c r="D4" s="6"/>
      <c r="E4" s="6"/>
      <c r="F4" s="6"/>
      <c r="G4" s="6"/>
      <c r="H4" s="6"/>
      <c r="I4" s="6"/>
      <c r="J4" s="6"/>
      <c r="K4" s="6"/>
      <c r="L4" s="6"/>
      <c r="M4" s="6"/>
      <c r="N4" s="6"/>
      <c r="O4" s="6"/>
      <c r="P4" s="6"/>
      <c r="Q4" s="6"/>
      <c r="R4" s="6"/>
      <c r="S4" s="6"/>
      <c r="T4" s="6"/>
      <c r="U4" s="6"/>
      <c r="V4" s="6"/>
      <c r="W4" s="6"/>
      <c r="X4" s="6"/>
      <c r="Y4" s="6"/>
      <c r="Z4" s="6"/>
    </row>
    <row r="5" spans="1:26" ht="21.75" customHeight="1">
      <c r="A5" s="12" t="s">
        <v>6</v>
      </c>
      <c r="B5" s="14"/>
      <c r="C5" s="14"/>
      <c r="D5" s="14"/>
      <c r="E5" s="14"/>
      <c r="F5" s="14"/>
      <c r="G5" s="14"/>
      <c r="H5" s="14"/>
      <c r="I5" s="14"/>
      <c r="J5" s="14"/>
      <c r="K5" s="14"/>
      <c r="L5" s="14"/>
      <c r="M5" s="14"/>
      <c r="N5" s="14"/>
      <c r="O5" s="14"/>
      <c r="P5" s="14"/>
      <c r="Q5" s="14"/>
      <c r="R5" s="14"/>
      <c r="S5" s="14"/>
      <c r="T5" s="14"/>
      <c r="U5" s="14"/>
      <c r="V5" s="14"/>
      <c r="W5" s="14"/>
      <c r="X5" s="14"/>
      <c r="Y5" s="14"/>
      <c r="Z5" s="14"/>
    </row>
    <row r="6" spans="1:26" ht="21.75" customHeight="1">
      <c r="A6" s="15" t="s">
        <v>9</v>
      </c>
      <c r="B6" s="17"/>
      <c r="C6" s="17"/>
      <c r="D6" s="17"/>
      <c r="E6" s="17"/>
      <c r="F6" s="17"/>
      <c r="G6" s="17"/>
      <c r="H6" s="17"/>
      <c r="I6" s="17"/>
      <c r="J6" s="17"/>
      <c r="K6" s="17"/>
      <c r="L6" s="17"/>
      <c r="M6" s="17"/>
      <c r="N6" s="17"/>
      <c r="O6" s="17"/>
      <c r="P6" s="17"/>
      <c r="Q6" s="17"/>
      <c r="R6" s="17"/>
      <c r="S6" s="17"/>
      <c r="T6" s="17"/>
      <c r="U6" s="17"/>
      <c r="V6" s="17"/>
      <c r="W6" s="17"/>
      <c r="X6" s="17"/>
      <c r="Y6" s="17"/>
      <c r="Z6" s="17"/>
    </row>
    <row r="7" spans="1:26" ht="21.75" customHeight="1">
      <c r="A7" s="10" t="s">
        <v>12</v>
      </c>
      <c r="B7" s="6"/>
      <c r="C7" s="6"/>
      <c r="D7" s="6"/>
      <c r="E7" s="6"/>
      <c r="F7" s="6"/>
      <c r="G7" s="6"/>
      <c r="H7" s="6"/>
      <c r="I7" s="6"/>
      <c r="J7" s="6"/>
      <c r="K7" s="6"/>
      <c r="L7" s="6"/>
      <c r="M7" s="6"/>
      <c r="N7" s="6"/>
      <c r="O7" s="6"/>
      <c r="P7" s="6"/>
      <c r="Q7" s="6"/>
      <c r="R7" s="6"/>
      <c r="S7" s="6"/>
      <c r="T7" s="6"/>
      <c r="U7" s="6"/>
      <c r="V7" s="6"/>
      <c r="W7" s="6"/>
      <c r="X7" s="6"/>
      <c r="Y7" s="6"/>
      <c r="Z7" s="6"/>
    </row>
    <row r="8" spans="1:26" ht="21.75" customHeight="1">
      <c r="A8" s="19" t="s">
        <v>13</v>
      </c>
      <c r="B8" s="20"/>
      <c r="C8" s="20"/>
      <c r="D8" s="20"/>
      <c r="E8" s="20"/>
      <c r="F8" s="20"/>
      <c r="G8" s="20"/>
      <c r="H8" s="20"/>
      <c r="I8" s="20"/>
      <c r="J8" s="20"/>
      <c r="K8" s="20"/>
      <c r="L8" s="20"/>
      <c r="M8" s="20"/>
      <c r="N8" s="20"/>
      <c r="O8" s="20"/>
      <c r="P8" s="20"/>
      <c r="Q8" s="20"/>
      <c r="R8" s="20"/>
      <c r="S8" s="20"/>
      <c r="T8" s="20"/>
      <c r="U8" s="20"/>
      <c r="V8" s="20"/>
      <c r="W8" s="20"/>
      <c r="X8" s="20"/>
      <c r="Y8" s="20"/>
      <c r="Z8" s="20"/>
    </row>
    <row r="9" spans="1:26" ht="21.75" customHeight="1">
      <c r="A9" s="21" t="s">
        <v>15</v>
      </c>
      <c r="B9" s="22"/>
      <c r="C9" s="22"/>
      <c r="D9" s="22"/>
      <c r="E9" s="22"/>
      <c r="F9" s="22"/>
      <c r="G9" s="22"/>
      <c r="H9" s="22"/>
      <c r="I9" s="22"/>
      <c r="J9" s="22"/>
      <c r="K9" s="22"/>
      <c r="L9" s="22"/>
      <c r="M9" s="22"/>
      <c r="N9" s="22"/>
      <c r="O9" s="22"/>
      <c r="P9" s="22"/>
      <c r="Q9" s="22"/>
      <c r="R9" s="22"/>
      <c r="S9" s="22"/>
      <c r="T9" s="22"/>
      <c r="U9" s="22"/>
      <c r="V9" s="22"/>
      <c r="W9" s="22"/>
      <c r="X9" s="22"/>
      <c r="Y9" s="22"/>
      <c r="Z9" s="22"/>
    </row>
    <row r="10" spans="1:26" ht="21.75" customHeight="1">
      <c r="A10" s="23" t="s">
        <v>16</v>
      </c>
      <c r="B10" s="9"/>
      <c r="C10" s="9"/>
      <c r="D10" s="9"/>
      <c r="E10" s="9"/>
      <c r="F10" s="9"/>
      <c r="G10" s="9"/>
      <c r="H10" s="9"/>
      <c r="I10" s="9"/>
      <c r="J10" s="9"/>
      <c r="K10" s="9"/>
      <c r="L10" s="9"/>
      <c r="M10" s="9"/>
      <c r="N10" s="9"/>
      <c r="O10" s="9"/>
      <c r="P10" s="9"/>
      <c r="Q10" s="9"/>
      <c r="R10" s="9"/>
      <c r="S10" s="9"/>
      <c r="T10" s="9"/>
      <c r="U10" s="9"/>
      <c r="V10" s="9"/>
      <c r="W10" s="9"/>
      <c r="X10" s="9"/>
      <c r="Y10" s="9"/>
      <c r="Z10" s="9"/>
    </row>
    <row r="11" spans="1:26" ht="21.75" customHeight="1">
      <c r="A11" s="26" t="s">
        <v>17</v>
      </c>
      <c r="B11" s="6"/>
      <c r="C11" s="6"/>
      <c r="D11" s="6"/>
      <c r="E11" s="6"/>
      <c r="F11" s="6"/>
      <c r="G11" s="6"/>
      <c r="H11" s="6"/>
      <c r="I11" s="6"/>
      <c r="J11" s="6"/>
      <c r="K11" s="6"/>
      <c r="L11" s="6"/>
      <c r="M11" s="6"/>
      <c r="N11" s="6"/>
      <c r="O11" s="6"/>
      <c r="P11" s="6"/>
      <c r="Q11" s="6"/>
      <c r="R11" s="6"/>
      <c r="S11" s="6"/>
      <c r="T11" s="6"/>
      <c r="U11" s="6"/>
      <c r="V11" s="6"/>
      <c r="W11" s="6"/>
      <c r="X11" s="6"/>
      <c r="Y11" s="6"/>
      <c r="Z11" s="6"/>
    </row>
    <row r="12" spans="1:26" ht="42" customHeight="1">
      <c r="A12" s="28" t="s">
        <v>19</v>
      </c>
      <c r="B12" s="9"/>
      <c r="C12" s="9"/>
      <c r="D12" s="9"/>
      <c r="E12" s="9"/>
      <c r="F12" s="9"/>
      <c r="G12" s="9"/>
      <c r="H12" s="9"/>
      <c r="I12" s="9"/>
      <c r="J12" s="9"/>
      <c r="K12" s="9"/>
      <c r="L12" s="9"/>
      <c r="M12" s="9"/>
      <c r="N12" s="9"/>
      <c r="O12" s="9"/>
      <c r="P12" s="9"/>
      <c r="Q12" s="9"/>
      <c r="R12" s="9"/>
      <c r="S12" s="9"/>
      <c r="T12" s="9"/>
      <c r="U12" s="9"/>
      <c r="V12" s="9"/>
      <c r="W12" s="9"/>
      <c r="X12" s="9"/>
      <c r="Y12" s="9"/>
      <c r="Z12" s="9"/>
    </row>
    <row r="13" spans="1:26" ht="20.25" customHeight="1">
      <c r="A13" s="30" t="s">
        <v>20</v>
      </c>
      <c r="B13" s="17"/>
      <c r="C13" s="17"/>
      <c r="D13" s="17"/>
      <c r="E13" s="17"/>
      <c r="F13" s="17"/>
      <c r="G13" s="17"/>
      <c r="H13" s="17"/>
      <c r="I13" s="17"/>
      <c r="J13" s="17"/>
      <c r="K13" s="17"/>
      <c r="L13" s="17"/>
      <c r="M13" s="17"/>
      <c r="N13" s="17"/>
      <c r="O13" s="17"/>
      <c r="P13" s="17"/>
      <c r="Q13" s="17"/>
      <c r="R13" s="17"/>
      <c r="S13" s="17"/>
      <c r="T13" s="17"/>
      <c r="U13" s="17"/>
      <c r="V13" s="17"/>
      <c r="W13" s="17"/>
      <c r="X13" s="17"/>
      <c r="Y13" s="17"/>
      <c r="Z13" s="17"/>
    </row>
    <row r="14" spans="1:26" ht="21.75" customHeight="1">
      <c r="A14" s="37" t="s">
        <v>22</v>
      </c>
      <c r="B14" s="22"/>
      <c r="C14" s="22"/>
      <c r="D14" s="22"/>
      <c r="E14" s="22"/>
      <c r="F14" s="22"/>
      <c r="G14" s="22"/>
      <c r="H14" s="22"/>
      <c r="I14" s="22"/>
      <c r="J14" s="22"/>
      <c r="K14" s="22"/>
      <c r="L14" s="22"/>
      <c r="M14" s="22"/>
      <c r="N14" s="22"/>
      <c r="O14" s="22"/>
      <c r="P14" s="22"/>
      <c r="Q14" s="22"/>
      <c r="R14" s="22"/>
      <c r="S14" s="22"/>
      <c r="T14" s="22"/>
      <c r="U14" s="22"/>
      <c r="V14" s="22"/>
      <c r="W14" s="22"/>
      <c r="X14" s="22"/>
      <c r="Y14" s="22"/>
      <c r="Z14" s="22"/>
    </row>
    <row r="15" spans="1:26" ht="21.75" customHeight="1">
      <c r="A15" s="26" t="s">
        <v>25</v>
      </c>
      <c r="B15" s="6"/>
      <c r="C15" s="6"/>
      <c r="D15" s="6"/>
      <c r="E15" s="6"/>
      <c r="F15" s="6"/>
      <c r="G15" s="6"/>
      <c r="H15" s="6"/>
      <c r="I15" s="6"/>
      <c r="J15" s="6"/>
      <c r="K15" s="6"/>
      <c r="L15" s="6"/>
      <c r="M15" s="6"/>
      <c r="N15" s="6"/>
      <c r="O15" s="6"/>
      <c r="P15" s="6"/>
      <c r="Q15" s="6"/>
      <c r="R15" s="6"/>
      <c r="S15" s="6"/>
      <c r="T15" s="6"/>
      <c r="U15" s="6"/>
      <c r="V15" s="6"/>
      <c r="W15" s="6"/>
      <c r="X15" s="6"/>
      <c r="Y15" s="6"/>
      <c r="Z15" s="6"/>
    </row>
    <row r="16" spans="1:26" ht="21.75" customHeight="1">
      <c r="A16" s="39" t="s">
        <v>26</v>
      </c>
      <c r="B16" s="2"/>
      <c r="C16" s="2"/>
      <c r="D16" s="2"/>
      <c r="E16" s="2"/>
      <c r="F16" s="2"/>
      <c r="G16" s="2"/>
      <c r="H16" s="2"/>
      <c r="I16" s="2"/>
      <c r="J16" s="2"/>
      <c r="K16" s="2"/>
      <c r="L16" s="2"/>
      <c r="M16" s="2"/>
      <c r="N16" s="2"/>
      <c r="O16" s="2"/>
      <c r="P16" s="2"/>
      <c r="Q16" s="2"/>
      <c r="R16" s="2"/>
      <c r="S16" s="2"/>
      <c r="T16" s="2"/>
      <c r="U16" s="2"/>
      <c r="V16" s="2"/>
      <c r="W16" s="2"/>
      <c r="X16" s="2"/>
      <c r="Y16" s="2"/>
      <c r="Z16" s="2"/>
    </row>
    <row r="17" spans="1:26" ht="21.75" customHeight="1">
      <c r="A17" s="23" t="s">
        <v>27</v>
      </c>
      <c r="B17" s="9"/>
      <c r="C17" s="9"/>
      <c r="D17" s="9"/>
      <c r="E17" s="9"/>
      <c r="F17" s="9"/>
      <c r="G17" s="9"/>
      <c r="H17" s="9"/>
      <c r="I17" s="9"/>
      <c r="J17" s="9"/>
      <c r="K17" s="9"/>
      <c r="L17" s="9"/>
      <c r="M17" s="9"/>
      <c r="N17" s="9"/>
      <c r="O17" s="9"/>
      <c r="P17" s="9"/>
      <c r="Q17" s="9"/>
      <c r="R17" s="9"/>
      <c r="S17" s="9"/>
      <c r="T17" s="9"/>
      <c r="U17" s="9"/>
      <c r="V17" s="9"/>
      <c r="W17" s="9"/>
      <c r="X17" s="9"/>
      <c r="Y17" s="9"/>
      <c r="Z17" s="9"/>
    </row>
    <row r="18" spans="1:26" ht="21.75" customHeight="1">
      <c r="A18" s="26" t="s">
        <v>28</v>
      </c>
      <c r="B18" s="6"/>
      <c r="C18" s="6"/>
      <c r="D18" s="6"/>
      <c r="E18" s="6"/>
      <c r="F18" s="6"/>
      <c r="G18" s="6"/>
      <c r="H18" s="6"/>
      <c r="I18" s="6"/>
      <c r="J18" s="6"/>
      <c r="K18" s="6"/>
      <c r="L18" s="6"/>
      <c r="M18" s="6"/>
      <c r="N18" s="6"/>
      <c r="O18" s="6"/>
      <c r="P18" s="6"/>
      <c r="Q18" s="6"/>
      <c r="R18" s="6"/>
      <c r="S18" s="6"/>
      <c r="T18" s="6"/>
      <c r="U18" s="6"/>
      <c r="V18" s="6"/>
      <c r="W18" s="6"/>
      <c r="X18" s="6"/>
      <c r="Y18" s="6"/>
      <c r="Z18" s="6"/>
    </row>
    <row r="19" spans="1:26" ht="21.75" customHeight="1">
      <c r="A19" s="41" t="s">
        <v>29</v>
      </c>
      <c r="B19" s="9"/>
      <c r="C19" s="9"/>
      <c r="D19" s="9"/>
      <c r="E19" s="9"/>
      <c r="F19" s="9"/>
      <c r="G19" s="9"/>
      <c r="H19" s="9"/>
      <c r="I19" s="9"/>
      <c r="J19" s="9"/>
      <c r="K19" s="9"/>
      <c r="L19" s="9"/>
      <c r="M19" s="9"/>
      <c r="N19" s="9"/>
      <c r="O19" s="9"/>
      <c r="P19" s="9"/>
      <c r="Q19" s="9"/>
      <c r="R19" s="9"/>
      <c r="S19" s="9"/>
      <c r="T19" s="9"/>
      <c r="U19" s="9"/>
      <c r="V19" s="9"/>
      <c r="W19" s="9"/>
      <c r="X19" s="9"/>
      <c r="Y19" s="9"/>
      <c r="Z19" s="9"/>
    </row>
    <row r="20" spans="1:26" ht="21.75" customHeight="1">
      <c r="A20" s="39" t="s">
        <v>30</v>
      </c>
      <c r="B20" s="2"/>
      <c r="C20" s="2"/>
      <c r="D20" s="2"/>
      <c r="E20" s="2"/>
      <c r="F20" s="2"/>
      <c r="G20" s="2"/>
      <c r="H20" s="2"/>
      <c r="I20" s="2"/>
      <c r="J20" s="2"/>
      <c r="K20" s="2"/>
      <c r="L20" s="2"/>
      <c r="M20" s="2"/>
      <c r="N20" s="2"/>
      <c r="O20" s="2"/>
      <c r="P20" s="2"/>
      <c r="Q20" s="2"/>
      <c r="R20" s="2"/>
      <c r="S20" s="2"/>
      <c r="T20" s="2"/>
      <c r="U20" s="2"/>
      <c r="V20" s="2"/>
      <c r="W20" s="2"/>
      <c r="X20" s="2"/>
      <c r="Y20" s="2"/>
      <c r="Z20" s="2"/>
    </row>
    <row r="21" spans="1:26" ht="21.75" customHeight="1">
      <c r="A21" s="23" t="s">
        <v>31</v>
      </c>
      <c r="B21" s="9"/>
      <c r="C21" s="9"/>
      <c r="D21" s="9"/>
      <c r="E21" s="9"/>
      <c r="F21" s="9"/>
      <c r="G21" s="9"/>
      <c r="H21" s="9"/>
      <c r="I21" s="9"/>
      <c r="J21" s="9"/>
      <c r="K21" s="9"/>
      <c r="L21" s="9"/>
      <c r="M21" s="9"/>
      <c r="N21" s="9"/>
      <c r="O21" s="9"/>
      <c r="P21" s="9"/>
      <c r="Q21" s="9"/>
      <c r="R21" s="9"/>
      <c r="S21" s="9"/>
      <c r="T21" s="9"/>
      <c r="U21" s="9"/>
      <c r="V21" s="9"/>
      <c r="W21" s="9"/>
      <c r="X21" s="9"/>
      <c r="Y21" s="9"/>
      <c r="Z21" s="9"/>
    </row>
    <row r="22" spans="1:26" ht="21.75" customHeight="1">
      <c r="A22" s="26" t="s">
        <v>32</v>
      </c>
      <c r="B22" s="6"/>
      <c r="C22" s="6"/>
      <c r="D22" s="6"/>
      <c r="E22" s="6"/>
      <c r="F22" s="6"/>
      <c r="G22" s="6"/>
      <c r="H22" s="6"/>
      <c r="I22" s="6"/>
      <c r="J22" s="6"/>
      <c r="K22" s="6"/>
      <c r="L22" s="6"/>
      <c r="M22" s="6"/>
      <c r="N22" s="6"/>
      <c r="O22" s="6"/>
      <c r="P22" s="6"/>
      <c r="Q22" s="6"/>
      <c r="R22" s="6"/>
      <c r="S22" s="6"/>
      <c r="T22" s="6"/>
      <c r="U22" s="6"/>
      <c r="V22" s="6"/>
      <c r="W22" s="6"/>
      <c r="X22" s="6"/>
      <c r="Y22" s="6"/>
      <c r="Z22" s="6"/>
    </row>
    <row r="23" spans="1:26" ht="21.75" customHeight="1">
      <c r="A23" s="43" t="s">
        <v>33</v>
      </c>
      <c r="B23" s="9"/>
      <c r="C23" s="9"/>
      <c r="D23" s="9"/>
      <c r="E23" s="9"/>
      <c r="F23" s="9"/>
      <c r="G23" s="9"/>
      <c r="H23" s="9"/>
      <c r="I23" s="9"/>
      <c r="J23" s="9"/>
      <c r="K23" s="9"/>
      <c r="L23" s="9"/>
      <c r="M23" s="9"/>
      <c r="N23" s="9"/>
      <c r="O23" s="9"/>
      <c r="P23" s="9"/>
      <c r="Q23" s="9"/>
      <c r="R23" s="9"/>
      <c r="S23" s="9"/>
      <c r="T23" s="9"/>
      <c r="U23" s="9"/>
      <c r="V23" s="9"/>
      <c r="W23" s="9"/>
      <c r="X23" s="9"/>
      <c r="Y23" s="9"/>
      <c r="Z23" s="9"/>
    </row>
    <row r="24" spans="1:26" ht="21.75" customHeight="1">
      <c r="A24" s="44" t="s">
        <v>35</v>
      </c>
      <c r="B24" s="6"/>
      <c r="C24" s="6"/>
      <c r="D24" s="6"/>
      <c r="E24" s="6"/>
      <c r="F24" s="6"/>
      <c r="G24" s="6"/>
      <c r="H24" s="6"/>
      <c r="I24" s="6"/>
      <c r="J24" s="6"/>
      <c r="K24" s="6"/>
      <c r="L24" s="6"/>
      <c r="M24" s="6"/>
      <c r="N24" s="6"/>
      <c r="O24" s="6"/>
      <c r="P24" s="6"/>
      <c r="Q24" s="6"/>
      <c r="R24" s="6"/>
      <c r="S24" s="6"/>
      <c r="T24" s="6"/>
      <c r="U24" s="6"/>
      <c r="V24" s="6"/>
      <c r="W24" s="6"/>
      <c r="X24" s="6"/>
      <c r="Y24" s="6"/>
      <c r="Z24" s="6"/>
    </row>
    <row r="25" spans="1:26" ht="21.75" customHeight="1">
      <c r="A25" s="45" t="s">
        <v>37</v>
      </c>
      <c r="B25" s="9"/>
      <c r="C25" s="9"/>
      <c r="D25" s="9"/>
      <c r="E25" s="9"/>
      <c r="F25" s="9"/>
      <c r="G25" s="9"/>
      <c r="H25" s="9"/>
      <c r="I25" s="9"/>
      <c r="J25" s="9"/>
      <c r="K25" s="9"/>
      <c r="L25" s="9"/>
      <c r="M25" s="9"/>
      <c r="N25" s="9"/>
      <c r="O25" s="9"/>
      <c r="P25" s="9"/>
      <c r="Q25" s="9"/>
      <c r="R25" s="9"/>
      <c r="S25" s="9"/>
      <c r="T25" s="9"/>
      <c r="U25" s="9"/>
      <c r="V25" s="9"/>
      <c r="W25" s="9"/>
      <c r="X25" s="9"/>
      <c r="Y25" s="9"/>
      <c r="Z25" s="9"/>
    </row>
    <row r="26" spans="1:26" ht="21.75" customHeight="1">
      <c r="A26" s="44" t="s">
        <v>38</v>
      </c>
      <c r="B26" s="6"/>
      <c r="C26" s="6"/>
      <c r="D26" s="6"/>
      <c r="E26" s="6"/>
      <c r="F26" s="6"/>
      <c r="G26" s="6"/>
      <c r="H26" s="6"/>
      <c r="I26" s="6"/>
      <c r="J26" s="6"/>
      <c r="K26" s="6"/>
      <c r="L26" s="6"/>
      <c r="M26" s="6"/>
      <c r="N26" s="6"/>
      <c r="O26" s="6"/>
      <c r="P26" s="6"/>
      <c r="Q26" s="6"/>
      <c r="R26" s="6"/>
      <c r="S26" s="6"/>
      <c r="T26" s="6"/>
      <c r="U26" s="6"/>
      <c r="V26" s="6"/>
      <c r="W26" s="6"/>
      <c r="X26" s="6"/>
      <c r="Y26" s="6"/>
      <c r="Z26" s="6"/>
    </row>
    <row r="27" spans="1:26" ht="21.75" customHeight="1">
      <c r="A27" s="45" t="s">
        <v>40</v>
      </c>
      <c r="B27" s="9"/>
      <c r="C27" s="9"/>
      <c r="D27" s="9"/>
      <c r="E27" s="9"/>
      <c r="F27" s="9"/>
      <c r="G27" s="9"/>
      <c r="H27" s="9"/>
      <c r="I27" s="9"/>
      <c r="J27" s="9"/>
      <c r="K27" s="9"/>
      <c r="L27" s="9"/>
      <c r="M27" s="9"/>
      <c r="N27" s="9"/>
      <c r="O27" s="9"/>
      <c r="P27" s="9"/>
      <c r="Q27" s="9"/>
      <c r="R27" s="9"/>
      <c r="S27" s="9"/>
      <c r="T27" s="9"/>
      <c r="U27" s="9"/>
      <c r="V27" s="9"/>
      <c r="W27" s="9"/>
      <c r="X27" s="9"/>
      <c r="Y27" s="9"/>
      <c r="Z27" s="9"/>
    </row>
    <row r="28" spans="1:26" ht="21.75" customHeight="1">
      <c r="A28" s="44" t="s">
        <v>41</v>
      </c>
      <c r="B28" s="6"/>
      <c r="C28" s="6"/>
      <c r="D28" s="6"/>
      <c r="E28" s="6"/>
      <c r="F28" s="6"/>
      <c r="G28" s="6"/>
      <c r="H28" s="6"/>
      <c r="I28" s="6"/>
      <c r="J28" s="6"/>
      <c r="K28" s="6"/>
      <c r="L28" s="6"/>
      <c r="M28" s="6"/>
      <c r="N28" s="6"/>
      <c r="O28" s="6"/>
      <c r="P28" s="6"/>
      <c r="Q28" s="6"/>
      <c r="R28" s="6"/>
      <c r="S28" s="6"/>
      <c r="T28" s="6"/>
      <c r="U28" s="6"/>
      <c r="V28" s="6"/>
      <c r="W28" s="6"/>
      <c r="X28" s="6"/>
      <c r="Y28" s="6"/>
      <c r="Z28" s="6"/>
    </row>
    <row r="29" spans="1:26" ht="21.75" customHeight="1">
      <c r="A29" s="26" t="s">
        <v>42</v>
      </c>
      <c r="B29" s="6"/>
      <c r="C29" s="6"/>
      <c r="D29" s="6"/>
      <c r="E29" s="6"/>
      <c r="F29" s="6"/>
      <c r="G29" s="6"/>
      <c r="H29" s="6"/>
      <c r="I29" s="6"/>
      <c r="J29" s="6"/>
      <c r="K29" s="6"/>
      <c r="L29" s="6"/>
      <c r="M29" s="6"/>
      <c r="N29" s="6"/>
      <c r="O29" s="6"/>
      <c r="P29" s="6"/>
      <c r="Q29" s="6"/>
      <c r="R29" s="6"/>
      <c r="S29" s="6"/>
      <c r="T29" s="6"/>
      <c r="U29" s="6"/>
      <c r="V29" s="6"/>
      <c r="W29" s="6"/>
      <c r="X29" s="6"/>
      <c r="Y29" s="6"/>
      <c r="Z29" s="6"/>
    </row>
    <row r="30" spans="1:26" ht="21.75" customHeight="1">
      <c r="A30" s="43" t="s">
        <v>43</v>
      </c>
      <c r="B30" s="9"/>
      <c r="C30" s="9"/>
      <c r="D30" s="9"/>
      <c r="E30" s="9"/>
      <c r="F30" s="9"/>
      <c r="G30" s="9"/>
      <c r="H30" s="9"/>
      <c r="I30" s="9"/>
      <c r="J30" s="9"/>
      <c r="K30" s="9"/>
      <c r="L30" s="9"/>
      <c r="M30" s="9"/>
      <c r="N30" s="9"/>
      <c r="O30" s="9"/>
      <c r="P30" s="9"/>
      <c r="Q30" s="9"/>
      <c r="R30" s="9"/>
      <c r="S30" s="9"/>
      <c r="T30" s="9"/>
      <c r="U30" s="9"/>
      <c r="V30" s="9"/>
      <c r="W30" s="9"/>
      <c r="X30" s="9"/>
      <c r="Y30" s="9"/>
      <c r="Z30" s="9"/>
    </row>
    <row r="31" spans="1:26" ht="21.75" customHeight="1">
      <c r="A31" s="44" t="s">
        <v>44</v>
      </c>
      <c r="B31" s="6"/>
      <c r="C31" s="6"/>
      <c r="D31" s="6"/>
      <c r="E31" s="6"/>
      <c r="F31" s="6"/>
      <c r="G31" s="6"/>
      <c r="H31" s="6"/>
      <c r="I31" s="6"/>
      <c r="J31" s="6"/>
      <c r="K31" s="6"/>
      <c r="L31" s="6"/>
      <c r="M31" s="6"/>
      <c r="N31" s="6"/>
      <c r="O31" s="6"/>
      <c r="P31" s="6"/>
      <c r="Q31" s="6"/>
      <c r="R31" s="6"/>
      <c r="S31" s="6"/>
      <c r="T31" s="6"/>
      <c r="U31" s="6"/>
      <c r="V31" s="6"/>
      <c r="W31" s="6"/>
      <c r="X31" s="6"/>
      <c r="Y31" s="6"/>
      <c r="Z31" s="6"/>
    </row>
    <row r="32" spans="1:26" ht="21.75" customHeight="1">
      <c r="A32" s="45" t="s">
        <v>45</v>
      </c>
      <c r="B32" s="9"/>
      <c r="C32" s="9"/>
      <c r="D32" s="9"/>
      <c r="E32" s="9"/>
      <c r="F32" s="9"/>
      <c r="G32" s="9"/>
      <c r="H32" s="9"/>
      <c r="I32" s="9"/>
      <c r="J32" s="9"/>
      <c r="K32" s="9"/>
      <c r="L32" s="9"/>
      <c r="M32" s="9"/>
      <c r="N32" s="9"/>
      <c r="O32" s="9"/>
      <c r="P32" s="9"/>
      <c r="Q32" s="9"/>
      <c r="R32" s="9"/>
      <c r="S32" s="9"/>
      <c r="T32" s="9"/>
      <c r="U32" s="9"/>
      <c r="V32" s="9"/>
      <c r="W32" s="9"/>
      <c r="X32" s="9"/>
      <c r="Y32" s="9"/>
      <c r="Z32" s="9"/>
    </row>
    <row r="33" spans="1:26" ht="21.75" customHeight="1">
      <c r="A33" s="44" t="s">
        <v>47</v>
      </c>
      <c r="B33" s="6"/>
      <c r="C33" s="6"/>
      <c r="D33" s="6"/>
      <c r="E33" s="6"/>
      <c r="F33" s="6"/>
      <c r="G33" s="6"/>
      <c r="H33" s="6"/>
      <c r="I33" s="6"/>
      <c r="J33" s="6"/>
      <c r="K33" s="6"/>
      <c r="L33" s="6"/>
      <c r="M33" s="6"/>
      <c r="N33" s="6"/>
      <c r="O33" s="6"/>
      <c r="P33" s="6"/>
      <c r="Q33" s="6"/>
      <c r="R33" s="6"/>
      <c r="S33" s="6"/>
      <c r="T33" s="6"/>
      <c r="U33" s="6"/>
      <c r="V33" s="6"/>
      <c r="W33" s="6"/>
      <c r="X33" s="6"/>
      <c r="Y33" s="6"/>
      <c r="Z33" s="6"/>
    </row>
    <row r="34" spans="1:26" ht="21.75" customHeight="1">
      <c r="A34" s="45" t="s">
        <v>48</v>
      </c>
      <c r="B34" s="9"/>
      <c r="C34" s="9"/>
      <c r="D34" s="9"/>
      <c r="E34" s="9"/>
      <c r="F34" s="9"/>
      <c r="G34" s="9"/>
      <c r="H34" s="9"/>
      <c r="I34" s="9"/>
      <c r="J34" s="9"/>
      <c r="K34" s="9"/>
      <c r="L34" s="9"/>
      <c r="M34" s="9"/>
      <c r="N34" s="9"/>
      <c r="O34" s="9"/>
      <c r="P34" s="9"/>
      <c r="Q34" s="9"/>
      <c r="R34" s="9"/>
      <c r="S34" s="9"/>
      <c r="T34" s="9"/>
      <c r="U34" s="9"/>
      <c r="V34" s="9"/>
      <c r="W34" s="9"/>
      <c r="X34" s="9"/>
      <c r="Y34" s="9"/>
      <c r="Z34" s="9"/>
    </row>
    <row r="35" spans="1:26" ht="21.75" customHeight="1">
      <c r="A35" s="44" t="s">
        <v>49</v>
      </c>
      <c r="B35" s="6"/>
      <c r="C35" s="6"/>
      <c r="D35" s="6"/>
      <c r="E35" s="6"/>
      <c r="F35" s="6"/>
      <c r="G35" s="6"/>
      <c r="H35" s="6"/>
      <c r="I35" s="6"/>
      <c r="J35" s="6"/>
      <c r="K35" s="6"/>
      <c r="L35" s="6"/>
      <c r="M35" s="6"/>
      <c r="N35" s="6"/>
      <c r="O35" s="6"/>
      <c r="P35" s="6"/>
      <c r="Q35" s="6"/>
      <c r="R35" s="6"/>
      <c r="S35" s="6"/>
      <c r="T35" s="6"/>
      <c r="U35" s="6"/>
      <c r="V35" s="6"/>
      <c r="W35" s="6"/>
      <c r="X35" s="6"/>
      <c r="Y35" s="6"/>
      <c r="Z35" s="6"/>
    </row>
    <row r="36" spans="1:26" ht="21.75" customHeight="1">
      <c r="A36" s="39" t="s">
        <v>50</v>
      </c>
      <c r="B36" s="2"/>
      <c r="C36" s="2"/>
      <c r="D36" s="2"/>
      <c r="E36" s="2"/>
      <c r="F36" s="2"/>
      <c r="G36" s="2"/>
      <c r="H36" s="2"/>
      <c r="I36" s="2"/>
      <c r="J36" s="2"/>
      <c r="K36" s="2"/>
      <c r="L36" s="2"/>
      <c r="M36" s="2"/>
      <c r="N36" s="2"/>
      <c r="O36" s="2"/>
      <c r="P36" s="2"/>
      <c r="Q36" s="2"/>
      <c r="R36" s="2"/>
      <c r="S36" s="2"/>
      <c r="T36" s="2"/>
      <c r="U36" s="2"/>
      <c r="V36" s="2"/>
      <c r="W36" s="2"/>
      <c r="X36" s="2"/>
      <c r="Y36" s="2"/>
      <c r="Z36" s="2"/>
    </row>
    <row r="37" spans="1:26" ht="21.75" customHeight="1">
      <c r="A37" s="26" t="s">
        <v>51</v>
      </c>
      <c r="B37" s="6"/>
      <c r="C37" s="6"/>
      <c r="D37" s="6"/>
      <c r="E37" s="6"/>
      <c r="F37" s="6"/>
      <c r="G37" s="6"/>
      <c r="H37" s="6"/>
      <c r="I37" s="6"/>
      <c r="J37" s="6"/>
      <c r="K37" s="6"/>
      <c r="L37" s="6"/>
      <c r="M37" s="6"/>
      <c r="N37" s="6"/>
      <c r="O37" s="6"/>
      <c r="P37" s="6"/>
      <c r="Q37" s="6"/>
      <c r="R37" s="6"/>
      <c r="S37" s="6"/>
      <c r="T37" s="6"/>
      <c r="U37" s="6"/>
      <c r="V37" s="6"/>
      <c r="W37" s="6"/>
      <c r="X37" s="6"/>
      <c r="Y37" s="6"/>
      <c r="Z37" s="6"/>
    </row>
    <row r="38" spans="1:26" ht="31.5" customHeight="1">
      <c r="A38" s="47" t="s">
        <v>53</v>
      </c>
      <c r="B38" s="9"/>
      <c r="C38" s="9"/>
      <c r="D38" s="9"/>
      <c r="E38" s="9"/>
      <c r="F38" s="9"/>
      <c r="G38" s="9"/>
      <c r="H38" s="9"/>
      <c r="I38" s="9"/>
      <c r="J38" s="9"/>
      <c r="K38" s="9"/>
      <c r="L38" s="9"/>
      <c r="M38" s="9"/>
      <c r="N38" s="9"/>
      <c r="O38" s="9"/>
      <c r="P38" s="9"/>
      <c r="Q38" s="9"/>
      <c r="R38" s="9"/>
      <c r="S38" s="9"/>
      <c r="T38" s="9"/>
      <c r="U38" s="9"/>
      <c r="V38" s="9"/>
      <c r="W38" s="9"/>
      <c r="X38" s="9"/>
      <c r="Y38" s="9"/>
      <c r="Z38" s="9"/>
    </row>
    <row r="39" spans="1:26" ht="21.75" customHeight="1">
      <c r="A39" s="26" t="s">
        <v>59</v>
      </c>
      <c r="B39" s="6"/>
      <c r="C39" s="6"/>
      <c r="D39" s="6"/>
      <c r="E39" s="6"/>
      <c r="F39" s="6"/>
      <c r="G39" s="6"/>
      <c r="H39" s="6"/>
      <c r="I39" s="6"/>
      <c r="J39" s="6"/>
      <c r="K39" s="6"/>
      <c r="L39" s="6"/>
      <c r="M39" s="6"/>
      <c r="N39" s="6"/>
      <c r="O39" s="6"/>
      <c r="P39" s="6"/>
      <c r="Q39" s="6"/>
      <c r="R39" s="6"/>
      <c r="S39" s="6"/>
      <c r="T39" s="6"/>
      <c r="U39" s="6"/>
      <c r="V39" s="6"/>
      <c r="W39" s="6"/>
      <c r="X39" s="6"/>
      <c r="Y39" s="6"/>
      <c r="Z39" s="6"/>
    </row>
    <row r="40" spans="1:26" ht="21.75" customHeight="1">
      <c r="A40" s="39" t="s">
        <v>61</v>
      </c>
      <c r="B40" s="2"/>
      <c r="C40" s="2"/>
      <c r="D40" s="2"/>
      <c r="E40" s="2"/>
      <c r="F40" s="2"/>
      <c r="G40" s="2"/>
      <c r="H40" s="2"/>
      <c r="I40" s="2"/>
      <c r="J40" s="2"/>
      <c r="K40" s="2"/>
      <c r="L40" s="2"/>
      <c r="M40" s="2"/>
      <c r="N40" s="2"/>
      <c r="O40" s="2"/>
      <c r="P40" s="2"/>
      <c r="Q40" s="2"/>
      <c r="R40" s="2"/>
      <c r="S40" s="2"/>
      <c r="T40" s="2"/>
      <c r="U40" s="2"/>
      <c r="V40" s="2"/>
      <c r="W40" s="2"/>
      <c r="X40" s="2"/>
      <c r="Y40" s="2"/>
      <c r="Z40" s="2"/>
    </row>
    <row r="41" spans="1:26" ht="36.75" customHeight="1">
      <c r="A41" s="48" t="s">
        <v>64</v>
      </c>
      <c r="B41" s="3"/>
      <c r="C41" s="3"/>
      <c r="D41" s="3"/>
      <c r="E41" s="3"/>
      <c r="F41" s="3"/>
      <c r="G41" s="3"/>
      <c r="H41" s="3"/>
      <c r="I41" s="3"/>
      <c r="J41" s="3"/>
      <c r="K41" s="3"/>
      <c r="L41" s="3"/>
      <c r="M41" s="3"/>
      <c r="N41" s="3"/>
      <c r="O41" s="3"/>
      <c r="P41" s="3"/>
      <c r="Q41" s="3"/>
      <c r="R41" s="3"/>
      <c r="S41" s="3"/>
      <c r="T41" s="3"/>
      <c r="U41" s="3"/>
      <c r="V41" s="3"/>
      <c r="W41" s="3"/>
      <c r="X41" s="3"/>
      <c r="Y41" s="3"/>
      <c r="Z41" s="3"/>
    </row>
    <row r="42" spans="1:26" ht="21.75" customHeight="1">
      <c r="A42" s="48"/>
      <c r="B42" s="3"/>
      <c r="C42" s="3"/>
      <c r="D42" s="3"/>
      <c r="E42" s="3"/>
      <c r="F42" s="3"/>
      <c r="G42" s="3"/>
      <c r="H42" s="3"/>
      <c r="I42" s="3"/>
      <c r="J42" s="3"/>
      <c r="K42" s="3"/>
      <c r="L42" s="3"/>
      <c r="M42" s="3"/>
      <c r="N42" s="3"/>
      <c r="O42" s="3"/>
      <c r="P42" s="3"/>
      <c r="Q42" s="3"/>
      <c r="R42" s="3"/>
      <c r="S42" s="3"/>
      <c r="T42" s="3"/>
      <c r="U42" s="3"/>
      <c r="V42" s="3"/>
      <c r="W42" s="3"/>
      <c r="X42" s="3"/>
      <c r="Y42" s="3"/>
      <c r="Z42" s="3"/>
    </row>
    <row r="43" spans="1:26" ht="21.75" customHeight="1">
      <c r="A43" s="48"/>
      <c r="B43" s="3"/>
      <c r="C43" s="3"/>
      <c r="D43" s="3"/>
      <c r="E43" s="3"/>
      <c r="F43" s="3"/>
      <c r="G43" s="3"/>
      <c r="H43" s="3"/>
      <c r="I43" s="3"/>
      <c r="J43" s="3"/>
      <c r="K43" s="3"/>
      <c r="L43" s="3"/>
      <c r="M43" s="3"/>
      <c r="N43" s="3"/>
      <c r="O43" s="3"/>
      <c r="P43" s="3"/>
      <c r="Q43" s="3"/>
      <c r="R43" s="3"/>
      <c r="S43" s="3"/>
      <c r="T43" s="3"/>
      <c r="U43" s="3"/>
      <c r="V43" s="3"/>
      <c r="W43" s="3"/>
      <c r="X43" s="3"/>
      <c r="Y43" s="3"/>
      <c r="Z43" s="3"/>
    </row>
    <row r="44" spans="1:26" ht="21.75" customHeight="1">
      <c r="A44" s="49"/>
      <c r="B44" s="3"/>
      <c r="C44" s="3"/>
      <c r="D44" s="3"/>
      <c r="E44" s="3"/>
      <c r="F44" s="3"/>
      <c r="G44" s="3"/>
      <c r="H44" s="3"/>
      <c r="I44" s="3"/>
      <c r="J44" s="3"/>
      <c r="K44" s="3"/>
      <c r="L44" s="3"/>
      <c r="M44" s="3"/>
      <c r="N44" s="3"/>
      <c r="O44" s="3"/>
      <c r="P44" s="3"/>
      <c r="Q44" s="3"/>
      <c r="R44" s="3"/>
      <c r="S44" s="3"/>
      <c r="T44" s="3"/>
      <c r="U44" s="3"/>
      <c r="V44" s="3"/>
      <c r="W44" s="3"/>
      <c r="X44" s="3"/>
      <c r="Y44" s="3"/>
      <c r="Z44" s="3"/>
    </row>
    <row r="45" spans="1:26" ht="21.75" customHeight="1">
      <c r="A45" s="49"/>
      <c r="B45" s="3"/>
      <c r="C45" s="3"/>
      <c r="D45" s="3"/>
      <c r="E45" s="3"/>
      <c r="F45" s="3"/>
      <c r="G45" s="3"/>
      <c r="H45" s="3"/>
      <c r="I45" s="3"/>
      <c r="J45" s="3"/>
      <c r="K45" s="3"/>
      <c r="L45" s="3"/>
      <c r="M45" s="3"/>
      <c r="N45" s="3"/>
      <c r="O45" s="3"/>
      <c r="P45" s="3"/>
      <c r="Q45" s="3"/>
      <c r="R45" s="3"/>
      <c r="S45" s="3"/>
      <c r="T45" s="3"/>
      <c r="U45" s="3"/>
      <c r="V45" s="3"/>
      <c r="W45" s="3"/>
      <c r="X45" s="3"/>
      <c r="Y45" s="3"/>
      <c r="Z45" s="3"/>
    </row>
    <row r="46" spans="1:26" ht="21.75" customHeight="1">
      <c r="A46" s="49"/>
      <c r="B46" s="3"/>
      <c r="C46" s="3"/>
      <c r="D46" s="3"/>
      <c r="E46" s="3"/>
      <c r="F46" s="3"/>
      <c r="G46" s="3"/>
      <c r="H46" s="3"/>
      <c r="I46" s="3"/>
      <c r="J46" s="3"/>
      <c r="K46" s="3"/>
      <c r="L46" s="3"/>
      <c r="M46" s="3"/>
      <c r="N46" s="3"/>
      <c r="O46" s="3"/>
      <c r="P46" s="3"/>
      <c r="Q46" s="3"/>
      <c r="R46" s="3"/>
      <c r="S46" s="3"/>
      <c r="T46" s="3"/>
      <c r="U46" s="3"/>
      <c r="V46" s="3"/>
      <c r="W46" s="3"/>
      <c r="X46" s="3"/>
      <c r="Y46" s="3"/>
      <c r="Z46" s="3"/>
    </row>
    <row r="47" spans="1:26" ht="21.75" customHeight="1">
      <c r="A47" s="49"/>
      <c r="B47" s="3"/>
      <c r="C47" s="3"/>
      <c r="D47" s="3"/>
      <c r="E47" s="3"/>
      <c r="F47" s="3"/>
      <c r="G47" s="3"/>
      <c r="H47" s="3"/>
      <c r="I47" s="3"/>
      <c r="J47" s="3"/>
      <c r="K47" s="3"/>
      <c r="L47" s="3"/>
      <c r="M47" s="3"/>
      <c r="N47" s="3"/>
      <c r="O47" s="3"/>
      <c r="P47" s="3"/>
      <c r="Q47" s="3"/>
      <c r="R47" s="3"/>
      <c r="S47" s="3"/>
      <c r="T47" s="3"/>
      <c r="U47" s="3"/>
      <c r="V47" s="3"/>
      <c r="W47" s="3"/>
      <c r="X47" s="3"/>
      <c r="Y47" s="3"/>
      <c r="Z47" s="3"/>
    </row>
    <row r="48" spans="1:26" ht="21.75" customHeight="1">
      <c r="A48" s="49"/>
      <c r="B48" s="3"/>
      <c r="C48" s="3"/>
      <c r="D48" s="3"/>
      <c r="E48" s="3"/>
      <c r="F48" s="3"/>
      <c r="G48" s="3"/>
      <c r="H48" s="3"/>
      <c r="I48" s="3"/>
      <c r="J48" s="3"/>
      <c r="K48" s="3"/>
      <c r="L48" s="3"/>
      <c r="M48" s="3"/>
      <c r="N48" s="3"/>
      <c r="O48" s="3"/>
      <c r="P48" s="3"/>
      <c r="Q48" s="3"/>
      <c r="R48" s="3"/>
      <c r="S48" s="3"/>
      <c r="T48" s="3"/>
      <c r="U48" s="3"/>
      <c r="V48" s="3"/>
      <c r="W48" s="3"/>
      <c r="X48" s="3"/>
      <c r="Y48" s="3"/>
      <c r="Z48" s="3"/>
    </row>
    <row r="49" spans="1:26" ht="21.75" customHeight="1">
      <c r="A49" s="49"/>
      <c r="B49" s="3"/>
      <c r="C49" s="3"/>
      <c r="D49" s="3"/>
      <c r="E49" s="3"/>
      <c r="F49" s="3"/>
      <c r="G49" s="3"/>
      <c r="H49" s="3"/>
      <c r="I49" s="3"/>
      <c r="J49" s="3"/>
      <c r="K49" s="3"/>
      <c r="L49" s="3"/>
      <c r="M49" s="3"/>
      <c r="N49" s="3"/>
      <c r="O49" s="3"/>
      <c r="P49" s="3"/>
      <c r="Q49" s="3"/>
      <c r="R49" s="3"/>
      <c r="S49" s="3"/>
      <c r="T49" s="3"/>
      <c r="U49" s="3"/>
      <c r="V49" s="3"/>
      <c r="W49" s="3"/>
      <c r="X49" s="3"/>
      <c r="Y49" s="3"/>
      <c r="Z49" s="3"/>
    </row>
    <row r="50" spans="1:26" ht="21.75" customHeight="1">
      <c r="A50" s="49"/>
      <c r="B50" s="3"/>
      <c r="C50" s="3"/>
      <c r="D50" s="3"/>
      <c r="E50" s="3"/>
      <c r="F50" s="3"/>
      <c r="G50" s="3"/>
      <c r="H50" s="3"/>
      <c r="I50" s="3"/>
      <c r="J50" s="3"/>
      <c r="K50" s="3"/>
      <c r="L50" s="3"/>
      <c r="M50" s="3"/>
      <c r="N50" s="3"/>
      <c r="O50" s="3"/>
      <c r="P50" s="3"/>
      <c r="Q50" s="3"/>
      <c r="R50" s="3"/>
      <c r="S50" s="3"/>
      <c r="T50" s="3"/>
      <c r="U50" s="3"/>
      <c r="V50" s="3"/>
      <c r="W50" s="3"/>
      <c r="X50" s="3"/>
      <c r="Y50" s="3"/>
      <c r="Z50" s="3"/>
    </row>
    <row r="51" spans="1:26" ht="21.75" customHeight="1">
      <c r="A51" s="49"/>
      <c r="B51" s="3"/>
      <c r="C51" s="3"/>
      <c r="D51" s="3"/>
      <c r="E51" s="3"/>
      <c r="F51" s="3"/>
      <c r="G51" s="3"/>
      <c r="H51" s="3"/>
      <c r="I51" s="3"/>
      <c r="J51" s="3"/>
      <c r="K51" s="3"/>
      <c r="L51" s="3"/>
      <c r="M51" s="3"/>
      <c r="N51" s="3"/>
      <c r="O51" s="3"/>
      <c r="P51" s="3"/>
      <c r="Q51" s="3"/>
      <c r="R51" s="3"/>
      <c r="S51" s="3"/>
      <c r="T51" s="3"/>
      <c r="U51" s="3"/>
      <c r="V51" s="3"/>
      <c r="W51" s="3"/>
      <c r="X51" s="3"/>
      <c r="Y51" s="3"/>
      <c r="Z51" s="3"/>
    </row>
    <row r="52" spans="1:26" ht="21.75" customHeight="1">
      <c r="A52" s="49"/>
      <c r="B52" s="3"/>
      <c r="C52" s="3"/>
      <c r="D52" s="3"/>
      <c r="E52" s="3"/>
      <c r="F52" s="3"/>
      <c r="G52" s="3"/>
      <c r="H52" s="3"/>
      <c r="I52" s="3"/>
      <c r="J52" s="3"/>
      <c r="K52" s="3"/>
      <c r="L52" s="3"/>
      <c r="M52" s="3"/>
      <c r="N52" s="3"/>
      <c r="O52" s="3"/>
      <c r="P52" s="3"/>
      <c r="Q52" s="3"/>
      <c r="R52" s="3"/>
      <c r="S52" s="3"/>
      <c r="T52" s="3"/>
      <c r="U52" s="3"/>
      <c r="V52" s="3"/>
      <c r="W52" s="3"/>
      <c r="X52" s="3"/>
      <c r="Y52" s="3"/>
      <c r="Z52" s="3"/>
    </row>
    <row r="53" spans="1:26" ht="21.75" customHeight="1">
      <c r="A53" s="49"/>
      <c r="B53" s="3"/>
      <c r="C53" s="3"/>
      <c r="D53" s="3"/>
      <c r="E53" s="3"/>
      <c r="F53" s="3"/>
      <c r="G53" s="3"/>
      <c r="H53" s="3"/>
      <c r="I53" s="3"/>
      <c r="J53" s="3"/>
      <c r="K53" s="3"/>
      <c r="L53" s="3"/>
      <c r="M53" s="3"/>
      <c r="N53" s="3"/>
      <c r="O53" s="3"/>
      <c r="P53" s="3"/>
      <c r="Q53" s="3"/>
      <c r="R53" s="3"/>
      <c r="S53" s="3"/>
      <c r="T53" s="3"/>
      <c r="U53" s="3"/>
      <c r="V53" s="3"/>
      <c r="W53" s="3"/>
      <c r="X53" s="3"/>
      <c r="Y53" s="3"/>
      <c r="Z53" s="3"/>
    </row>
    <row r="54" spans="1:26" ht="21.75" customHeight="1">
      <c r="A54" s="49"/>
      <c r="B54" s="3"/>
      <c r="C54" s="3"/>
      <c r="D54" s="3"/>
      <c r="E54" s="3"/>
      <c r="F54" s="3"/>
      <c r="G54" s="3"/>
      <c r="H54" s="3"/>
      <c r="I54" s="3"/>
      <c r="J54" s="3"/>
      <c r="K54" s="3"/>
      <c r="L54" s="3"/>
      <c r="M54" s="3"/>
      <c r="N54" s="3"/>
      <c r="O54" s="3"/>
      <c r="P54" s="3"/>
      <c r="Q54" s="3"/>
      <c r="R54" s="3"/>
      <c r="S54" s="3"/>
      <c r="T54" s="3"/>
      <c r="U54" s="3"/>
      <c r="V54" s="3"/>
      <c r="W54" s="3"/>
      <c r="X54" s="3"/>
      <c r="Y54" s="3"/>
      <c r="Z54" s="3"/>
    </row>
    <row r="55" spans="1:26" ht="21.75" customHeight="1">
      <c r="A55" s="49"/>
      <c r="B55" s="3"/>
      <c r="C55" s="3"/>
      <c r="D55" s="3"/>
      <c r="E55" s="3"/>
      <c r="F55" s="3"/>
      <c r="G55" s="3"/>
      <c r="H55" s="3"/>
      <c r="I55" s="3"/>
      <c r="J55" s="3"/>
      <c r="K55" s="3"/>
      <c r="L55" s="3"/>
      <c r="M55" s="3"/>
      <c r="N55" s="3"/>
      <c r="O55" s="3"/>
      <c r="P55" s="3"/>
      <c r="Q55" s="3"/>
      <c r="R55" s="3"/>
      <c r="S55" s="3"/>
      <c r="T55" s="3"/>
      <c r="U55" s="3"/>
      <c r="V55" s="3"/>
      <c r="W55" s="3"/>
      <c r="X55" s="3"/>
      <c r="Y55" s="3"/>
      <c r="Z55" s="3"/>
    </row>
    <row r="56" spans="1:26" ht="21.75" customHeight="1">
      <c r="A56" s="49"/>
      <c r="B56" s="3"/>
      <c r="C56" s="3"/>
      <c r="D56" s="3"/>
      <c r="E56" s="3"/>
      <c r="F56" s="3"/>
      <c r="G56" s="3"/>
      <c r="H56" s="3"/>
      <c r="I56" s="3"/>
      <c r="J56" s="3"/>
      <c r="K56" s="3"/>
      <c r="L56" s="3"/>
      <c r="M56" s="3"/>
      <c r="N56" s="3"/>
      <c r="O56" s="3"/>
      <c r="P56" s="3"/>
      <c r="Q56" s="3"/>
      <c r="R56" s="3"/>
      <c r="S56" s="3"/>
      <c r="T56" s="3"/>
      <c r="U56" s="3"/>
      <c r="V56" s="3"/>
      <c r="W56" s="3"/>
      <c r="X56" s="3"/>
      <c r="Y56" s="3"/>
      <c r="Z56" s="3"/>
    </row>
    <row r="57" spans="1:26" ht="21.75" customHeight="1">
      <c r="A57" s="49"/>
      <c r="B57" s="3"/>
      <c r="C57" s="3"/>
      <c r="D57" s="3"/>
      <c r="E57" s="3"/>
      <c r="F57" s="3"/>
      <c r="G57" s="3"/>
      <c r="H57" s="3"/>
      <c r="I57" s="3"/>
      <c r="J57" s="3"/>
      <c r="K57" s="3"/>
      <c r="L57" s="3"/>
      <c r="M57" s="3"/>
      <c r="N57" s="3"/>
      <c r="O57" s="3"/>
      <c r="P57" s="3"/>
      <c r="Q57" s="3"/>
      <c r="R57" s="3"/>
      <c r="S57" s="3"/>
      <c r="T57" s="3"/>
      <c r="U57" s="3"/>
      <c r="V57" s="3"/>
      <c r="W57" s="3"/>
      <c r="X57" s="3"/>
      <c r="Y57" s="3"/>
      <c r="Z57" s="3"/>
    </row>
    <row r="58" spans="1:26" ht="21.75" customHeight="1">
      <c r="A58" s="49"/>
      <c r="B58" s="3"/>
      <c r="C58" s="3"/>
      <c r="D58" s="3"/>
      <c r="E58" s="3"/>
      <c r="F58" s="3"/>
      <c r="G58" s="3"/>
      <c r="H58" s="3"/>
      <c r="I58" s="3"/>
      <c r="J58" s="3"/>
      <c r="K58" s="3"/>
      <c r="L58" s="3"/>
      <c r="M58" s="3"/>
      <c r="N58" s="3"/>
      <c r="O58" s="3"/>
      <c r="P58" s="3"/>
      <c r="Q58" s="3"/>
      <c r="R58" s="3"/>
      <c r="S58" s="3"/>
      <c r="T58" s="3"/>
      <c r="U58" s="3"/>
      <c r="V58" s="3"/>
      <c r="W58" s="3"/>
      <c r="X58" s="3"/>
      <c r="Y58" s="3"/>
      <c r="Z58" s="3"/>
    </row>
    <row r="59" spans="1:26" ht="16.5" customHeight="1">
      <c r="A59" s="49"/>
      <c r="B59" s="3"/>
      <c r="C59" s="3"/>
      <c r="D59" s="3"/>
      <c r="E59" s="3"/>
      <c r="F59" s="3"/>
      <c r="G59" s="3"/>
      <c r="H59" s="3"/>
      <c r="I59" s="3"/>
      <c r="J59" s="3"/>
      <c r="K59" s="3"/>
      <c r="L59" s="3"/>
      <c r="M59" s="3"/>
      <c r="N59" s="3"/>
      <c r="O59" s="3"/>
      <c r="P59" s="3"/>
      <c r="Q59" s="3"/>
      <c r="R59" s="3"/>
      <c r="S59" s="3"/>
      <c r="T59" s="3"/>
      <c r="U59" s="3"/>
      <c r="V59" s="3"/>
      <c r="W59" s="3"/>
      <c r="X59" s="3"/>
      <c r="Y59" s="3"/>
      <c r="Z59" s="3"/>
    </row>
    <row r="60" spans="1:26" ht="16.5" customHeight="1">
      <c r="A60" s="49"/>
      <c r="B60" s="3"/>
      <c r="C60" s="3"/>
      <c r="D60" s="3"/>
      <c r="E60" s="3"/>
      <c r="F60" s="3"/>
      <c r="G60" s="3"/>
      <c r="H60" s="3"/>
      <c r="I60" s="3"/>
      <c r="J60" s="3"/>
      <c r="K60" s="3"/>
      <c r="L60" s="3"/>
      <c r="M60" s="3"/>
      <c r="N60" s="3"/>
      <c r="O60" s="3"/>
      <c r="P60" s="3"/>
      <c r="Q60" s="3"/>
      <c r="R60" s="3"/>
      <c r="S60" s="3"/>
      <c r="T60" s="3"/>
      <c r="U60" s="3"/>
      <c r="V60" s="3"/>
      <c r="W60" s="3"/>
      <c r="X60" s="3"/>
      <c r="Y60" s="3"/>
      <c r="Z60" s="3"/>
    </row>
    <row r="61" spans="1:26" ht="16.5" customHeight="1">
      <c r="A61" s="49"/>
      <c r="B61" s="3"/>
      <c r="C61" s="3"/>
      <c r="D61" s="3"/>
      <c r="E61" s="3"/>
      <c r="F61" s="3"/>
      <c r="G61" s="3"/>
      <c r="H61" s="3"/>
      <c r="I61" s="3"/>
      <c r="J61" s="3"/>
      <c r="K61" s="3"/>
      <c r="L61" s="3"/>
      <c r="M61" s="3"/>
      <c r="N61" s="3"/>
      <c r="O61" s="3"/>
      <c r="P61" s="3"/>
      <c r="Q61" s="3"/>
      <c r="R61" s="3"/>
      <c r="S61" s="3"/>
      <c r="T61" s="3"/>
      <c r="U61" s="3"/>
      <c r="V61" s="3"/>
      <c r="W61" s="3"/>
      <c r="X61" s="3"/>
      <c r="Y61" s="3"/>
      <c r="Z61" s="3"/>
    </row>
    <row r="62" spans="1:26" ht="16.5" customHeight="1">
      <c r="A62" s="49"/>
      <c r="B62" s="3"/>
      <c r="C62" s="3"/>
      <c r="D62" s="3"/>
      <c r="E62" s="3"/>
      <c r="F62" s="3"/>
      <c r="G62" s="3"/>
      <c r="H62" s="3"/>
      <c r="I62" s="3"/>
      <c r="J62" s="3"/>
      <c r="K62" s="3"/>
      <c r="L62" s="3"/>
      <c r="M62" s="3"/>
      <c r="N62" s="3"/>
      <c r="O62" s="3"/>
      <c r="P62" s="3"/>
      <c r="Q62" s="3"/>
      <c r="R62" s="3"/>
      <c r="S62" s="3"/>
      <c r="T62" s="3"/>
      <c r="U62" s="3"/>
      <c r="V62" s="3"/>
      <c r="W62" s="3"/>
      <c r="X62" s="3"/>
      <c r="Y62" s="3"/>
      <c r="Z62" s="3"/>
    </row>
    <row r="63" spans="1:26" ht="16.5" customHeight="1">
      <c r="A63" s="49"/>
      <c r="B63" s="3"/>
      <c r="C63" s="3"/>
      <c r="D63" s="3"/>
      <c r="E63" s="3"/>
      <c r="F63" s="3"/>
      <c r="G63" s="3"/>
      <c r="H63" s="3"/>
      <c r="I63" s="3"/>
      <c r="J63" s="3"/>
      <c r="K63" s="3"/>
      <c r="L63" s="3"/>
      <c r="M63" s="3"/>
      <c r="N63" s="3"/>
      <c r="O63" s="3"/>
      <c r="P63" s="3"/>
      <c r="Q63" s="3"/>
      <c r="R63" s="3"/>
      <c r="S63" s="3"/>
      <c r="T63" s="3"/>
      <c r="U63" s="3"/>
      <c r="V63" s="3"/>
      <c r="W63" s="3"/>
      <c r="X63" s="3"/>
      <c r="Y63" s="3"/>
      <c r="Z63" s="3"/>
    </row>
    <row r="64" spans="1:26" ht="16.5" customHeight="1">
      <c r="A64" s="49"/>
      <c r="B64" s="3"/>
      <c r="C64" s="3"/>
      <c r="D64" s="3"/>
      <c r="E64" s="3"/>
      <c r="F64" s="3"/>
      <c r="G64" s="3"/>
      <c r="H64" s="3"/>
      <c r="I64" s="3"/>
      <c r="J64" s="3"/>
      <c r="K64" s="3"/>
      <c r="L64" s="3"/>
      <c r="M64" s="3"/>
      <c r="N64" s="3"/>
      <c r="O64" s="3"/>
      <c r="P64" s="3"/>
      <c r="Q64" s="3"/>
      <c r="R64" s="3"/>
      <c r="S64" s="3"/>
      <c r="T64" s="3"/>
      <c r="U64" s="3"/>
      <c r="V64" s="3"/>
      <c r="W64" s="3"/>
      <c r="X64" s="3"/>
      <c r="Y64" s="3"/>
      <c r="Z64" s="3"/>
    </row>
    <row r="65" spans="1:26" ht="16.5" customHeight="1">
      <c r="A65" s="49"/>
      <c r="B65" s="3"/>
      <c r="C65" s="3"/>
      <c r="D65" s="3"/>
      <c r="E65" s="3"/>
      <c r="F65" s="3"/>
      <c r="G65" s="3"/>
      <c r="H65" s="3"/>
      <c r="I65" s="3"/>
      <c r="J65" s="3"/>
      <c r="K65" s="3"/>
      <c r="L65" s="3"/>
      <c r="M65" s="3"/>
      <c r="N65" s="3"/>
      <c r="O65" s="3"/>
      <c r="P65" s="3"/>
      <c r="Q65" s="3"/>
      <c r="R65" s="3"/>
      <c r="S65" s="3"/>
      <c r="T65" s="3"/>
      <c r="U65" s="3"/>
      <c r="V65" s="3"/>
      <c r="W65" s="3"/>
      <c r="X65" s="3"/>
      <c r="Y65" s="3"/>
      <c r="Z65" s="3"/>
    </row>
    <row r="66" spans="1:26" ht="16.5" customHeight="1">
      <c r="A66" s="49"/>
      <c r="B66" s="3"/>
      <c r="C66" s="3"/>
      <c r="D66" s="3"/>
      <c r="E66" s="3"/>
      <c r="F66" s="3"/>
      <c r="G66" s="3"/>
      <c r="H66" s="3"/>
      <c r="I66" s="3"/>
      <c r="J66" s="3"/>
      <c r="K66" s="3"/>
      <c r="L66" s="3"/>
      <c r="M66" s="3"/>
      <c r="N66" s="3"/>
      <c r="O66" s="3"/>
      <c r="P66" s="3"/>
      <c r="Q66" s="3"/>
      <c r="R66" s="3"/>
      <c r="S66" s="3"/>
      <c r="T66" s="3"/>
      <c r="U66" s="3"/>
      <c r="V66" s="3"/>
      <c r="W66" s="3"/>
      <c r="X66" s="3"/>
      <c r="Y66" s="3"/>
      <c r="Z66" s="3"/>
    </row>
    <row r="67" spans="1:26" ht="16.5" customHeight="1">
      <c r="A67" s="49"/>
      <c r="B67" s="3"/>
      <c r="C67" s="3"/>
      <c r="D67" s="3"/>
      <c r="E67" s="3"/>
      <c r="F67" s="3"/>
      <c r="G67" s="3"/>
      <c r="H67" s="3"/>
      <c r="I67" s="3"/>
      <c r="J67" s="3"/>
      <c r="K67" s="3"/>
      <c r="L67" s="3"/>
      <c r="M67" s="3"/>
      <c r="N67" s="3"/>
      <c r="O67" s="3"/>
      <c r="P67" s="3"/>
      <c r="Q67" s="3"/>
      <c r="R67" s="3"/>
      <c r="S67" s="3"/>
      <c r="T67" s="3"/>
      <c r="U67" s="3"/>
      <c r="V67" s="3"/>
      <c r="W67" s="3"/>
      <c r="X67" s="3"/>
      <c r="Y67" s="3"/>
      <c r="Z67" s="3"/>
    </row>
    <row r="68" spans="1:26" ht="16.5" customHeight="1">
      <c r="A68" s="49"/>
      <c r="B68" s="3"/>
      <c r="C68" s="3"/>
      <c r="D68" s="3"/>
      <c r="E68" s="3"/>
      <c r="F68" s="3"/>
      <c r="G68" s="3"/>
      <c r="H68" s="3"/>
      <c r="I68" s="3"/>
      <c r="J68" s="3"/>
      <c r="K68" s="3"/>
      <c r="L68" s="3"/>
      <c r="M68" s="3"/>
      <c r="N68" s="3"/>
      <c r="O68" s="3"/>
      <c r="P68" s="3"/>
      <c r="Q68" s="3"/>
      <c r="R68" s="3"/>
      <c r="S68" s="3"/>
      <c r="T68" s="3"/>
      <c r="U68" s="3"/>
      <c r="V68" s="3"/>
      <c r="W68" s="3"/>
      <c r="X68" s="3"/>
      <c r="Y68" s="3"/>
      <c r="Z68" s="3"/>
    </row>
    <row r="69" spans="1:26" ht="16.5" customHeight="1">
      <c r="A69" s="49"/>
      <c r="B69" s="3"/>
      <c r="C69" s="3"/>
      <c r="D69" s="3"/>
      <c r="E69" s="3"/>
      <c r="F69" s="3"/>
      <c r="G69" s="3"/>
      <c r="H69" s="3"/>
      <c r="I69" s="3"/>
      <c r="J69" s="3"/>
      <c r="K69" s="3"/>
      <c r="L69" s="3"/>
      <c r="M69" s="3"/>
      <c r="N69" s="3"/>
      <c r="O69" s="3"/>
      <c r="P69" s="3"/>
      <c r="Q69" s="3"/>
      <c r="R69" s="3"/>
      <c r="S69" s="3"/>
      <c r="T69" s="3"/>
      <c r="U69" s="3"/>
      <c r="V69" s="3"/>
      <c r="W69" s="3"/>
      <c r="X69" s="3"/>
      <c r="Y69" s="3"/>
      <c r="Z69" s="3"/>
    </row>
    <row r="70" spans="1:26" ht="16.5" customHeight="1">
      <c r="A70" s="49"/>
      <c r="B70" s="3"/>
      <c r="C70" s="3"/>
      <c r="D70" s="3"/>
      <c r="E70" s="3"/>
      <c r="F70" s="3"/>
      <c r="G70" s="3"/>
      <c r="H70" s="3"/>
      <c r="I70" s="3"/>
      <c r="J70" s="3"/>
      <c r="K70" s="3"/>
      <c r="L70" s="3"/>
      <c r="M70" s="3"/>
      <c r="N70" s="3"/>
      <c r="O70" s="3"/>
      <c r="P70" s="3"/>
      <c r="Q70" s="3"/>
      <c r="R70" s="3"/>
      <c r="S70" s="3"/>
      <c r="T70" s="3"/>
      <c r="U70" s="3"/>
      <c r="V70" s="3"/>
      <c r="W70" s="3"/>
      <c r="X70" s="3"/>
      <c r="Y70" s="3"/>
      <c r="Z70" s="3"/>
    </row>
    <row r="71" spans="1:26" ht="16.5" customHeight="1">
      <c r="A71" s="49"/>
      <c r="B71" s="3"/>
      <c r="C71" s="3"/>
      <c r="D71" s="3"/>
      <c r="E71" s="3"/>
      <c r="F71" s="3"/>
      <c r="G71" s="3"/>
      <c r="H71" s="3"/>
      <c r="I71" s="3"/>
      <c r="J71" s="3"/>
      <c r="K71" s="3"/>
      <c r="L71" s="3"/>
      <c r="M71" s="3"/>
      <c r="N71" s="3"/>
      <c r="O71" s="3"/>
      <c r="P71" s="3"/>
      <c r="Q71" s="3"/>
      <c r="R71" s="3"/>
      <c r="S71" s="3"/>
      <c r="T71" s="3"/>
      <c r="U71" s="3"/>
      <c r="V71" s="3"/>
      <c r="W71" s="3"/>
      <c r="X71" s="3"/>
      <c r="Y71" s="3"/>
      <c r="Z71" s="3"/>
    </row>
    <row r="72" spans="1:26" ht="16.5" customHeight="1">
      <c r="A72" s="49"/>
      <c r="B72" s="3"/>
      <c r="C72" s="3"/>
      <c r="D72" s="3"/>
      <c r="E72" s="3"/>
      <c r="F72" s="3"/>
      <c r="G72" s="3"/>
      <c r="H72" s="3"/>
      <c r="I72" s="3"/>
      <c r="J72" s="3"/>
      <c r="K72" s="3"/>
      <c r="L72" s="3"/>
      <c r="M72" s="3"/>
      <c r="N72" s="3"/>
      <c r="O72" s="3"/>
      <c r="P72" s="3"/>
      <c r="Q72" s="3"/>
      <c r="R72" s="3"/>
      <c r="S72" s="3"/>
      <c r="T72" s="3"/>
      <c r="U72" s="3"/>
      <c r="V72" s="3"/>
      <c r="W72" s="3"/>
      <c r="X72" s="3"/>
      <c r="Y72" s="3"/>
      <c r="Z72" s="3"/>
    </row>
    <row r="73" spans="1:26" ht="16.5" customHeight="1">
      <c r="A73" s="49"/>
      <c r="B73" s="3"/>
      <c r="C73" s="3"/>
      <c r="D73" s="3"/>
      <c r="E73" s="3"/>
      <c r="F73" s="3"/>
      <c r="G73" s="3"/>
      <c r="H73" s="3"/>
      <c r="I73" s="3"/>
      <c r="J73" s="3"/>
      <c r="K73" s="3"/>
      <c r="L73" s="3"/>
      <c r="M73" s="3"/>
      <c r="N73" s="3"/>
      <c r="O73" s="3"/>
      <c r="P73" s="3"/>
      <c r="Q73" s="3"/>
      <c r="R73" s="3"/>
      <c r="S73" s="3"/>
      <c r="T73" s="3"/>
      <c r="U73" s="3"/>
      <c r="V73" s="3"/>
      <c r="W73" s="3"/>
      <c r="X73" s="3"/>
      <c r="Y73" s="3"/>
      <c r="Z73" s="3"/>
    </row>
    <row r="74" spans="1:26" ht="16.5" customHeight="1">
      <c r="A74" s="49"/>
      <c r="B74" s="3"/>
      <c r="C74" s="3"/>
      <c r="D74" s="3"/>
      <c r="E74" s="3"/>
      <c r="F74" s="3"/>
      <c r="G74" s="3"/>
      <c r="H74" s="3"/>
      <c r="I74" s="3"/>
      <c r="J74" s="3"/>
      <c r="K74" s="3"/>
      <c r="L74" s="3"/>
      <c r="M74" s="3"/>
      <c r="N74" s="3"/>
      <c r="O74" s="3"/>
      <c r="P74" s="3"/>
      <c r="Q74" s="3"/>
      <c r="R74" s="3"/>
      <c r="S74" s="3"/>
      <c r="T74" s="3"/>
      <c r="U74" s="3"/>
      <c r="V74" s="3"/>
      <c r="W74" s="3"/>
      <c r="X74" s="3"/>
      <c r="Y74" s="3"/>
      <c r="Z74" s="3"/>
    </row>
    <row r="75" spans="1:26" ht="16.5" customHeight="1">
      <c r="A75" s="49"/>
      <c r="B75" s="3"/>
      <c r="C75" s="3"/>
      <c r="D75" s="3"/>
      <c r="E75" s="3"/>
      <c r="F75" s="3"/>
      <c r="G75" s="3"/>
      <c r="H75" s="3"/>
      <c r="I75" s="3"/>
      <c r="J75" s="3"/>
      <c r="K75" s="3"/>
      <c r="L75" s="3"/>
      <c r="M75" s="3"/>
      <c r="N75" s="3"/>
      <c r="O75" s="3"/>
      <c r="P75" s="3"/>
      <c r="Q75" s="3"/>
      <c r="R75" s="3"/>
      <c r="S75" s="3"/>
      <c r="T75" s="3"/>
      <c r="U75" s="3"/>
      <c r="V75" s="3"/>
      <c r="W75" s="3"/>
      <c r="X75" s="3"/>
      <c r="Y75" s="3"/>
      <c r="Z75" s="3"/>
    </row>
    <row r="76" spans="1:26" ht="16.5" customHeight="1">
      <c r="A76" s="49"/>
      <c r="B76" s="3"/>
      <c r="C76" s="3"/>
      <c r="D76" s="3"/>
      <c r="E76" s="3"/>
      <c r="F76" s="3"/>
      <c r="G76" s="3"/>
      <c r="H76" s="3"/>
      <c r="I76" s="3"/>
      <c r="J76" s="3"/>
      <c r="K76" s="3"/>
      <c r="L76" s="3"/>
      <c r="M76" s="3"/>
      <c r="N76" s="3"/>
      <c r="O76" s="3"/>
      <c r="P76" s="3"/>
      <c r="Q76" s="3"/>
      <c r="R76" s="3"/>
      <c r="S76" s="3"/>
      <c r="T76" s="3"/>
      <c r="U76" s="3"/>
      <c r="V76" s="3"/>
      <c r="W76" s="3"/>
      <c r="X76" s="3"/>
      <c r="Y76" s="3"/>
      <c r="Z76" s="3"/>
    </row>
    <row r="77" spans="1:26" ht="16.5" customHeight="1">
      <c r="A77" s="49"/>
      <c r="B77" s="3"/>
      <c r="C77" s="3"/>
      <c r="D77" s="3"/>
      <c r="E77" s="3"/>
      <c r="F77" s="3"/>
      <c r="G77" s="3"/>
      <c r="H77" s="3"/>
      <c r="I77" s="3"/>
      <c r="J77" s="3"/>
      <c r="K77" s="3"/>
      <c r="L77" s="3"/>
      <c r="M77" s="3"/>
      <c r="N77" s="3"/>
      <c r="O77" s="3"/>
      <c r="P77" s="3"/>
      <c r="Q77" s="3"/>
      <c r="R77" s="3"/>
      <c r="S77" s="3"/>
      <c r="T77" s="3"/>
      <c r="U77" s="3"/>
      <c r="V77" s="3"/>
      <c r="W77" s="3"/>
      <c r="X77" s="3"/>
      <c r="Y77" s="3"/>
      <c r="Z77" s="3"/>
    </row>
    <row r="78" spans="1:26" ht="16.5" customHeight="1">
      <c r="A78" s="49"/>
      <c r="B78" s="3"/>
      <c r="C78" s="3"/>
      <c r="D78" s="3"/>
      <c r="E78" s="3"/>
      <c r="F78" s="3"/>
      <c r="G78" s="3"/>
      <c r="H78" s="3"/>
      <c r="I78" s="3"/>
      <c r="J78" s="3"/>
      <c r="K78" s="3"/>
      <c r="L78" s="3"/>
      <c r="M78" s="3"/>
      <c r="N78" s="3"/>
      <c r="O78" s="3"/>
      <c r="P78" s="3"/>
      <c r="Q78" s="3"/>
      <c r="R78" s="3"/>
      <c r="S78" s="3"/>
      <c r="T78" s="3"/>
      <c r="U78" s="3"/>
      <c r="V78" s="3"/>
      <c r="W78" s="3"/>
      <c r="X78" s="3"/>
      <c r="Y78" s="3"/>
      <c r="Z78" s="3"/>
    </row>
    <row r="79" spans="1:26" ht="16.5" customHeight="1">
      <c r="A79" s="49"/>
      <c r="B79" s="3"/>
      <c r="C79" s="3"/>
      <c r="D79" s="3"/>
      <c r="E79" s="3"/>
      <c r="F79" s="3"/>
      <c r="G79" s="3"/>
      <c r="H79" s="3"/>
      <c r="I79" s="3"/>
      <c r="J79" s="3"/>
      <c r="K79" s="3"/>
      <c r="L79" s="3"/>
      <c r="M79" s="3"/>
      <c r="N79" s="3"/>
      <c r="O79" s="3"/>
      <c r="P79" s="3"/>
      <c r="Q79" s="3"/>
      <c r="R79" s="3"/>
      <c r="S79" s="3"/>
      <c r="T79" s="3"/>
      <c r="U79" s="3"/>
      <c r="V79" s="3"/>
      <c r="W79" s="3"/>
      <c r="X79" s="3"/>
      <c r="Y79" s="3"/>
      <c r="Z79" s="3"/>
    </row>
    <row r="80" spans="1:26" ht="16.5" customHeight="1">
      <c r="A80" s="49"/>
      <c r="B80" s="3"/>
      <c r="C80" s="3"/>
      <c r="D80" s="3"/>
      <c r="E80" s="3"/>
      <c r="F80" s="3"/>
      <c r="G80" s="3"/>
      <c r="H80" s="3"/>
      <c r="I80" s="3"/>
      <c r="J80" s="3"/>
      <c r="K80" s="3"/>
      <c r="L80" s="3"/>
      <c r="M80" s="3"/>
      <c r="N80" s="3"/>
      <c r="O80" s="3"/>
      <c r="P80" s="3"/>
      <c r="Q80" s="3"/>
      <c r="R80" s="3"/>
      <c r="S80" s="3"/>
      <c r="T80" s="3"/>
      <c r="U80" s="3"/>
      <c r="V80" s="3"/>
      <c r="W80" s="3"/>
      <c r="X80" s="3"/>
      <c r="Y80" s="3"/>
      <c r="Z80" s="3"/>
    </row>
    <row r="81" spans="1:26" ht="16.5" customHeight="1">
      <c r="A81" s="49"/>
      <c r="B81" s="3"/>
      <c r="C81" s="3"/>
      <c r="D81" s="3"/>
      <c r="E81" s="3"/>
      <c r="F81" s="3"/>
      <c r="G81" s="3"/>
      <c r="H81" s="3"/>
      <c r="I81" s="3"/>
      <c r="J81" s="3"/>
      <c r="K81" s="3"/>
      <c r="L81" s="3"/>
      <c r="M81" s="3"/>
      <c r="N81" s="3"/>
      <c r="O81" s="3"/>
      <c r="P81" s="3"/>
      <c r="Q81" s="3"/>
      <c r="R81" s="3"/>
      <c r="S81" s="3"/>
      <c r="T81" s="3"/>
      <c r="U81" s="3"/>
      <c r="V81" s="3"/>
      <c r="W81" s="3"/>
      <c r="X81" s="3"/>
      <c r="Y81" s="3"/>
      <c r="Z81" s="3"/>
    </row>
    <row r="82" spans="1:26" ht="16.5" customHeight="1">
      <c r="A82" s="49"/>
      <c r="B82" s="3"/>
      <c r="C82" s="3"/>
      <c r="D82" s="3"/>
      <c r="E82" s="3"/>
      <c r="F82" s="3"/>
      <c r="G82" s="3"/>
      <c r="H82" s="3"/>
      <c r="I82" s="3"/>
      <c r="J82" s="3"/>
      <c r="K82" s="3"/>
      <c r="L82" s="3"/>
      <c r="M82" s="3"/>
      <c r="N82" s="3"/>
      <c r="O82" s="3"/>
      <c r="P82" s="3"/>
      <c r="Q82" s="3"/>
      <c r="R82" s="3"/>
      <c r="S82" s="3"/>
      <c r="T82" s="3"/>
      <c r="U82" s="3"/>
      <c r="V82" s="3"/>
      <c r="W82" s="3"/>
      <c r="X82" s="3"/>
      <c r="Y82" s="3"/>
      <c r="Z82" s="3"/>
    </row>
    <row r="83" spans="1:26" ht="16.5" customHeight="1">
      <c r="A83" s="49"/>
      <c r="B83" s="3"/>
      <c r="C83" s="3"/>
      <c r="D83" s="3"/>
      <c r="E83" s="3"/>
      <c r="F83" s="3"/>
      <c r="G83" s="3"/>
      <c r="H83" s="3"/>
      <c r="I83" s="3"/>
      <c r="J83" s="3"/>
      <c r="K83" s="3"/>
      <c r="L83" s="3"/>
      <c r="M83" s="3"/>
      <c r="N83" s="3"/>
      <c r="O83" s="3"/>
      <c r="P83" s="3"/>
      <c r="Q83" s="3"/>
      <c r="R83" s="3"/>
      <c r="S83" s="3"/>
      <c r="T83" s="3"/>
      <c r="U83" s="3"/>
      <c r="V83" s="3"/>
      <c r="W83" s="3"/>
      <c r="X83" s="3"/>
      <c r="Y83" s="3"/>
      <c r="Z83" s="3"/>
    </row>
    <row r="84" spans="1:26" ht="16.5" customHeight="1">
      <c r="A84" s="49"/>
      <c r="B84" s="3"/>
      <c r="C84" s="3"/>
      <c r="D84" s="3"/>
      <c r="E84" s="3"/>
      <c r="F84" s="3"/>
      <c r="G84" s="3"/>
      <c r="H84" s="3"/>
      <c r="I84" s="3"/>
      <c r="J84" s="3"/>
      <c r="K84" s="3"/>
      <c r="L84" s="3"/>
      <c r="M84" s="3"/>
      <c r="N84" s="3"/>
      <c r="O84" s="3"/>
      <c r="P84" s="3"/>
      <c r="Q84" s="3"/>
      <c r="R84" s="3"/>
      <c r="S84" s="3"/>
      <c r="T84" s="3"/>
      <c r="U84" s="3"/>
      <c r="V84" s="3"/>
      <c r="W84" s="3"/>
      <c r="X84" s="3"/>
      <c r="Y84" s="3"/>
      <c r="Z84" s="3"/>
    </row>
    <row r="85" spans="1:26" ht="16.5" customHeight="1">
      <c r="A85" s="49"/>
      <c r="B85" s="3"/>
      <c r="C85" s="3"/>
      <c r="D85" s="3"/>
      <c r="E85" s="3"/>
      <c r="F85" s="3"/>
      <c r="G85" s="3"/>
      <c r="H85" s="3"/>
      <c r="I85" s="3"/>
      <c r="J85" s="3"/>
      <c r="K85" s="3"/>
      <c r="L85" s="3"/>
      <c r="M85" s="3"/>
      <c r="N85" s="3"/>
      <c r="O85" s="3"/>
      <c r="P85" s="3"/>
      <c r="Q85" s="3"/>
      <c r="R85" s="3"/>
      <c r="S85" s="3"/>
      <c r="T85" s="3"/>
      <c r="U85" s="3"/>
      <c r="V85" s="3"/>
      <c r="W85" s="3"/>
      <c r="X85" s="3"/>
      <c r="Y85" s="3"/>
      <c r="Z85" s="3"/>
    </row>
    <row r="86" spans="1:26" ht="16.5" customHeight="1">
      <c r="A86" s="49"/>
      <c r="B86" s="3"/>
      <c r="C86" s="3"/>
      <c r="D86" s="3"/>
      <c r="E86" s="3"/>
      <c r="F86" s="3"/>
      <c r="G86" s="3"/>
      <c r="H86" s="3"/>
      <c r="I86" s="3"/>
      <c r="J86" s="3"/>
      <c r="K86" s="3"/>
      <c r="L86" s="3"/>
      <c r="M86" s="3"/>
      <c r="N86" s="3"/>
      <c r="O86" s="3"/>
      <c r="P86" s="3"/>
      <c r="Q86" s="3"/>
      <c r="R86" s="3"/>
      <c r="S86" s="3"/>
      <c r="T86" s="3"/>
      <c r="U86" s="3"/>
      <c r="V86" s="3"/>
      <c r="W86" s="3"/>
      <c r="X86" s="3"/>
      <c r="Y86" s="3"/>
      <c r="Z86" s="3"/>
    </row>
    <row r="87" spans="1:26" ht="16.5" customHeight="1">
      <c r="A87" s="49"/>
      <c r="B87" s="3"/>
      <c r="C87" s="3"/>
      <c r="D87" s="3"/>
      <c r="E87" s="3"/>
      <c r="F87" s="3"/>
      <c r="G87" s="3"/>
      <c r="H87" s="3"/>
      <c r="I87" s="3"/>
      <c r="J87" s="3"/>
      <c r="K87" s="3"/>
      <c r="L87" s="3"/>
      <c r="M87" s="3"/>
      <c r="N87" s="3"/>
      <c r="O87" s="3"/>
      <c r="P87" s="3"/>
      <c r="Q87" s="3"/>
      <c r="R87" s="3"/>
      <c r="S87" s="3"/>
      <c r="T87" s="3"/>
      <c r="U87" s="3"/>
      <c r="V87" s="3"/>
      <c r="W87" s="3"/>
      <c r="X87" s="3"/>
      <c r="Y87" s="3"/>
      <c r="Z87" s="3"/>
    </row>
    <row r="88" spans="1:26" ht="16.5" customHeight="1">
      <c r="A88" s="49"/>
      <c r="B88" s="3"/>
      <c r="C88" s="3"/>
      <c r="D88" s="3"/>
      <c r="E88" s="3"/>
      <c r="F88" s="3"/>
      <c r="G88" s="3"/>
      <c r="H88" s="3"/>
      <c r="I88" s="3"/>
      <c r="J88" s="3"/>
      <c r="K88" s="3"/>
      <c r="L88" s="3"/>
      <c r="M88" s="3"/>
      <c r="N88" s="3"/>
      <c r="O88" s="3"/>
      <c r="P88" s="3"/>
      <c r="Q88" s="3"/>
      <c r="R88" s="3"/>
      <c r="S88" s="3"/>
      <c r="T88" s="3"/>
      <c r="U88" s="3"/>
      <c r="V88" s="3"/>
      <c r="W88" s="3"/>
      <c r="X88" s="3"/>
      <c r="Y88" s="3"/>
      <c r="Z88" s="3"/>
    </row>
    <row r="89" spans="1:26" ht="16.5" customHeight="1">
      <c r="A89" s="49"/>
      <c r="B89" s="3"/>
      <c r="C89" s="3"/>
      <c r="D89" s="3"/>
      <c r="E89" s="3"/>
      <c r="F89" s="3"/>
      <c r="G89" s="3"/>
      <c r="H89" s="3"/>
      <c r="I89" s="3"/>
      <c r="J89" s="3"/>
      <c r="K89" s="3"/>
      <c r="L89" s="3"/>
      <c r="M89" s="3"/>
      <c r="N89" s="3"/>
      <c r="O89" s="3"/>
      <c r="P89" s="3"/>
      <c r="Q89" s="3"/>
      <c r="R89" s="3"/>
      <c r="S89" s="3"/>
      <c r="T89" s="3"/>
      <c r="U89" s="3"/>
      <c r="V89" s="3"/>
      <c r="W89" s="3"/>
      <c r="X89" s="3"/>
      <c r="Y89" s="3"/>
      <c r="Z89" s="3"/>
    </row>
    <row r="90" spans="1:26" ht="16.5" customHeight="1">
      <c r="A90" s="49"/>
      <c r="B90" s="3"/>
      <c r="C90" s="3"/>
      <c r="D90" s="3"/>
      <c r="E90" s="3"/>
      <c r="F90" s="3"/>
      <c r="G90" s="3"/>
      <c r="H90" s="3"/>
      <c r="I90" s="3"/>
      <c r="J90" s="3"/>
      <c r="K90" s="3"/>
      <c r="L90" s="3"/>
      <c r="M90" s="3"/>
      <c r="N90" s="3"/>
      <c r="O90" s="3"/>
      <c r="P90" s="3"/>
      <c r="Q90" s="3"/>
      <c r="R90" s="3"/>
      <c r="S90" s="3"/>
      <c r="T90" s="3"/>
      <c r="U90" s="3"/>
      <c r="V90" s="3"/>
      <c r="W90" s="3"/>
      <c r="X90" s="3"/>
      <c r="Y90" s="3"/>
      <c r="Z90" s="3"/>
    </row>
    <row r="91" spans="1:26" ht="16.5" customHeight="1">
      <c r="A91" s="49"/>
      <c r="B91" s="3"/>
      <c r="C91" s="3"/>
      <c r="D91" s="3"/>
      <c r="E91" s="3"/>
      <c r="F91" s="3"/>
      <c r="G91" s="3"/>
      <c r="H91" s="3"/>
      <c r="I91" s="3"/>
      <c r="J91" s="3"/>
      <c r="K91" s="3"/>
      <c r="L91" s="3"/>
      <c r="M91" s="3"/>
      <c r="N91" s="3"/>
      <c r="O91" s="3"/>
      <c r="P91" s="3"/>
      <c r="Q91" s="3"/>
      <c r="R91" s="3"/>
      <c r="S91" s="3"/>
      <c r="T91" s="3"/>
      <c r="U91" s="3"/>
      <c r="V91" s="3"/>
      <c r="W91" s="3"/>
      <c r="X91" s="3"/>
      <c r="Y91" s="3"/>
      <c r="Z91" s="3"/>
    </row>
    <row r="92" spans="1:26" ht="16.5" customHeight="1">
      <c r="A92" s="49"/>
      <c r="B92" s="3"/>
      <c r="C92" s="3"/>
      <c r="D92" s="3"/>
      <c r="E92" s="3"/>
      <c r="F92" s="3"/>
      <c r="G92" s="3"/>
      <c r="H92" s="3"/>
      <c r="I92" s="3"/>
      <c r="J92" s="3"/>
      <c r="K92" s="3"/>
      <c r="L92" s="3"/>
      <c r="M92" s="3"/>
      <c r="N92" s="3"/>
      <c r="O92" s="3"/>
      <c r="P92" s="3"/>
      <c r="Q92" s="3"/>
      <c r="R92" s="3"/>
      <c r="S92" s="3"/>
      <c r="T92" s="3"/>
      <c r="U92" s="3"/>
      <c r="V92" s="3"/>
      <c r="W92" s="3"/>
      <c r="X92" s="3"/>
      <c r="Y92" s="3"/>
      <c r="Z92" s="3"/>
    </row>
    <row r="93" spans="1:26" ht="16.5" customHeight="1">
      <c r="A93" s="49"/>
      <c r="B93" s="3"/>
      <c r="C93" s="3"/>
      <c r="D93" s="3"/>
      <c r="E93" s="3"/>
      <c r="F93" s="3"/>
      <c r="G93" s="3"/>
      <c r="H93" s="3"/>
      <c r="I93" s="3"/>
      <c r="J93" s="3"/>
      <c r="K93" s="3"/>
      <c r="L93" s="3"/>
      <c r="M93" s="3"/>
      <c r="N93" s="3"/>
      <c r="O93" s="3"/>
      <c r="P93" s="3"/>
      <c r="Q93" s="3"/>
      <c r="R93" s="3"/>
      <c r="S93" s="3"/>
      <c r="T93" s="3"/>
      <c r="U93" s="3"/>
      <c r="V93" s="3"/>
      <c r="W93" s="3"/>
      <c r="X93" s="3"/>
      <c r="Y93" s="3"/>
      <c r="Z93" s="3"/>
    </row>
    <row r="94" spans="1:26" ht="16.5" customHeight="1">
      <c r="A94" s="49"/>
      <c r="B94" s="3"/>
      <c r="C94" s="3"/>
      <c r="D94" s="3"/>
      <c r="E94" s="3"/>
      <c r="F94" s="3"/>
      <c r="G94" s="3"/>
      <c r="H94" s="3"/>
      <c r="I94" s="3"/>
      <c r="J94" s="3"/>
      <c r="K94" s="3"/>
      <c r="L94" s="3"/>
      <c r="M94" s="3"/>
      <c r="N94" s="3"/>
      <c r="O94" s="3"/>
      <c r="P94" s="3"/>
      <c r="Q94" s="3"/>
      <c r="R94" s="3"/>
      <c r="S94" s="3"/>
      <c r="T94" s="3"/>
      <c r="U94" s="3"/>
      <c r="V94" s="3"/>
      <c r="W94" s="3"/>
      <c r="X94" s="3"/>
      <c r="Y94" s="3"/>
      <c r="Z94" s="3"/>
    </row>
    <row r="95" spans="1:26" ht="16.5" customHeight="1">
      <c r="A95" s="49"/>
      <c r="B95" s="3"/>
      <c r="C95" s="3"/>
      <c r="D95" s="3"/>
      <c r="E95" s="3"/>
      <c r="F95" s="3"/>
      <c r="G95" s="3"/>
      <c r="H95" s="3"/>
      <c r="I95" s="3"/>
      <c r="J95" s="3"/>
      <c r="K95" s="3"/>
      <c r="L95" s="3"/>
      <c r="M95" s="3"/>
      <c r="N95" s="3"/>
      <c r="O95" s="3"/>
      <c r="P95" s="3"/>
      <c r="Q95" s="3"/>
      <c r="R95" s="3"/>
      <c r="S95" s="3"/>
      <c r="T95" s="3"/>
      <c r="U95" s="3"/>
      <c r="V95" s="3"/>
      <c r="W95" s="3"/>
      <c r="X95" s="3"/>
      <c r="Y95" s="3"/>
      <c r="Z95" s="3"/>
    </row>
    <row r="96" spans="1:26" ht="16.5" customHeight="1">
      <c r="A96" s="49"/>
      <c r="B96" s="3"/>
      <c r="C96" s="3"/>
      <c r="D96" s="3"/>
      <c r="E96" s="3"/>
      <c r="F96" s="3"/>
      <c r="G96" s="3"/>
      <c r="H96" s="3"/>
      <c r="I96" s="3"/>
      <c r="J96" s="3"/>
      <c r="K96" s="3"/>
      <c r="L96" s="3"/>
      <c r="M96" s="3"/>
      <c r="N96" s="3"/>
      <c r="O96" s="3"/>
      <c r="P96" s="3"/>
      <c r="Q96" s="3"/>
      <c r="R96" s="3"/>
      <c r="S96" s="3"/>
      <c r="T96" s="3"/>
      <c r="U96" s="3"/>
      <c r="V96" s="3"/>
      <c r="W96" s="3"/>
      <c r="X96" s="3"/>
      <c r="Y96" s="3"/>
      <c r="Z96" s="3"/>
    </row>
    <row r="97" spans="1:26" ht="16.5" customHeight="1">
      <c r="A97" s="49"/>
      <c r="B97" s="3"/>
      <c r="C97" s="3"/>
      <c r="D97" s="3"/>
      <c r="E97" s="3"/>
      <c r="F97" s="3"/>
      <c r="G97" s="3"/>
      <c r="H97" s="3"/>
      <c r="I97" s="3"/>
      <c r="J97" s="3"/>
      <c r="K97" s="3"/>
      <c r="L97" s="3"/>
      <c r="M97" s="3"/>
      <c r="N97" s="3"/>
      <c r="O97" s="3"/>
      <c r="P97" s="3"/>
      <c r="Q97" s="3"/>
      <c r="R97" s="3"/>
      <c r="S97" s="3"/>
      <c r="T97" s="3"/>
      <c r="U97" s="3"/>
      <c r="V97" s="3"/>
      <c r="W97" s="3"/>
      <c r="X97" s="3"/>
      <c r="Y97" s="3"/>
      <c r="Z97" s="3"/>
    </row>
    <row r="98" spans="1:26" ht="16.5" customHeight="1">
      <c r="A98" s="49"/>
      <c r="B98" s="3"/>
      <c r="C98" s="3"/>
      <c r="D98" s="3"/>
      <c r="E98" s="3"/>
      <c r="F98" s="3"/>
      <c r="G98" s="3"/>
      <c r="H98" s="3"/>
      <c r="I98" s="3"/>
      <c r="J98" s="3"/>
      <c r="K98" s="3"/>
      <c r="L98" s="3"/>
      <c r="M98" s="3"/>
      <c r="N98" s="3"/>
      <c r="O98" s="3"/>
      <c r="P98" s="3"/>
      <c r="Q98" s="3"/>
      <c r="R98" s="3"/>
      <c r="S98" s="3"/>
      <c r="T98" s="3"/>
      <c r="U98" s="3"/>
      <c r="V98" s="3"/>
      <c r="W98" s="3"/>
      <c r="X98" s="3"/>
      <c r="Y98" s="3"/>
      <c r="Z98" s="3"/>
    </row>
    <row r="99" spans="1:26" ht="16.5" customHeight="1">
      <c r="A99" s="49"/>
      <c r="B99" s="3"/>
      <c r="C99" s="3"/>
      <c r="D99" s="3"/>
      <c r="E99" s="3"/>
      <c r="F99" s="3"/>
      <c r="G99" s="3"/>
      <c r="H99" s="3"/>
      <c r="I99" s="3"/>
      <c r="J99" s="3"/>
      <c r="K99" s="3"/>
      <c r="L99" s="3"/>
      <c r="M99" s="3"/>
      <c r="N99" s="3"/>
      <c r="O99" s="3"/>
      <c r="P99" s="3"/>
      <c r="Q99" s="3"/>
      <c r="R99" s="3"/>
      <c r="S99" s="3"/>
      <c r="T99" s="3"/>
      <c r="U99" s="3"/>
      <c r="V99" s="3"/>
      <c r="W99" s="3"/>
      <c r="X99" s="3"/>
      <c r="Y99" s="3"/>
      <c r="Z99" s="3"/>
    </row>
    <row r="100" spans="1:26" ht="16.5" customHeight="1">
      <c r="A100" s="49"/>
      <c r="B100" s="3"/>
      <c r="C100" s="3"/>
      <c r="D100" s="3"/>
      <c r="E100" s="3"/>
      <c r="F100" s="3"/>
      <c r="G100" s="3"/>
      <c r="H100" s="3"/>
      <c r="I100" s="3"/>
      <c r="J100" s="3"/>
      <c r="K100" s="3"/>
      <c r="L100" s="3"/>
      <c r="M100" s="3"/>
      <c r="N100" s="3"/>
      <c r="O100" s="3"/>
      <c r="P100" s="3"/>
      <c r="Q100" s="3"/>
      <c r="R100" s="3"/>
      <c r="S100" s="3"/>
      <c r="T100" s="3"/>
      <c r="U100" s="3"/>
      <c r="V100" s="3"/>
      <c r="W100" s="3"/>
      <c r="X100" s="3"/>
      <c r="Y100" s="3"/>
      <c r="Z100" s="3"/>
    </row>
    <row r="101" spans="1:26" ht="16.5" customHeight="1">
      <c r="A101" s="49"/>
      <c r="B101" s="3"/>
      <c r="C101" s="3"/>
      <c r="D101" s="3"/>
      <c r="E101" s="3"/>
      <c r="F101" s="3"/>
      <c r="G101" s="3"/>
      <c r="H101" s="3"/>
      <c r="I101" s="3"/>
      <c r="J101" s="3"/>
      <c r="K101" s="3"/>
      <c r="L101" s="3"/>
      <c r="M101" s="3"/>
      <c r="N101" s="3"/>
      <c r="O101" s="3"/>
      <c r="P101" s="3"/>
      <c r="Q101" s="3"/>
      <c r="R101" s="3"/>
      <c r="S101" s="3"/>
      <c r="T101" s="3"/>
      <c r="U101" s="3"/>
      <c r="V101" s="3"/>
      <c r="W101" s="3"/>
      <c r="X101" s="3"/>
      <c r="Y101" s="3"/>
      <c r="Z101" s="3"/>
    </row>
    <row r="102" spans="1:26" ht="16.5" customHeight="1">
      <c r="A102" s="49"/>
      <c r="B102" s="3"/>
      <c r="C102" s="3"/>
      <c r="D102" s="3"/>
      <c r="E102" s="3"/>
      <c r="F102" s="3"/>
      <c r="G102" s="3"/>
      <c r="H102" s="3"/>
      <c r="I102" s="3"/>
      <c r="J102" s="3"/>
      <c r="K102" s="3"/>
      <c r="L102" s="3"/>
      <c r="M102" s="3"/>
      <c r="N102" s="3"/>
      <c r="O102" s="3"/>
      <c r="P102" s="3"/>
      <c r="Q102" s="3"/>
      <c r="R102" s="3"/>
      <c r="S102" s="3"/>
      <c r="T102" s="3"/>
      <c r="U102" s="3"/>
      <c r="V102" s="3"/>
      <c r="W102" s="3"/>
      <c r="X102" s="3"/>
      <c r="Y102" s="3"/>
      <c r="Z102" s="3"/>
    </row>
    <row r="103" spans="1:26" ht="16.5" customHeight="1">
      <c r="A103" s="49"/>
      <c r="B103" s="3"/>
      <c r="C103" s="3"/>
      <c r="D103" s="3"/>
      <c r="E103" s="3"/>
      <c r="F103" s="3"/>
      <c r="G103" s="3"/>
      <c r="H103" s="3"/>
      <c r="I103" s="3"/>
      <c r="J103" s="3"/>
      <c r="K103" s="3"/>
      <c r="L103" s="3"/>
      <c r="M103" s="3"/>
      <c r="N103" s="3"/>
      <c r="O103" s="3"/>
      <c r="P103" s="3"/>
      <c r="Q103" s="3"/>
      <c r="R103" s="3"/>
      <c r="S103" s="3"/>
      <c r="T103" s="3"/>
      <c r="U103" s="3"/>
      <c r="V103" s="3"/>
      <c r="W103" s="3"/>
      <c r="X103" s="3"/>
      <c r="Y103" s="3"/>
      <c r="Z103" s="3"/>
    </row>
    <row r="104" spans="1:26" ht="16.5" customHeight="1">
      <c r="A104" s="49"/>
      <c r="B104" s="3"/>
      <c r="C104" s="3"/>
      <c r="D104" s="3"/>
      <c r="E104" s="3"/>
      <c r="F104" s="3"/>
      <c r="G104" s="3"/>
      <c r="H104" s="3"/>
      <c r="I104" s="3"/>
      <c r="J104" s="3"/>
      <c r="K104" s="3"/>
      <c r="L104" s="3"/>
      <c r="M104" s="3"/>
      <c r="N104" s="3"/>
      <c r="O104" s="3"/>
      <c r="P104" s="3"/>
      <c r="Q104" s="3"/>
      <c r="R104" s="3"/>
      <c r="S104" s="3"/>
      <c r="T104" s="3"/>
      <c r="U104" s="3"/>
      <c r="V104" s="3"/>
      <c r="W104" s="3"/>
      <c r="X104" s="3"/>
      <c r="Y104" s="3"/>
      <c r="Z104" s="3"/>
    </row>
    <row r="105" spans="1:26" ht="16.5" customHeight="1">
      <c r="A105" s="49"/>
      <c r="B105" s="3"/>
      <c r="C105" s="3"/>
      <c r="D105" s="3"/>
      <c r="E105" s="3"/>
      <c r="F105" s="3"/>
      <c r="G105" s="3"/>
      <c r="H105" s="3"/>
      <c r="I105" s="3"/>
      <c r="J105" s="3"/>
      <c r="K105" s="3"/>
      <c r="L105" s="3"/>
      <c r="M105" s="3"/>
      <c r="N105" s="3"/>
      <c r="O105" s="3"/>
      <c r="P105" s="3"/>
      <c r="Q105" s="3"/>
      <c r="R105" s="3"/>
      <c r="S105" s="3"/>
      <c r="T105" s="3"/>
      <c r="U105" s="3"/>
      <c r="V105" s="3"/>
      <c r="W105" s="3"/>
      <c r="X105" s="3"/>
      <c r="Y105" s="3"/>
      <c r="Z105" s="3"/>
    </row>
    <row r="106" spans="1:26" ht="16.5" customHeight="1">
      <c r="A106" s="49"/>
      <c r="B106" s="3"/>
      <c r="C106" s="3"/>
      <c r="D106" s="3"/>
      <c r="E106" s="3"/>
      <c r="F106" s="3"/>
      <c r="G106" s="3"/>
      <c r="H106" s="3"/>
      <c r="I106" s="3"/>
      <c r="J106" s="3"/>
      <c r="K106" s="3"/>
      <c r="L106" s="3"/>
      <c r="M106" s="3"/>
      <c r="N106" s="3"/>
      <c r="O106" s="3"/>
      <c r="P106" s="3"/>
      <c r="Q106" s="3"/>
      <c r="R106" s="3"/>
      <c r="S106" s="3"/>
      <c r="T106" s="3"/>
      <c r="U106" s="3"/>
      <c r="V106" s="3"/>
      <c r="W106" s="3"/>
      <c r="X106" s="3"/>
      <c r="Y106" s="3"/>
      <c r="Z106" s="3"/>
    </row>
    <row r="107" spans="1:26" ht="16.5" customHeight="1">
      <c r="A107" s="49"/>
      <c r="B107" s="3"/>
      <c r="C107" s="3"/>
      <c r="D107" s="3"/>
      <c r="E107" s="3"/>
      <c r="F107" s="3"/>
      <c r="G107" s="3"/>
      <c r="H107" s="3"/>
      <c r="I107" s="3"/>
      <c r="J107" s="3"/>
      <c r="K107" s="3"/>
      <c r="L107" s="3"/>
      <c r="M107" s="3"/>
      <c r="N107" s="3"/>
      <c r="O107" s="3"/>
      <c r="P107" s="3"/>
      <c r="Q107" s="3"/>
      <c r="R107" s="3"/>
      <c r="S107" s="3"/>
      <c r="T107" s="3"/>
      <c r="U107" s="3"/>
      <c r="V107" s="3"/>
      <c r="W107" s="3"/>
      <c r="X107" s="3"/>
      <c r="Y107" s="3"/>
      <c r="Z107" s="3"/>
    </row>
    <row r="108" spans="1:26" ht="16.5" customHeight="1">
      <c r="A108" s="49"/>
      <c r="B108" s="3"/>
      <c r="C108" s="3"/>
      <c r="D108" s="3"/>
      <c r="E108" s="3"/>
      <c r="F108" s="3"/>
      <c r="G108" s="3"/>
      <c r="H108" s="3"/>
      <c r="I108" s="3"/>
      <c r="J108" s="3"/>
      <c r="K108" s="3"/>
      <c r="L108" s="3"/>
      <c r="M108" s="3"/>
      <c r="N108" s="3"/>
      <c r="O108" s="3"/>
      <c r="P108" s="3"/>
      <c r="Q108" s="3"/>
      <c r="R108" s="3"/>
      <c r="S108" s="3"/>
      <c r="T108" s="3"/>
      <c r="U108" s="3"/>
      <c r="V108" s="3"/>
      <c r="W108" s="3"/>
      <c r="X108" s="3"/>
      <c r="Y108" s="3"/>
      <c r="Z108" s="3"/>
    </row>
    <row r="109" spans="1:26" ht="16.5" customHeight="1">
      <c r="A109" s="49"/>
      <c r="B109" s="3"/>
      <c r="C109" s="3"/>
      <c r="D109" s="3"/>
      <c r="E109" s="3"/>
      <c r="F109" s="3"/>
      <c r="G109" s="3"/>
      <c r="H109" s="3"/>
      <c r="I109" s="3"/>
      <c r="J109" s="3"/>
      <c r="K109" s="3"/>
      <c r="L109" s="3"/>
      <c r="M109" s="3"/>
      <c r="N109" s="3"/>
      <c r="O109" s="3"/>
      <c r="P109" s="3"/>
      <c r="Q109" s="3"/>
      <c r="R109" s="3"/>
      <c r="S109" s="3"/>
      <c r="T109" s="3"/>
      <c r="U109" s="3"/>
      <c r="V109" s="3"/>
      <c r="W109" s="3"/>
      <c r="X109" s="3"/>
      <c r="Y109" s="3"/>
      <c r="Z109" s="3"/>
    </row>
    <row r="110" spans="1:26" ht="16.5" customHeight="1">
      <c r="A110" s="49"/>
      <c r="B110" s="3"/>
      <c r="C110" s="3"/>
      <c r="D110" s="3"/>
      <c r="E110" s="3"/>
      <c r="F110" s="3"/>
      <c r="G110" s="3"/>
      <c r="H110" s="3"/>
      <c r="I110" s="3"/>
      <c r="J110" s="3"/>
      <c r="K110" s="3"/>
      <c r="L110" s="3"/>
      <c r="M110" s="3"/>
      <c r="N110" s="3"/>
      <c r="O110" s="3"/>
      <c r="P110" s="3"/>
      <c r="Q110" s="3"/>
      <c r="R110" s="3"/>
      <c r="S110" s="3"/>
      <c r="T110" s="3"/>
      <c r="U110" s="3"/>
      <c r="V110" s="3"/>
      <c r="W110" s="3"/>
      <c r="X110" s="3"/>
      <c r="Y110" s="3"/>
      <c r="Z110" s="3"/>
    </row>
    <row r="111" spans="1:26" ht="16.5" customHeight="1">
      <c r="A111" s="49"/>
      <c r="B111" s="3"/>
      <c r="C111" s="3"/>
      <c r="D111" s="3"/>
      <c r="E111" s="3"/>
      <c r="F111" s="3"/>
      <c r="G111" s="3"/>
      <c r="H111" s="3"/>
      <c r="I111" s="3"/>
      <c r="J111" s="3"/>
      <c r="K111" s="3"/>
      <c r="L111" s="3"/>
      <c r="M111" s="3"/>
      <c r="N111" s="3"/>
      <c r="O111" s="3"/>
      <c r="P111" s="3"/>
      <c r="Q111" s="3"/>
      <c r="R111" s="3"/>
      <c r="S111" s="3"/>
      <c r="T111" s="3"/>
      <c r="U111" s="3"/>
      <c r="V111" s="3"/>
      <c r="W111" s="3"/>
      <c r="X111" s="3"/>
      <c r="Y111" s="3"/>
      <c r="Z111" s="3"/>
    </row>
    <row r="112" spans="1:26" ht="16.5" customHeight="1">
      <c r="A112" s="49"/>
      <c r="B112" s="3"/>
      <c r="C112" s="3"/>
      <c r="D112" s="3"/>
      <c r="E112" s="3"/>
      <c r="F112" s="3"/>
      <c r="G112" s="3"/>
      <c r="H112" s="3"/>
      <c r="I112" s="3"/>
      <c r="J112" s="3"/>
      <c r="K112" s="3"/>
      <c r="L112" s="3"/>
      <c r="M112" s="3"/>
      <c r="N112" s="3"/>
      <c r="O112" s="3"/>
      <c r="P112" s="3"/>
      <c r="Q112" s="3"/>
      <c r="R112" s="3"/>
      <c r="S112" s="3"/>
      <c r="T112" s="3"/>
      <c r="U112" s="3"/>
      <c r="V112" s="3"/>
      <c r="W112" s="3"/>
      <c r="X112" s="3"/>
      <c r="Y112" s="3"/>
      <c r="Z112" s="3"/>
    </row>
    <row r="113" spans="1:26" ht="16.5" customHeight="1">
      <c r="A113" s="49"/>
      <c r="B113" s="3"/>
      <c r="C113" s="3"/>
      <c r="D113" s="3"/>
      <c r="E113" s="3"/>
      <c r="F113" s="3"/>
      <c r="G113" s="3"/>
      <c r="H113" s="3"/>
      <c r="I113" s="3"/>
      <c r="J113" s="3"/>
      <c r="K113" s="3"/>
      <c r="L113" s="3"/>
      <c r="M113" s="3"/>
      <c r="N113" s="3"/>
      <c r="O113" s="3"/>
      <c r="P113" s="3"/>
      <c r="Q113" s="3"/>
      <c r="R113" s="3"/>
      <c r="S113" s="3"/>
      <c r="T113" s="3"/>
      <c r="U113" s="3"/>
      <c r="V113" s="3"/>
      <c r="W113" s="3"/>
      <c r="X113" s="3"/>
      <c r="Y113" s="3"/>
      <c r="Z113" s="3"/>
    </row>
    <row r="114" spans="1:26" ht="16.5" customHeight="1">
      <c r="A114" s="49"/>
      <c r="B114" s="3"/>
      <c r="C114" s="3"/>
      <c r="D114" s="3"/>
      <c r="E114" s="3"/>
      <c r="F114" s="3"/>
      <c r="G114" s="3"/>
      <c r="H114" s="3"/>
      <c r="I114" s="3"/>
      <c r="J114" s="3"/>
      <c r="K114" s="3"/>
      <c r="L114" s="3"/>
      <c r="M114" s="3"/>
      <c r="N114" s="3"/>
      <c r="O114" s="3"/>
      <c r="P114" s="3"/>
      <c r="Q114" s="3"/>
      <c r="R114" s="3"/>
      <c r="S114" s="3"/>
      <c r="T114" s="3"/>
      <c r="U114" s="3"/>
      <c r="V114" s="3"/>
      <c r="W114" s="3"/>
      <c r="X114" s="3"/>
      <c r="Y114" s="3"/>
      <c r="Z114" s="3"/>
    </row>
    <row r="115" spans="1:26" ht="16.5" customHeight="1">
      <c r="A115" s="49"/>
      <c r="B115" s="3"/>
      <c r="C115" s="3"/>
      <c r="D115" s="3"/>
      <c r="E115" s="3"/>
      <c r="F115" s="3"/>
      <c r="G115" s="3"/>
      <c r="H115" s="3"/>
      <c r="I115" s="3"/>
      <c r="J115" s="3"/>
      <c r="K115" s="3"/>
      <c r="L115" s="3"/>
      <c r="M115" s="3"/>
      <c r="N115" s="3"/>
      <c r="O115" s="3"/>
      <c r="P115" s="3"/>
      <c r="Q115" s="3"/>
      <c r="R115" s="3"/>
      <c r="S115" s="3"/>
      <c r="T115" s="3"/>
      <c r="U115" s="3"/>
      <c r="V115" s="3"/>
      <c r="W115" s="3"/>
      <c r="X115" s="3"/>
      <c r="Y115" s="3"/>
      <c r="Z115" s="3"/>
    </row>
    <row r="116" spans="1:26" ht="16.5" customHeight="1">
      <c r="A116" s="49"/>
      <c r="B116" s="3"/>
      <c r="C116" s="3"/>
      <c r="D116" s="3"/>
      <c r="E116" s="3"/>
      <c r="F116" s="3"/>
      <c r="G116" s="3"/>
      <c r="H116" s="3"/>
      <c r="I116" s="3"/>
      <c r="J116" s="3"/>
      <c r="K116" s="3"/>
      <c r="L116" s="3"/>
      <c r="M116" s="3"/>
      <c r="N116" s="3"/>
      <c r="O116" s="3"/>
      <c r="P116" s="3"/>
      <c r="Q116" s="3"/>
      <c r="R116" s="3"/>
      <c r="S116" s="3"/>
      <c r="T116" s="3"/>
      <c r="U116" s="3"/>
      <c r="V116" s="3"/>
      <c r="W116" s="3"/>
      <c r="X116" s="3"/>
      <c r="Y116" s="3"/>
      <c r="Z116" s="3"/>
    </row>
    <row r="117" spans="1:26" ht="16.5" customHeight="1">
      <c r="A117" s="49"/>
      <c r="B117" s="3"/>
      <c r="C117" s="3"/>
      <c r="D117" s="3"/>
      <c r="E117" s="3"/>
      <c r="F117" s="3"/>
      <c r="G117" s="3"/>
      <c r="H117" s="3"/>
      <c r="I117" s="3"/>
      <c r="J117" s="3"/>
      <c r="K117" s="3"/>
      <c r="L117" s="3"/>
      <c r="M117" s="3"/>
      <c r="N117" s="3"/>
      <c r="O117" s="3"/>
      <c r="P117" s="3"/>
      <c r="Q117" s="3"/>
      <c r="R117" s="3"/>
      <c r="S117" s="3"/>
      <c r="T117" s="3"/>
      <c r="U117" s="3"/>
      <c r="V117" s="3"/>
      <c r="W117" s="3"/>
      <c r="X117" s="3"/>
      <c r="Y117" s="3"/>
      <c r="Z117" s="3"/>
    </row>
    <row r="118" spans="1:26" ht="16.5" customHeight="1">
      <c r="A118" s="49"/>
      <c r="B118" s="3"/>
      <c r="C118" s="3"/>
      <c r="D118" s="3"/>
      <c r="E118" s="3"/>
      <c r="F118" s="3"/>
      <c r="G118" s="3"/>
      <c r="H118" s="3"/>
      <c r="I118" s="3"/>
      <c r="J118" s="3"/>
      <c r="K118" s="3"/>
      <c r="L118" s="3"/>
      <c r="M118" s="3"/>
      <c r="N118" s="3"/>
      <c r="O118" s="3"/>
      <c r="P118" s="3"/>
      <c r="Q118" s="3"/>
      <c r="R118" s="3"/>
      <c r="S118" s="3"/>
      <c r="T118" s="3"/>
      <c r="U118" s="3"/>
      <c r="V118" s="3"/>
      <c r="W118" s="3"/>
      <c r="X118" s="3"/>
      <c r="Y118" s="3"/>
      <c r="Z118" s="3"/>
    </row>
    <row r="119" spans="1:26" ht="16.5" customHeight="1">
      <c r="A119" s="49"/>
      <c r="B119" s="3"/>
      <c r="C119" s="3"/>
      <c r="D119" s="3"/>
      <c r="E119" s="3"/>
      <c r="F119" s="3"/>
      <c r="G119" s="3"/>
      <c r="H119" s="3"/>
      <c r="I119" s="3"/>
      <c r="J119" s="3"/>
      <c r="K119" s="3"/>
      <c r="L119" s="3"/>
      <c r="M119" s="3"/>
      <c r="N119" s="3"/>
      <c r="O119" s="3"/>
      <c r="P119" s="3"/>
      <c r="Q119" s="3"/>
      <c r="R119" s="3"/>
      <c r="S119" s="3"/>
      <c r="T119" s="3"/>
      <c r="U119" s="3"/>
      <c r="V119" s="3"/>
      <c r="W119" s="3"/>
      <c r="X119" s="3"/>
      <c r="Y119" s="3"/>
      <c r="Z119" s="3"/>
    </row>
    <row r="120" spans="1:26" ht="16.5" customHeight="1">
      <c r="A120" s="49"/>
      <c r="B120" s="3"/>
      <c r="C120" s="3"/>
      <c r="D120" s="3"/>
      <c r="E120" s="3"/>
      <c r="F120" s="3"/>
      <c r="G120" s="3"/>
      <c r="H120" s="3"/>
      <c r="I120" s="3"/>
      <c r="J120" s="3"/>
      <c r="K120" s="3"/>
      <c r="L120" s="3"/>
      <c r="M120" s="3"/>
      <c r="N120" s="3"/>
      <c r="O120" s="3"/>
      <c r="P120" s="3"/>
      <c r="Q120" s="3"/>
      <c r="R120" s="3"/>
      <c r="S120" s="3"/>
      <c r="T120" s="3"/>
      <c r="U120" s="3"/>
      <c r="V120" s="3"/>
      <c r="W120" s="3"/>
      <c r="X120" s="3"/>
      <c r="Y120" s="3"/>
      <c r="Z120" s="3"/>
    </row>
    <row r="121" spans="1:26" ht="16.5" customHeight="1">
      <c r="A121" s="49"/>
      <c r="B121" s="3"/>
      <c r="C121" s="3"/>
      <c r="D121" s="3"/>
      <c r="E121" s="3"/>
      <c r="F121" s="3"/>
      <c r="G121" s="3"/>
      <c r="H121" s="3"/>
      <c r="I121" s="3"/>
      <c r="J121" s="3"/>
      <c r="K121" s="3"/>
      <c r="L121" s="3"/>
      <c r="M121" s="3"/>
      <c r="N121" s="3"/>
      <c r="O121" s="3"/>
      <c r="P121" s="3"/>
      <c r="Q121" s="3"/>
      <c r="R121" s="3"/>
      <c r="S121" s="3"/>
      <c r="T121" s="3"/>
      <c r="U121" s="3"/>
      <c r="V121" s="3"/>
      <c r="W121" s="3"/>
      <c r="X121" s="3"/>
      <c r="Y121" s="3"/>
      <c r="Z121" s="3"/>
    </row>
    <row r="122" spans="1:26" ht="16.5" customHeight="1">
      <c r="A122" s="49"/>
      <c r="B122" s="3"/>
      <c r="C122" s="3"/>
      <c r="D122" s="3"/>
      <c r="E122" s="3"/>
      <c r="F122" s="3"/>
      <c r="G122" s="3"/>
      <c r="H122" s="3"/>
      <c r="I122" s="3"/>
      <c r="J122" s="3"/>
      <c r="K122" s="3"/>
      <c r="L122" s="3"/>
      <c r="M122" s="3"/>
      <c r="N122" s="3"/>
      <c r="O122" s="3"/>
      <c r="P122" s="3"/>
      <c r="Q122" s="3"/>
      <c r="R122" s="3"/>
      <c r="S122" s="3"/>
      <c r="T122" s="3"/>
      <c r="U122" s="3"/>
      <c r="V122" s="3"/>
      <c r="W122" s="3"/>
      <c r="X122" s="3"/>
      <c r="Y122" s="3"/>
      <c r="Z122" s="3"/>
    </row>
    <row r="123" spans="1:26" ht="16.5" customHeight="1">
      <c r="A123" s="49"/>
      <c r="B123" s="3"/>
      <c r="C123" s="3"/>
      <c r="D123" s="3"/>
      <c r="E123" s="3"/>
      <c r="F123" s="3"/>
      <c r="G123" s="3"/>
      <c r="H123" s="3"/>
      <c r="I123" s="3"/>
      <c r="J123" s="3"/>
      <c r="K123" s="3"/>
      <c r="L123" s="3"/>
      <c r="M123" s="3"/>
      <c r="N123" s="3"/>
      <c r="O123" s="3"/>
      <c r="P123" s="3"/>
      <c r="Q123" s="3"/>
      <c r="R123" s="3"/>
      <c r="S123" s="3"/>
      <c r="T123" s="3"/>
      <c r="U123" s="3"/>
      <c r="V123" s="3"/>
      <c r="W123" s="3"/>
      <c r="X123" s="3"/>
      <c r="Y123" s="3"/>
      <c r="Z123" s="3"/>
    </row>
    <row r="124" spans="1:26" ht="16.5" customHeight="1">
      <c r="A124" s="49"/>
      <c r="B124" s="3"/>
      <c r="C124" s="3"/>
      <c r="D124" s="3"/>
      <c r="E124" s="3"/>
      <c r="F124" s="3"/>
      <c r="G124" s="3"/>
      <c r="H124" s="3"/>
      <c r="I124" s="3"/>
      <c r="J124" s="3"/>
      <c r="K124" s="3"/>
      <c r="L124" s="3"/>
      <c r="M124" s="3"/>
      <c r="N124" s="3"/>
      <c r="O124" s="3"/>
      <c r="P124" s="3"/>
      <c r="Q124" s="3"/>
      <c r="R124" s="3"/>
      <c r="S124" s="3"/>
      <c r="T124" s="3"/>
      <c r="U124" s="3"/>
      <c r="V124" s="3"/>
      <c r="W124" s="3"/>
      <c r="X124" s="3"/>
      <c r="Y124" s="3"/>
      <c r="Z124" s="3"/>
    </row>
    <row r="125" spans="1:26" ht="16.5" customHeight="1">
      <c r="A125" s="49"/>
      <c r="B125" s="3"/>
      <c r="C125" s="3"/>
      <c r="D125" s="3"/>
      <c r="E125" s="3"/>
      <c r="F125" s="3"/>
      <c r="G125" s="3"/>
      <c r="H125" s="3"/>
      <c r="I125" s="3"/>
      <c r="J125" s="3"/>
      <c r="K125" s="3"/>
      <c r="L125" s="3"/>
      <c r="M125" s="3"/>
      <c r="N125" s="3"/>
      <c r="O125" s="3"/>
      <c r="P125" s="3"/>
      <c r="Q125" s="3"/>
      <c r="R125" s="3"/>
      <c r="S125" s="3"/>
      <c r="T125" s="3"/>
      <c r="U125" s="3"/>
      <c r="V125" s="3"/>
      <c r="W125" s="3"/>
      <c r="X125" s="3"/>
      <c r="Y125" s="3"/>
      <c r="Z125" s="3"/>
    </row>
    <row r="126" spans="1:26" ht="16.5" customHeight="1">
      <c r="A126" s="49"/>
      <c r="B126" s="3"/>
      <c r="C126" s="3"/>
      <c r="D126" s="3"/>
      <c r="E126" s="3"/>
      <c r="F126" s="3"/>
      <c r="G126" s="3"/>
      <c r="H126" s="3"/>
      <c r="I126" s="3"/>
      <c r="J126" s="3"/>
      <c r="K126" s="3"/>
      <c r="L126" s="3"/>
      <c r="M126" s="3"/>
      <c r="N126" s="3"/>
      <c r="O126" s="3"/>
      <c r="P126" s="3"/>
      <c r="Q126" s="3"/>
      <c r="R126" s="3"/>
      <c r="S126" s="3"/>
      <c r="T126" s="3"/>
      <c r="U126" s="3"/>
      <c r="V126" s="3"/>
      <c r="W126" s="3"/>
      <c r="X126" s="3"/>
      <c r="Y126" s="3"/>
      <c r="Z126" s="3"/>
    </row>
    <row r="127" spans="1:26" ht="16.5" customHeight="1">
      <c r="A127" s="49"/>
      <c r="B127" s="3"/>
      <c r="C127" s="3"/>
      <c r="D127" s="3"/>
      <c r="E127" s="3"/>
      <c r="F127" s="3"/>
      <c r="G127" s="3"/>
      <c r="H127" s="3"/>
      <c r="I127" s="3"/>
      <c r="J127" s="3"/>
      <c r="K127" s="3"/>
      <c r="L127" s="3"/>
      <c r="M127" s="3"/>
      <c r="N127" s="3"/>
      <c r="O127" s="3"/>
      <c r="P127" s="3"/>
      <c r="Q127" s="3"/>
      <c r="R127" s="3"/>
      <c r="S127" s="3"/>
      <c r="T127" s="3"/>
      <c r="U127" s="3"/>
      <c r="V127" s="3"/>
      <c r="W127" s="3"/>
      <c r="X127" s="3"/>
      <c r="Y127" s="3"/>
      <c r="Z127" s="3"/>
    </row>
    <row r="128" spans="1:26" ht="16.5" customHeight="1">
      <c r="A128" s="49"/>
      <c r="B128" s="3"/>
      <c r="C128" s="3"/>
      <c r="D128" s="3"/>
      <c r="E128" s="3"/>
      <c r="F128" s="3"/>
      <c r="G128" s="3"/>
      <c r="H128" s="3"/>
      <c r="I128" s="3"/>
      <c r="J128" s="3"/>
      <c r="K128" s="3"/>
      <c r="L128" s="3"/>
      <c r="M128" s="3"/>
      <c r="N128" s="3"/>
      <c r="O128" s="3"/>
      <c r="P128" s="3"/>
      <c r="Q128" s="3"/>
      <c r="R128" s="3"/>
      <c r="S128" s="3"/>
      <c r="T128" s="3"/>
      <c r="U128" s="3"/>
      <c r="V128" s="3"/>
      <c r="W128" s="3"/>
      <c r="X128" s="3"/>
      <c r="Y128" s="3"/>
      <c r="Z128" s="3"/>
    </row>
    <row r="129" spans="1:26" ht="16.5" customHeight="1">
      <c r="A129" s="49"/>
      <c r="B129" s="3"/>
      <c r="C129" s="3"/>
      <c r="D129" s="3"/>
      <c r="E129" s="3"/>
      <c r="F129" s="3"/>
      <c r="G129" s="3"/>
      <c r="H129" s="3"/>
      <c r="I129" s="3"/>
      <c r="J129" s="3"/>
      <c r="K129" s="3"/>
      <c r="L129" s="3"/>
      <c r="M129" s="3"/>
      <c r="N129" s="3"/>
      <c r="O129" s="3"/>
      <c r="P129" s="3"/>
      <c r="Q129" s="3"/>
      <c r="R129" s="3"/>
      <c r="S129" s="3"/>
      <c r="T129" s="3"/>
      <c r="U129" s="3"/>
      <c r="V129" s="3"/>
      <c r="W129" s="3"/>
      <c r="X129" s="3"/>
      <c r="Y129" s="3"/>
      <c r="Z129" s="3"/>
    </row>
    <row r="130" spans="1:26" ht="16.5" customHeight="1">
      <c r="A130" s="49"/>
      <c r="B130" s="3"/>
      <c r="C130" s="3"/>
      <c r="D130" s="3"/>
      <c r="E130" s="3"/>
      <c r="F130" s="3"/>
      <c r="G130" s="3"/>
      <c r="H130" s="3"/>
      <c r="I130" s="3"/>
      <c r="J130" s="3"/>
      <c r="K130" s="3"/>
      <c r="L130" s="3"/>
      <c r="M130" s="3"/>
      <c r="N130" s="3"/>
      <c r="O130" s="3"/>
      <c r="P130" s="3"/>
      <c r="Q130" s="3"/>
      <c r="R130" s="3"/>
      <c r="S130" s="3"/>
      <c r="T130" s="3"/>
      <c r="U130" s="3"/>
      <c r="V130" s="3"/>
      <c r="W130" s="3"/>
      <c r="X130" s="3"/>
      <c r="Y130" s="3"/>
      <c r="Z130" s="3"/>
    </row>
    <row r="131" spans="1:26" ht="16.5" customHeight="1">
      <c r="A131" s="49"/>
      <c r="B131" s="3"/>
      <c r="C131" s="3"/>
      <c r="D131" s="3"/>
      <c r="E131" s="3"/>
      <c r="F131" s="3"/>
      <c r="G131" s="3"/>
      <c r="H131" s="3"/>
      <c r="I131" s="3"/>
      <c r="J131" s="3"/>
      <c r="K131" s="3"/>
      <c r="L131" s="3"/>
      <c r="M131" s="3"/>
      <c r="N131" s="3"/>
      <c r="O131" s="3"/>
      <c r="P131" s="3"/>
      <c r="Q131" s="3"/>
      <c r="R131" s="3"/>
      <c r="S131" s="3"/>
      <c r="T131" s="3"/>
      <c r="U131" s="3"/>
      <c r="V131" s="3"/>
      <c r="W131" s="3"/>
      <c r="X131" s="3"/>
      <c r="Y131" s="3"/>
      <c r="Z131" s="3"/>
    </row>
    <row r="132" spans="1:26" ht="16.5" customHeight="1">
      <c r="A132" s="49"/>
      <c r="B132" s="3"/>
      <c r="C132" s="3"/>
      <c r="D132" s="3"/>
      <c r="E132" s="3"/>
      <c r="F132" s="3"/>
      <c r="G132" s="3"/>
      <c r="H132" s="3"/>
      <c r="I132" s="3"/>
      <c r="J132" s="3"/>
      <c r="K132" s="3"/>
      <c r="L132" s="3"/>
      <c r="M132" s="3"/>
      <c r="N132" s="3"/>
      <c r="O132" s="3"/>
      <c r="P132" s="3"/>
      <c r="Q132" s="3"/>
      <c r="R132" s="3"/>
      <c r="S132" s="3"/>
      <c r="T132" s="3"/>
      <c r="U132" s="3"/>
      <c r="V132" s="3"/>
      <c r="W132" s="3"/>
      <c r="X132" s="3"/>
      <c r="Y132" s="3"/>
      <c r="Z132" s="3"/>
    </row>
    <row r="133" spans="1:26" ht="16.5" customHeight="1">
      <c r="A133" s="49"/>
      <c r="B133" s="3"/>
      <c r="C133" s="3"/>
      <c r="D133" s="3"/>
      <c r="E133" s="3"/>
      <c r="F133" s="3"/>
      <c r="G133" s="3"/>
      <c r="H133" s="3"/>
      <c r="I133" s="3"/>
      <c r="J133" s="3"/>
      <c r="K133" s="3"/>
      <c r="L133" s="3"/>
      <c r="M133" s="3"/>
      <c r="N133" s="3"/>
      <c r="O133" s="3"/>
      <c r="P133" s="3"/>
      <c r="Q133" s="3"/>
      <c r="R133" s="3"/>
      <c r="S133" s="3"/>
      <c r="T133" s="3"/>
      <c r="U133" s="3"/>
      <c r="V133" s="3"/>
      <c r="W133" s="3"/>
      <c r="X133" s="3"/>
      <c r="Y133" s="3"/>
      <c r="Z133" s="3"/>
    </row>
    <row r="134" spans="1:26" ht="16.5" customHeight="1">
      <c r="A134" s="49"/>
      <c r="B134" s="3"/>
      <c r="C134" s="3"/>
      <c r="D134" s="3"/>
      <c r="E134" s="3"/>
      <c r="F134" s="3"/>
      <c r="G134" s="3"/>
      <c r="H134" s="3"/>
      <c r="I134" s="3"/>
      <c r="J134" s="3"/>
      <c r="K134" s="3"/>
      <c r="L134" s="3"/>
      <c r="M134" s="3"/>
      <c r="N134" s="3"/>
      <c r="O134" s="3"/>
      <c r="P134" s="3"/>
      <c r="Q134" s="3"/>
      <c r="R134" s="3"/>
      <c r="S134" s="3"/>
      <c r="T134" s="3"/>
      <c r="U134" s="3"/>
      <c r="V134" s="3"/>
      <c r="W134" s="3"/>
      <c r="X134" s="3"/>
      <c r="Y134" s="3"/>
      <c r="Z134" s="3"/>
    </row>
    <row r="135" spans="1:26" ht="16.5" customHeight="1">
      <c r="A135" s="49"/>
      <c r="B135" s="3"/>
      <c r="C135" s="3"/>
      <c r="D135" s="3"/>
      <c r="E135" s="3"/>
      <c r="F135" s="3"/>
      <c r="G135" s="3"/>
      <c r="H135" s="3"/>
      <c r="I135" s="3"/>
      <c r="J135" s="3"/>
      <c r="K135" s="3"/>
      <c r="L135" s="3"/>
      <c r="M135" s="3"/>
      <c r="N135" s="3"/>
      <c r="O135" s="3"/>
      <c r="P135" s="3"/>
      <c r="Q135" s="3"/>
      <c r="R135" s="3"/>
      <c r="S135" s="3"/>
      <c r="T135" s="3"/>
      <c r="U135" s="3"/>
      <c r="V135" s="3"/>
      <c r="W135" s="3"/>
      <c r="X135" s="3"/>
      <c r="Y135" s="3"/>
      <c r="Z135" s="3"/>
    </row>
    <row r="136" spans="1:26" ht="16.5" customHeight="1">
      <c r="A136" s="49"/>
      <c r="B136" s="3"/>
      <c r="C136" s="3"/>
      <c r="D136" s="3"/>
      <c r="E136" s="3"/>
      <c r="F136" s="3"/>
      <c r="G136" s="3"/>
      <c r="H136" s="3"/>
      <c r="I136" s="3"/>
      <c r="J136" s="3"/>
      <c r="K136" s="3"/>
      <c r="L136" s="3"/>
      <c r="M136" s="3"/>
      <c r="N136" s="3"/>
      <c r="O136" s="3"/>
      <c r="P136" s="3"/>
      <c r="Q136" s="3"/>
      <c r="R136" s="3"/>
      <c r="S136" s="3"/>
      <c r="T136" s="3"/>
      <c r="U136" s="3"/>
      <c r="V136" s="3"/>
      <c r="W136" s="3"/>
      <c r="X136" s="3"/>
      <c r="Y136" s="3"/>
      <c r="Z136" s="3"/>
    </row>
    <row r="137" spans="1:26" ht="16.5" customHeight="1">
      <c r="A137" s="49"/>
      <c r="B137" s="3"/>
      <c r="C137" s="3"/>
      <c r="D137" s="3"/>
      <c r="E137" s="3"/>
      <c r="F137" s="3"/>
      <c r="G137" s="3"/>
      <c r="H137" s="3"/>
      <c r="I137" s="3"/>
      <c r="J137" s="3"/>
      <c r="K137" s="3"/>
      <c r="L137" s="3"/>
      <c r="M137" s="3"/>
      <c r="N137" s="3"/>
      <c r="O137" s="3"/>
      <c r="P137" s="3"/>
      <c r="Q137" s="3"/>
      <c r="R137" s="3"/>
      <c r="S137" s="3"/>
      <c r="T137" s="3"/>
      <c r="U137" s="3"/>
      <c r="V137" s="3"/>
      <c r="W137" s="3"/>
      <c r="X137" s="3"/>
      <c r="Y137" s="3"/>
      <c r="Z137" s="3"/>
    </row>
    <row r="138" spans="1:26" ht="16.5" customHeight="1">
      <c r="A138" s="49"/>
      <c r="B138" s="3"/>
      <c r="C138" s="3"/>
      <c r="D138" s="3"/>
      <c r="E138" s="3"/>
      <c r="F138" s="3"/>
      <c r="G138" s="3"/>
      <c r="H138" s="3"/>
      <c r="I138" s="3"/>
      <c r="J138" s="3"/>
      <c r="K138" s="3"/>
      <c r="L138" s="3"/>
      <c r="M138" s="3"/>
      <c r="N138" s="3"/>
      <c r="O138" s="3"/>
      <c r="P138" s="3"/>
      <c r="Q138" s="3"/>
      <c r="R138" s="3"/>
      <c r="S138" s="3"/>
      <c r="T138" s="3"/>
      <c r="U138" s="3"/>
      <c r="V138" s="3"/>
      <c r="W138" s="3"/>
      <c r="X138" s="3"/>
      <c r="Y138" s="3"/>
      <c r="Z138" s="3"/>
    </row>
    <row r="139" spans="1:26" ht="16.5" customHeight="1">
      <c r="A139" s="49"/>
      <c r="B139" s="3"/>
      <c r="C139" s="3"/>
      <c r="D139" s="3"/>
      <c r="E139" s="3"/>
      <c r="F139" s="3"/>
      <c r="G139" s="3"/>
      <c r="H139" s="3"/>
      <c r="I139" s="3"/>
      <c r="J139" s="3"/>
      <c r="K139" s="3"/>
      <c r="L139" s="3"/>
      <c r="M139" s="3"/>
      <c r="N139" s="3"/>
      <c r="O139" s="3"/>
      <c r="P139" s="3"/>
      <c r="Q139" s="3"/>
      <c r="R139" s="3"/>
      <c r="S139" s="3"/>
      <c r="T139" s="3"/>
      <c r="U139" s="3"/>
      <c r="V139" s="3"/>
      <c r="W139" s="3"/>
      <c r="X139" s="3"/>
      <c r="Y139" s="3"/>
      <c r="Z139" s="3"/>
    </row>
    <row r="140" spans="1:26" ht="16.5" customHeight="1">
      <c r="A140" s="49"/>
      <c r="B140" s="3"/>
      <c r="C140" s="3"/>
      <c r="D140" s="3"/>
      <c r="E140" s="3"/>
      <c r="F140" s="3"/>
      <c r="G140" s="3"/>
      <c r="H140" s="3"/>
      <c r="I140" s="3"/>
      <c r="J140" s="3"/>
      <c r="K140" s="3"/>
      <c r="L140" s="3"/>
      <c r="M140" s="3"/>
      <c r="N140" s="3"/>
      <c r="O140" s="3"/>
      <c r="P140" s="3"/>
      <c r="Q140" s="3"/>
      <c r="R140" s="3"/>
      <c r="S140" s="3"/>
      <c r="T140" s="3"/>
      <c r="U140" s="3"/>
      <c r="V140" s="3"/>
      <c r="W140" s="3"/>
      <c r="X140" s="3"/>
      <c r="Y140" s="3"/>
      <c r="Z140" s="3"/>
    </row>
    <row r="141" spans="1:26" ht="16.5" customHeight="1">
      <c r="A141" s="49"/>
      <c r="B141" s="3"/>
      <c r="C141" s="3"/>
      <c r="D141" s="3"/>
      <c r="E141" s="3"/>
      <c r="F141" s="3"/>
      <c r="G141" s="3"/>
      <c r="H141" s="3"/>
      <c r="I141" s="3"/>
      <c r="J141" s="3"/>
      <c r="K141" s="3"/>
      <c r="L141" s="3"/>
      <c r="M141" s="3"/>
      <c r="N141" s="3"/>
      <c r="O141" s="3"/>
      <c r="P141" s="3"/>
      <c r="Q141" s="3"/>
      <c r="R141" s="3"/>
      <c r="S141" s="3"/>
      <c r="T141" s="3"/>
      <c r="U141" s="3"/>
      <c r="V141" s="3"/>
      <c r="W141" s="3"/>
      <c r="X141" s="3"/>
      <c r="Y141" s="3"/>
      <c r="Z141" s="3"/>
    </row>
    <row r="142" spans="1:26" ht="16.5" customHeight="1">
      <c r="A142" s="49"/>
      <c r="B142" s="3"/>
      <c r="C142" s="3"/>
      <c r="D142" s="3"/>
      <c r="E142" s="3"/>
      <c r="F142" s="3"/>
      <c r="G142" s="3"/>
      <c r="H142" s="3"/>
      <c r="I142" s="3"/>
      <c r="J142" s="3"/>
      <c r="K142" s="3"/>
      <c r="L142" s="3"/>
      <c r="M142" s="3"/>
      <c r="N142" s="3"/>
      <c r="O142" s="3"/>
      <c r="P142" s="3"/>
      <c r="Q142" s="3"/>
      <c r="R142" s="3"/>
      <c r="S142" s="3"/>
      <c r="T142" s="3"/>
      <c r="U142" s="3"/>
      <c r="V142" s="3"/>
      <c r="W142" s="3"/>
      <c r="X142" s="3"/>
      <c r="Y142" s="3"/>
      <c r="Z142" s="3"/>
    </row>
    <row r="143" spans="1:26" ht="16.5" customHeight="1">
      <c r="A143" s="49"/>
      <c r="B143" s="3"/>
      <c r="C143" s="3"/>
      <c r="D143" s="3"/>
      <c r="E143" s="3"/>
      <c r="F143" s="3"/>
      <c r="G143" s="3"/>
      <c r="H143" s="3"/>
      <c r="I143" s="3"/>
      <c r="J143" s="3"/>
      <c r="K143" s="3"/>
      <c r="L143" s="3"/>
      <c r="M143" s="3"/>
      <c r="N143" s="3"/>
      <c r="O143" s="3"/>
      <c r="P143" s="3"/>
      <c r="Q143" s="3"/>
      <c r="R143" s="3"/>
      <c r="S143" s="3"/>
      <c r="T143" s="3"/>
      <c r="U143" s="3"/>
      <c r="V143" s="3"/>
      <c r="W143" s="3"/>
      <c r="X143" s="3"/>
      <c r="Y143" s="3"/>
      <c r="Z143" s="3"/>
    </row>
    <row r="144" spans="1:26" ht="16.5" customHeight="1">
      <c r="A144" s="49"/>
      <c r="B144" s="3"/>
      <c r="C144" s="3"/>
      <c r="D144" s="3"/>
      <c r="E144" s="3"/>
      <c r="F144" s="3"/>
      <c r="G144" s="3"/>
      <c r="H144" s="3"/>
      <c r="I144" s="3"/>
      <c r="J144" s="3"/>
      <c r="K144" s="3"/>
      <c r="L144" s="3"/>
      <c r="M144" s="3"/>
      <c r="N144" s="3"/>
      <c r="O144" s="3"/>
      <c r="P144" s="3"/>
      <c r="Q144" s="3"/>
      <c r="R144" s="3"/>
      <c r="S144" s="3"/>
      <c r="T144" s="3"/>
      <c r="U144" s="3"/>
      <c r="V144" s="3"/>
      <c r="W144" s="3"/>
      <c r="X144" s="3"/>
      <c r="Y144" s="3"/>
      <c r="Z144" s="3"/>
    </row>
    <row r="145" spans="1:26" ht="16.5" customHeight="1">
      <c r="A145" s="49"/>
      <c r="B145" s="3"/>
      <c r="C145" s="3"/>
      <c r="D145" s="3"/>
      <c r="E145" s="3"/>
      <c r="F145" s="3"/>
      <c r="G145" s="3"/>
      <c r="H145" s="3"/>
      <c r="I145" s="3"/>
      <c r="J145" s="3"/>
      <c r="K145" s="3"/>
      <c r="L145" s="3"/>
      <c r="M145" s="3"/>
      <c r="N145" s="3"/>
      <c r="O145" s="3"/>
      <c r="P145" s="3"/>
      <c r="Q145" s="3"/>
      <c r="R145" s="3"/>
      <c r="S145" s="3"/>
      <c r="T145" s="3"/>
      <c r="U145" s="3"/>
      <c r="V145" s="3"/>
      <c r="W145" s="3"/>
      <c r="X145" s="3"/>
      <c r="Y145" s="3"/>
      <c r="Z145" s="3"/>
    </row>
    <row r="146" spans="1:26" ht="16.5" customHeight="1">
      <c r="A146" s="49"/>
      <c r="B146" s="3"/>
      <c r="C146" s="3"/>
      <c r="D146" s="3"/>
      <c r="E146" s="3"/>
      <c r="F146" s="3"/>
      <c r="G146" s="3"/>
      <c r="H146" s="3"/>
      <c r="I146" s="3"/>
      <c r="J146" s="3"/>
      <c r="K146" s="3"/>
      <c r="L146" s="3"/>
      <c r="M146" s="3"/>
      <c r="N146" s="3"/>
      <c r="O146" s="3"/>
      <c r="P146" s="3"/>
      <c r="Q146" s="3"/>
      <c r="R146" s="3"/>
      <c r="S146" s="3"/>
      <c r="T146" s="3"/>
      <c r="U146" s="3"/>
      <c r="V146" s="3"/>
      <c r="W146" s="3"/>
      <c r="X146" s="3"/>
      <c r="Y146" s="3"/>
      <c r="Z146" s="3"/>
    </row>
    <row r="147" spans="1:26" ht="16.5" customHeight="1">
      <c r="A147" s="49"/>
      <c r="B147" s="3"/>
      <c r="C147" s="3"/>
      <c r="D147" s="3"/>
      <c r="E147" s="3"/>
      <c r="F147" s="3"/>
      <c r="G147" s="3"/>
      <c r="H147" s="3"/>
      <c r="I147" s="3"/>
      <c r="J147" s="3"/>
      <c r="K147" s="3"/>
      <c r="L147" s="3"/>
      <c r="M147" s="3"/>
      <c r="N147" s="3"/>
      <c r="O147" s="3"/>
      <c r="P147" s="3"/>
      <c r="Q147" s="3"/>
      <c r="R147" s="3"/>
      <c r="S147" s="3"/>
      <c r="T147" s="3"/>
      <c r="U147" s="3"/>
      <c r="V147" s="3"/>
      <c r="W147" s="3"/>
      <c r="X147" s="3"/>
      <c r="Y147" s="3"/>
      <c r="Z147" s="3"/>
    </row>
    <row r="148" spans="1:26" ht="16.5" customHeight="1">
      <c r="A148" s="49"/>
      <c r="B148" s="3"/>
      <c r="C148" s="3"/>
      <c r="D148" s="3"/>
      <c r="E148" s="3"/>
      <c r="F148" s="3"/>
      <c r="G148" s="3"/>
      <c r="H148" s="3"/>
      <c r="I148" s="3"/>
      <c r="J148" s="3"/>
      <c r="K148" s="3"/>
      <c r="L148" s="3"/>
      <c r="M148" s="3"/>
      <c r="N148" s="3"/>
      <c r="O148" s="3"/>
      <c r="P148" s="3"/>
      <c r="Q148" s="3"/>
      <c r="R148" s="3"/>
      <c r="S148" s="3"/>
      <c r="T148" s="3"/>
      <c r="U148" s="3"/>
      <c r="V148" s="3"/>
      <c r="W148" s="3"/>
      <c r="X148" s="3"/>
      <c r="Y148" s="3"/>
      <c r="Z148" s="3"/>
    </row>
    <row r="149" spans="1:26" ht="16.5" customHeight="1">
      <c r="A149" s="49"/>
      <c r="B149" s="3"/>
      <c r="C149" s="3"/>
      <c r="D149" s="3"/>
      <c r="E149" s="3"/>
      <c r="F149" s="3"/>
      <c r="G149" s="3"/>
      <c r="H149" s="3"/>
      <c r="I149" s="3"/>
      <c r="J149" s="3"/>
      <c r="K149" s="3"/>
      <c r="L149" s="3"/>
      <c r="M149" s="3"/>
      <c r="N149" s="3"/>
      <c r="O149" s="3"/>
      <c r="P149" s="3"/>
      <c r="Q149" s="3"/>
      <c r="R149" s="3"/>
      <c r="S149" s="3"/>
      <c r="T149" s="3"/>
      <c r="U149" s="3"/>
      <c r="V149" s="3"/>
      <c r="W149" s="3"/>
      <c r="X149" s="3"/>
      <c r="Y149" s="3"/>
      <c r="Z149" s="3"/>
    </row>
    <row r="150" spans="1:26" ht="16.5" customHeight="1">
      <c r="A150" s="49"/>
      <c r="B150" s="3"/>
      <c r="C150" s="3"/>
      <c r="D150" s="3"/>
      <c r="E150" s="3"/>
      <c r="F150" s="3"/>
      <c r="G150" s="3"/>
      <c r="H150" s="3"/>
      <c r="I150" s="3"/>
      <c r="J150" s="3"/>
      <c r="K150" s="3"/>
      <c r="L150" s="3"/>
      <c r="M150" s="3"/>
      <c r="N150" s="3"/>
      <c r="O150" s="3"/>
      <c r="P150" s="3"/>
      <c r="Q150" s="3"/>
      <c r="R150" s="3"/>
      <c r="S150" s="3"/>
      <c r="T150" s="3"/>
      <c r="U150" s="3"/>
      <c r="V150" s="3"/>
      <c r="W150" s="3"/>
      <c r="X150" s="3"/>
      <c r="Y150" s="3"/>
      <c r="Z150" s="3"/>
    </row>
    <row r="151" spans="1:26" ht="16.5" customHeight="1">
      <c r="A151" s="49"/>
      <c r="B151" s="3"/>
      <c r="C151" s="3"/>
      <c r="D151" s="3"/>
      <c r="E151" s="3"/>
      <c r="F151" s="3"/>
      <c r="G151" s="3"/>
      <c r="H151" s="3"/>
      <c r="I151" s="3"/>
      <c r="J151" s="3"/>
      <c r="K151" s="3"/>
      <c r="L151" s="3"/>
      <c r="M151" s="3"/>
      <c r="N151" s="3"/>
      <c r="O151" s="3"/>
      <c r="P151" s="3"/>
      <c r="Q151" s="3"/>
      <c r="R151" s="3"/>
      <c r="S151" s="3"/>
      <c r="T151" s="3"/>
      <c r="U151" s="3"/>
      <c r="V151" s="3"/>
      <c r="W151" s="3"/>
      <c r="X151" s="3"/>
      <c r="Y151" s="3"/>
      <c r="Z151" s="3"/>
    </row>
    <row r="152" spans="1:26" ht="16.5" customHeight="1">
      <c r="A152" s="49"/>
      <c r="B152" s="3"/>
      <c r="C152" s="3"/>
      <c r="D152" s="3"/>
      <c r="E152" s="3"/>
      <c r="F152" s="3"/>
      <c r="G152" s="3"/>
      <c r="H152" s="3"/>
      <c r="I152" s="3"/>
      <c r="J152" s="3"/>
      <c r="K152" s="3"/>
      <c r="L152" s="3"/>
      <c r="M152" s="3"/>
      <c r="N152" s="3"/>
      <c r="O152" s="3"/>
      <c r="P152" s="3"/>
      <c r="Q152" s="3"/>
      <c r="R152" s="3"/>
      <c r="S152" s="3"/>
      <c r="T152" s="3"/>
      <c r="U152" s="3"/>
      <c r="V152" s="3"/>
      <c r="W152" s="3"/>
      <c r="X152" s="3"/>
      <c r="Y152" s="3"/>
      <c r="Z152" s="3"/>
    </row>
    <row r="153" spans="1:26" ht="16.5" customHeight="1">
      <c r="A153" s="49"/>
      <c r="B153" s="3"/>
      <c r="C153" s="3"/>
      <c r="D153" s="3"/>
      <c r="E153" s="3"/>
      <c r="F153" s="3"/>
      <c r="G153" s="3"/>
      <c r="H153" s="3"/>
      <c r="I153" s="3"/>
      <c r="J153" s="3"/>
      <c r="K153" s="3"/>
      <c r="L153" s="3"/>
      <c r="M153" s="3"/>
      <c r="N153" s="3"/>
      <c r="O153" s="3"/>
      <c r="P153" s="3"/>
      <c r="Q153" s="3"/>
      <c r="R153" s="3"/>
      <c r="S153" s="3"/>
      <c r="T153" s="3"/>
      <c r="U153" s="3"/>
      <c r="V153" s="3"/>
      <c r="W153" s="3"/>
      <c r="X153" s="3"/>
      <c r="Y153" s="3"/>
      <c r="Z153" s="3"/>
    </row>
    <row r="154" spans="1:26" ht="16.5" customHeight="1">
      <c r="A154" s="49"/>
      <c r="B154" s="3"/>
      <c r="C154" s="3"/>
      <c r="D154" s="3"/>
      <c r="E154" s="3"/>
      <c r="F154" s="3"/>
      <c r="G154" s="3"/>
      <c r="H154" s="3"/>
      <c r="I154" s="3"/>
      <c r="J154" s="3"/>
      <c r="K154" s="3"/>
      <c r="L154" s="3"/>
      <c r="M154" s="3"/>
      <c r="N154" s="3"/>
      <c r="O154" s="3"/>
      <c r="P154" s="3"/>
      <c r="Q154" s="3"/>
      <c r="R154" s="3"/>
      <c r="S154" s="3"/>
      <c r="T154" s="3"/>
      <c r="U154" s="3"/>
      <c r="V154" s="3"/>
      <c r="W154" s="3"/>
      <c r="X154" s="3"/>
      <c r="Y154" s="3"/>
      <c r="Z154" s="3"/>
    </row>
    <row r="155" spans="1:26" ht="16.5" customHeight="1">
      <c r="A155" s="49"/>
      <c r="B155" s="3"/>
      <c r="C155" s="3"/>
      <c r="D155" s="3"/>
      <c r="E155" s="3"/>
      <c r="F155" s="3"/>
      <c r="G155" s="3"/>
      <c r="H155" s="3"/>
      <c r="I155" s="3"/>
      <c r="J155" s="3"/>
      <c r="K155" s="3"/>
      <c r="L155" s="3"/>
      <c r="M155" s="3"/>
      <c r="N155" s="3"/>
      <c r="O155" s="3"/>
      <c r="P155" s="3"/>
      <c r="Q155" s="3"/>
      <c r="R155" s="3"/>
      <c r="S155" s="3"/>
      <c r="T155" s="3"/>
      <c r="U155" s="3"/>
      <c r="V155" s="3"/>
      <c r="W155" s="3"/>
      <c r="X155" s="3"/>
      <c r="Y155" s="3"/>
      <c r="Z155" s="3"/>
    </row>
    <row r="156" spans="1:26" ht="16.5" customHeight="1">
      <c r="A156" s="49"/>
      <c r="B156" s="3"/>
      <c r="C156" s="3"/>
      <c r="D156" s="3"/>
      <c r="E156" s="3"/>
      <c r="F156" s="3"/>
      <c r="G156" s="3"/>
      <c r="H156" s="3"/>
      <c r="I156" s="3"/>
      <c r="J156" s="3"/>
      <c r="K156" s="3"/>
      <c r="L156" s="3"/>
      <c r="M156" s="3"/>
      <c r="N156" s="3"/>
      <c r="O156" s="3"/>
      <c r="P156" s="3"/>
      <c r="Q156" s="3"/>
      <c r="R156" s="3"/>
      <c r="S156" s="3"/>
      <c r="T156" s="3"/>
      <c r="U156" s="3"/>
      <c r="V156" s="3"/>
      <c r="W156" s="3"/>
      <c r="X156" s="3"/>
      <c r="Y156" s="3"/>
      <c r="Z156" s="3"/>
    </row>
    <row r="157" spans="1:26" ht="16.5" customHeight="1">
      <c r="A157" s="49"/>
      <c r="B157" s="3"/>
      <c r="C157" s="3"/>
      <c r="D157" s="3"/>
      <c r="E157" s="3"/>
      <c r="F157" s="3"/>
      <c r="G157" s="3"/>
      <c r="H157" s="3"/>
      <c r="I157" s="3"/>
      <c r="J157" s="3"/>
      <c r="K157" s="3"/>
      <c r="L157" s="3"/>
      <c r="M157" s="3"/>
      <c r="N157" s="3"/>
      <c r="O157" s="3"/>
      <c r="P157" s="3"/>
      <c r="Q157" s="3"/>
      <c r="R157" s="3"/>
      <c r="S157" s="3"/>
      <c r="T157" s="3"/>
      <c r="U157" s="3"/>
      <c r="V157" s="3"/>
      <c r="W157" s="3"/>
      <c r="X157" s="3"/>
      <c r="Y157" s="3"/>
      <c r="Z157" s="3"/>
    </row>
    <row r="158" spans="1:26" ht="16.5" customHeight="1">
      <c r="A158" s="49"/>
      <c r="B158" s="3"/>
      <c r="C158" s="3"/>
      <c r="D158" s="3"/>
      <c r="E158" s="3"/>
      <c r="F158" s="3"/>
      <c r="G158" s="3"/>
      <c r="H158" s="3"/>
      <c r="I158" s="3"/>
      <c r="J158" s="3"/>
      <c r="K158" s="3"/>
      <c r="L158" s="3"/>
      <c r="M158" s="3"/>
      <c r="N158" s="3"/>
      <c r="O158" s="3"/>
      <c r="P158" s="3"/>
      <c r="Q158" s="3"/>
      <c r="R158" s="3"/>
      <c r="S158" s="3"/>
      <c r="T158" s="3"/>
      <c r="U158" s="3"/>
      <c r="V158" s="3"/>
      <c r="W158" s="3"/>
      <c r="X158" s="3"/>
      <c r="Y158" s="3"/>
      <c r="Z158" s="3"/>
    </row>
    <row r="159" spans="1:26" ht="16.5" customHeight="1">
      <c r="A159" s="49"/>
      <c r="B159" s="3"/>
      <c r="C159" s="3"/>
      <c r="D159" s="3"/>
      <c r="E159" s="3"/>
      <c r="F159" s="3"/>
      <c r="G159" s="3"/>
      <c r="H159" s="3"/>
      <c r="I159" s="3"/>
      <c r="J159" s="3"/>
      <c r="K159" s="3"/>
      <c r="L159" s="3"/>
      <c r="M159" s="3"/>
      <c r="N159" s="3"/>
      <c r="O159" s="3"/>
      <c r="P159" s="3"/>
      <c r="Q159" s="3"/>
      <c r="R159" s="3"/>
      <c r="S159" s="3"/>
      <c r="T159" s="3"/>
      <c r="U159" s="3"/>
      <c r="V159" s="3"/>
      <c r="W159" s="3"/>
      <c r="X159" s="3"/>
      <c r="Y159" s="3"/>
      <c r="Z159" s="3"/>
    </row>
    <row r="160" spans="1:26" ht="16.5" customHeight="1">
      <c r="A160" s="49"/>
      <c r="B160" s="3"/>
      <c r="C160" s="3"/>
      <c r="D160" s="3"/>
      <c r="E160" s="3"/>
      <c r="F160" s="3"/>
      <c r="G160" s="3"/>
      <c r="H160" s="3"/>
      <c r="I160" s="3"/>
      <c r="J160" s="3"/>
      <c r="K160" s="3"/>
      <c r="L160" s="3"/>
      <c r="M160" s="3"/>
      <c r="N160" s="3"/>
      <c r="O160" s="3"/>
      <c r="P160" s="3"/>
      <c r="Q160" s="3"/>
      <c r="R160" s="3"/>
      <c r="S160" s="3"/>
      <c r="T160" s="3"/>
      <c r="U160" s="3"/>
      <c r="V160" s="3"/>
      <c r="W160" s="3"/>
      <c r="X160" s="3"/>
      <c r="Y160" s="3"/>
      <c r="Z160" s="3"/>
    </row>
    <row r="161" spans="1:26" ht="16.5" customHeight="1">
      <c r="A161" s="49"/>
      <c r="B161" s="3"/>
      <c r="C161" s="3"/>
      <c r="D161" s="3"/>
      <c r="E161" s="3"/>
      <c r="F161" s="3"/>
      <c r="G161" s="3"/>
      <c r="H161" s="3"/>
      <c r="I161" s="3"/>
      <c r="J161" s="3"/>
      <c r="K161" s="3"/>
      <c r="L161" s="3"/>
      <c r="M161" s="3"/>
      <c r="N161" s="3"/>
      <c r="O161" s="3"/>
      <c r="P161" s="3"/>
      <c r="Q161" s="3"/>
      <c r="R161" s="3"/>
      <c r="S161" s="3"/>
      <c r="T161" s="3"/>
      <c r="U161" s="3"/>
      <c r="V161" s="3"/>
      <c r="W161" s="3"/>
      <c r="X161" s="3"/>
      <c r="Y161" s="3"/>
      <c r="Z161" s="3"/>
    </row>
    <row r="162" spans="1:26" ht="16.5" customHeight="1">
      <c r="A162" s="49"/>
      <c r="B162" s="3"/>
      <c r="C162" s="3"/>
      <c r="D162" s="3"/>
      <c r="E162" s="3"/>
      <c r="F162" s="3"/>
      <c r="G162" s="3"/>
      <c r="H162" s="3"/>
      <c r="I162" s="3"/>
      <c r="J162" s="3"/>
      <c r="K162" s="3"/>
      <c r="L162" s="3"/>
      <c r="M162" s="3"/>
      <c r="N162" s="3"/>
      <c r="O162" s="3"/>
      <c r="P162" s="3"/>
      <c r="Q162" s="3"/>
      <c r="R162" s="3"/>
      <c r="S162" s="3"/>
      <c r="T162" s="3"/>
      <c r="U162" s="3"/>
      <c r="V162" s="3"/>
      <c r="W162" s="3"/>
      <c r="X162" s="3"/>
      <c r="Y162" s="3"/>
      <c r="Z162" s="3"/>
    </row>
    <row r="163" spans="1:26" ht="16.5" customHeight="1">
      <c r="A163" s="49"/>
      <c r="B163" s="3"/>
      <c r="C163" s="3"/>
      <c r="D163" s="3"/>
      <c r="E163" s="3"/>
      <c r="F163" s="3"/>
      <c r="G163" s="3"/>
      <c r="H163" s="3"/>
      <c r="I163" s="3"/>
      <c r="J163" s="3"/>
      <c r="K163" s="3"/>
      <c r="L163" s="3"/>
      <c r="M163" s="3"/>
      <c r="N163" s="3"/>
      <c r="O163" s="3"/>
      <c r="P163" s="3"/>
      <c r="Q163" s="3"/>
      <c r="R163" s="3"/>
      <c r="S163" s="3"/>
      <c r="T163" s="3"/>
      <c r="U163" s="3"/>
      <c r="V163" s="3"/>
      <c r="W163" s="3"/>
      <c r="X163" s="3"/>
      <c r="Y163" s="3"/>
      <c r="Z163" s="3"/>
    </row>
    <row r="164" spans="1:26" ht="16.5" customHeight="1">
      <c r="A164" s="49"/>
      <c r="B164" s="3"/>
      <c r="C164" s="3"/>
      <c r="D164" s="3"/>
      <c r="E164" s="3"/>
      <c r="F164" s="3"/>
      <c r="G164" s="3"/>
      <c r="H164" s="3"/>
      <c r="I164" s="3"/>
      <c r="J164" s="3"/>
      <c r="K164" s="3"/>
      <c r="L164" s="3"/>
      <c r="M164" s="3"/>
      <c r="N164" s="3"/>
      <c r="O164" s="3"/>
      <c r="P164" s="3"/>
      <c r="Q164" s="3"/>
      <c r="R164" s="3"/>
      <c r="S164" s="3"/>
      <c r="T164" s="3"/>
      <c r="U164" s="3"/>
      <c r="V164" s="3"/>
      <c r="W164" s="3"/>
      <c r="X164" s="3"/>
      <c r="Y164" s="3"/>
      <c r="Z164" s="3"/>
    </row>
    <row r="165" spans="1:26" ht="16.5" customHeight="1">
      <c r="A165" s="49"/>
      <c r="B165" s="3"/>
      <c r="C165" s="3"/>
      <c r="D165" s="3"/>
      <c r="E165" s="3"/>
      <c r="F165" s="3"/>
      <c r="G165" s="3"/>
      <c r="H165" s="3"/>
      <c r="I165" s="3"/>
      <c r="J165" s="3"/>
      <c r="K165" s="3"/>
      <c r="L165" s="3"/>
      <c r="M165" s="3"/>
      <c r="N165" s="3"/>
      <c r="O165" s="3"/>
      <c r="P165" s="3"/>
      <c r="Q165" s="3"/>
      <c r="R165" s="3"/>
      <c r="S165" s="3"/>
      <c r="T165" s="3"/>
      <c r="U165" s="3"/>
      <c r="V165" s="3"/>
      <c r="W165" s="3"/>
      <c r="X165" s="3"/>
      <c r="Y165" s="3"/>
      <c r="Z165" s="3"/>
    </row>
    <row r="166" spans="1:26" ht="16.5" customHeight="1">
      <c r="A166" s="49"/>
      <c r="B166" s="3"/>
      <c r="C166" s="3"/>
      <c r="D166" s="3"/>
      <c r="E166" s="3"/>
      <c r="F166" s="3"/>
      <c r="G166" s="3"/>
      <c r="H166" s="3"/>
      <c r="I166" s="3"/>
      <c r="J166" s="3"/>
      <c r="K166" s="3"/>
      <c r="L166" s="3"/>
      <c r="M166" s="3"/>
      <c r="N166" s="3"/>
      <c r="O166" s="3"/>
      <c r="P166" s="3"/>
      <c r="Q166" s="3"/>
      <c r="R166" s="3"/>
      <c r="S166" s="3"/>
      <c r="T166" s="3"/>
      <c r="U166" s="3"/>
      <c r="V166" s="3"/>
      <c r="W166" s="3"/>
      <c r="X166" s="3"/>
      <c r="Y166" s="3"/>
      <c r="Z166" s="3"/>
    </row>
    <row r="167" spans="1:26" ht="16.5" customHeight="1">
      <c r="A167" s="49"/>
      <c r="B167" s="3"/>
      <c r="C167" s="3"/>
      <c r="D167" s="3"/>
      <c r="E167" s="3"/>
      <c r="F167" s="3"/>
      <c r="G167" s="3"/>
      <c r="H167" s="3"/>
      <c r="I167" s="3"/>
      <c r="J167" s="3"/>
      <c r="K167" s="3"/>
      <c r="L167" s="3"/>
      <c r="M167" s="3"/>
      <c r="N167" s="3"/>
      <c r="O167" s="3"/>
      <c r="P167" s="3"/>
      <c r="Q167" s="3"/>
      <c r="R167" s="3"/>
      <c r="S167" s="3"/>
      <c r="T167" s="3"/>
      <c r="U167" s="3"/>
      <c r="V167" s="3"/>
      <c r="W167" s="3"/>
      <c r="X167" s="3"/>
      <c r="Y167" s="3"/>
      <c r="Z167" s="3"/>
    </row>
    <row r="168" spans="1:26" ht="16.5" customHeight="1">
      <c r="A168" s="49"/>
      <c r="B168" s="3"/>
      <c r="C168" s="3"/>
      <c r="D168" s="3"/>
      <c r="E168" s="3"/>
      <c r="F168" s="3"/>
      <c r="G168" s="3"/>
      <c r="H168" s="3"/>
      <c r="I168" s="3"/>
      <c r="J168" s="3"/>
      <c r="K168" s="3"/>
      <c r="L168" s="3"/>
      <c r="M168" s="3"/>
      <c r="N168" s="3"/>
      <c r="O168" s="3"/>
      <c r="P168" s="3"/>
      <c r="Q168" s="3"/>
      <c r="R168" s="3"/>
      <c r="S168" s="3"/>
      <c r="T168" s="3"/>
      <c r="U168" s="3"/>
      <c r="V168" s="3"/>
      <c r="W168" s="3"/>
      <c r="X168" s="3"/>
      <c r="Y168" s="3"/>
      <c r="Z168" s="3"/>
    </row>
    <row r="169" spans="1:26" ht="16.5" customHeight="1">
      <c r="A169" s="49"/>
      <c r="B169" s="3"/>
      <c r="C169" s="3"/>
      <c r="D169" s="3"/>
      <c r="E169" s="3"/>
      <c r="F169" s="3"/>
      <c r="G169" s="3"/>
      <c r="H169" s="3"/>
      <c r="I169" s="3"/>
      <c r="J169" s="3"/>
      <c r="K169" s="3"/>
      <c r="L169" s="3"/>
      <c r="M169" s="3"/>
      <c r="N169" s="3"/>
      <c r="O169" s="3"/>
      <c r="P169" s="3"/>
      <c r="Q169" s="3"/>
      <c r="R169" s="3"/>
      <c r="S169" s="3"/>
      <c r="T169" s="3"/>
      <c r="U169" s="3"/>
      <c r="V169" s="3"/>
      <c r="W169" s="3"/>
      <c r="X169" s="3"/>
      <c r="Y169" s="3"/>
      <c r="Z169" s="3"/>
    </row>
    <row r="170" spans="1:26" ht="16.5" customHeight="1">
      <c r="A170" s="49"/>
      <c r="B170" s="3"/>
      <c r="C170" s="3"/>
      <c r="D170" s="3"/>
      <c r="E170" s="3"/>
      <c r="F170" s="3"/>
      <c r="G170" s="3"/>
      <c r="H170" s="3"/>
      <c r="I170" s="3"/>
      <c r="J170" s="3"/>
      <c r="K170" s="3"/>
      <c r="L170" s="3"/>
      <c r="M170" s="3"/>
      <c r="N170" s="3"/>
      <c r="O170" s="3"/>
      <c r="P170" s="3"/>
      <c r="Q170" s="3"/>
      <c r="R170" s="3"/>
      <c r="S170" s="3"/>
      <c r="T170" s="3"/>
      <c r="U170" s="3"/>
      <c r="V170" s="3"/>
      <c r="W170" s="3"/>
      <c r="X170" s="3"/>
      <c r="Y170" s="3"/>
      <c r="Z170" s="3"/>
    </row>
    <row r="171" spans="1:26" ht="16.5" customHeight="1">
      <c r="A171" s="49"/>
      <c r="B171" s="3"/>
      <c r="C171" s="3"/>
      <c r="D171" s="3"/>
      <c r="E171" s="3"/>
      <c r="F171" s="3"/>
      <c r="G171" s="3"/>
      <c r="H171" s="3"/>
      <c r="I171" s="3"/>
      <c r="J171" s="3"/>
      <c r="K171" s="3"/>
      <c r="L171" s="3"/>
      <c r="M171" s="3"/>
      <c r="N171" s="3"/>
      <c r="O171" s="3"/>
      <c r="P171" s="3"/>
      <c r="Q171" s="3"/>
      <c r="R171" s="3"/>
      <c r="S171" s="3"/>
      <c r="T171" s="3"/>
      <c r="U171" s="3"/>
      <c r="V171" s="3"/>
      <c r="W171" s="3"/>
      <c r="X171" s="3"/>
      <c r="Y171" s="3"/>
      <c r="Z171" s="3"/>
    </row>
    <row r="172" spans="1:26" ht="16.5" customHeight="1">
      <c r="A172" s="49"/>
      <c r="B172" s="3"/>
      <c r="C172" s="3"/>
      <c r="D172" s="3"/>
      <c r="E172" s="3"/>
      <c r="F172" s="3"/>
      <c r="G172" s="3"/>
      <c r="H172" s="3"/>
      <c r="I172" s="3"/>
      <c r="J172" s="3"/>
      <c r="K172" s="3"/>
      <c r="L172" s="3"/>
      <c r="M172" s="3"/>
      <c r="N172" s="3"/>
      <c r="O172" s="3"/>
      <c r="P172" s="3"/>
      <c r="Q172" s="3"/>
      <c r="R172" s="3"/>
      <c r="S172" s="3"/>
      <c r="T172" s="3"/>
      <c r="U172" s="3"/>
      <c r="V172" s="3"/>
      <c r="W172" s="3"/>
      <c r="X172" s="3"/>
      <c r="Y172" s="3"/>
      <c r="Z172" s="3"/>
    </row>
    <row r="173" spans="1:26" ht="16.5" customHeight="1">
      <c r="A173" s="49"/>
      <c r="B173" s="3"/>
      <c r="C173" s="3"/>
      <c r="D173" s="3"/>
      <c r="E173" s="3"/>
      <c r="F173" s="3"/>
      <c r="G173" s="3"/>
      <c r="H173" s="3"/>
      <c r="I173" s="3"/>
      <c r="J173" s="3"/>
      <c r="K173" s="3"/>
      <c r="L173" s="3"/>
      <c r="M173" s="3"/>
      <c r="N173" s="3"/>
      <c r="O173" s="3"/>
      <c r="P173" s="3"/>
      <c r="Q173" s="3"/>
      <c r="R173" s="3"/>
      <c r="S173" s="3"/>
      <c r="T173" s="3"/>
      <c r="U173" s="3"/>
      <c r="V173" s="3"/>
      <c r="W173" s="3"/>
      <c r="X173" s="3"/>
      <c r="Y173" s="3"/>
      <c r="Z173" s="3"/>
    </row>
    <row r="174" spans="1:26" ht="16.5" customHeight="1">
      <c r="A174" s="49"/>
      <c r="B174" s="3"/>
      <c r="C174" s="3"/>
      <c r="D174" s="3"/>
      <c r="E174" s="3"/>
      <c r="F174" s="3"/>
      <c r="G174" s="3"/>
      <c r="H174" s="3"/>
      <c r="I174" s="3"/>
      <c r="J174" s="3"/>
      <c r="K174" s="3"/>
      <c r="L174" s="3"/>
      <c r="M174" s="3"/>
      <c r="N174" s="3"/>
      <c r="O174" s="3"/>
      <c r="P174" s="3"/>
      <c r="Q174" s="3"/>
      <c r="R174" s="3"/>
      <c r="S174" s="3"/>
      <c r="T174" s="3"/>
      <c r="U174" s="3"/>
      <c r="V174" s="3"/>
      <c r="W174" s="3"/>
      <c r="X174" s="3"/>
      <c r="Y174" s="3"/>
      <c r="Z174" s="3"/>
    </row>
    <row r="175" spans="1:26" ht="16.5" customHeight="1">
      <c r="A175" s="49"/>
      <c r="B175" s="3"/>
      <c r="C175" s="3"/>
      <c r="D175" s="3"/>
      <c r="E175" s="3"/>
      <c r="F175" s="3"/>
      <c r="G175" s="3"/>
      <c r="H175" s="3"/>
      <c r="I175" s="3"/>
      <c r="J175" s="3"/>
      <c r="K175" s="3"/>
      <c r="L175" s="3"/>
      <c r="M175" s="3"/>
      <c r="N175" s="3"/>
      <c r="O175" s="3"/>
      <c r="P175" s="3"/>
      <c r="Q175" s="3"/>
      <c r="R175" s="3"/>
      <c r="S175" s="3"/>
      <c r="T175" s="3"/>
      <c r="U175" s="3"/>
      <c r="V175" s="3"/>
      <c r="W175" s="3"/>
      <c r="X175" s="3"/>
      <c r="Y175" s="3"/>
      <c r="Z175" s="3"/>
    </row>
    <row r="176" spans="1:26" ht="16.5" customHeight="1">
      <c r="A176" s="49"/>
      <c r="B176" s="3"/>
      <c r="C176" s="3"/>
      <c r="D176" s="3"/>
      <c r="E176" s="3"/>
      <c r="F176" s="3"/>
      <c r="G176" s="3"/>
      <c r="H176" s="3"/>
      <c r="I176" s="3"/>
      <c r="J176" s="3"/>
      <c r="K176" s="3"/>
      <c r="L176" s="3"/>
      <c r="M176" s="3"/>
      <c r="N176" s="3"/>
      <c r="O176" s="3"/>
      <c r="P176" s="3"/>
      <c r="Q176" s="3"/>
      <c r="R176" s="3"/>
      <c r="S176" s="3"/>
      <c r="T176" s="3"/>
      <c r="U176" s="3"/>
      <c r="V176" s="3"/>
      <c r="W176" s="3"/>
      <c r="X176" s="3"/>
      <c r="Y176" s="3"/>
      <c r="Z176" s="3"/>
    </row>
    <row r="177" spans="1:26" ht="16.5" customHeight="1">
      <c r="A177" s="49"/>
      <c r="B177" s="3"/>
      <c r="C177" s="3"/>
      <c r="D177" s="3"/>
      <c r="E177" s="3"/>
      <c r="F177" s="3"/>
      <c r="G177" s="3"/>
      <c r="H177" s="3"/>
      <c r="I177" s="3"/>
      <c r="J177" s="3"/>
      <c r="K177" s="3"/>
      <c r="L177" s="3"/>
      <c r="M177" s="3"/>
      <c r="N177" s="3"/>
      <c r="O177" s="3"/>
      <c r="P177" s="3"/>
      <c r="Q177" s="3"/>
      <c r="R177" s="3"/>
      <c r="S177" s="3"/>
      <c r="T177" s="3"/>
      <c r="U177" s="3"/>
      <c r="V177" s="3"/>
      <c r="W177" s="3"/>
      <c r="X177" s="3"/>
      <c r="Y177" s="3"/>
      <c r="Z177" s="3"/>
    </row>
    <row r="178" spans="1:26" ht="16.5" customHeight="1">
      <c r="A178" s="49"/>
      <c r="B178" s="3"/>
      <c r="C178" s="3"/>
      <c r="D178" s="3"/>
      <c r="E178" s="3"/>
      <c r="F178" s="3"/>
      <c r="G178" s="3"/>
      <c r="H178" s="3"/>
      <c r="I178" s="3"/>
      <c r="J178" s="3"/>
      <c r="K178" s="3"/>
      <c r="L178" s="3"/>
      <c r="M178" s="3"/>
      <c r="N178" s="3"/>
      <c r="O178" s="3"/>
      <c r="P178" s="3"/>
      <c r="Q178" s="3"/>
      <c r="R178" s="3"/>
      <c r="S178" s="3"/>
      <c r="T178" s="3"/>
      <c r="U178" s="3"/>
      <c r="V178" s="3"/>
      <c r="W178" s="3"/>
      <c r="X178" s="3"/>
      <c r="Y178" s="3"/>
      <c r="Z178" s="3"/>
    </row>
    <row r="179" spans="1:26" ht="16.5" customHeight="1">
      <c r="A179" s="49"/>
      <c r="B179" s="3"/>
      <c r="C179" s="3"/>
      <c r="D179" s="3"/>
      <c r="E179" s="3"/>
      <c r="F179" s="3"/>
      <c r="G179" s="3"/>
      <c r="H179" s="3"/>
      <c r="I179" s="3"/>
      <c r="J179" s="3"/>
      <c r="K179" s="3"/>
      <c r="L179" s="3"/>
      <c r="M179" s="3"/>
      <c r="N179" s="3"/>
      <c r="O179" s="3"/>
      <c r="P179" s="3"/>
      <c r="Q179" s="3"/>
      <c r="R179" s="3"/>
      <c r="S179" s="3"/>
      <c r="T179" s="3"/>
      <c r="U179" s="3"/>
      <c r="V179" s="3"/>
      <c r="W179" s="3"/>
      <c r="X179" s="3"/>
      <c r="Y179" s="3"/>
      <c r="Z179" s="3"/>
    </row>
    <row r="180" spans="1:26" ht="16.5" customHeight="1">
      <c r="A180" s="49"/>
      <c r="B180" s="3"/>
      <c r="C180" s="3"/>
      <c r="D180" s="3"/>
      <c r="E180" s="3"/>
      <c r="F180" s="3"/>
      <c r="G180" s="3"/>
      <c r="H180" s="3"/>
      <c r="I180" s="3"/>
      <c r="J180" s="3"/>
      <c r="K180" s="3"/>
      <c r="L180" s="3"/>
      <c r="M180" s="3"/>
      <c r="N180" s="3"/>
      <c r="O180" s="3"/>
      <c r="P180" s="3"/>
      <c r="Q180" s="3"/>
      <c r="R180" s="3"/>
      <c r="S180" s="3"/>
      <c r="T180" s="3"/>
      <c r="U180" s="3"/>
      <c r="V180" s="3"/>
      <c r="W180" s="3"/>
      <c r="X180" s="3"/>
      <c r="Y180" s="3"/>
      <c r="Z180" s="3"/>
    </row>
    <row r="181" spans="1:26" ht="16.5" customHeight="1">
      <c r="A181" s="49"/>
      <c r="B181" s="3"/>
      <c r="C181" s="3"/>
      <c r="D181" s="3"/>
      <c r="E181" s="3"/>
      <c r="F181" s="3"/>
      <c r="G181" s="3"/>
      <c r="H181" s="3"/>
      <c r="I181" s="3"/>
      <c r="J181" s="3"/>
      <c r="K181" s="3"/>
      <c r="L181" s="3"/>
      <c r="M181" s="3"/>
      <c r="N181" s="3"/>
      <c r="O181" s="3"/>
      <c r="P181" s="3"/>
      <c r="Q181" s="3"/>
      <c r="R181" s="3"/>
      <c r="S181" s="3"/>
      <c r="T181" s="3"/>
      <c r="U181" s="3"/>
      <c r="V181" s="3"/>
      <c r="W181" s="3"/>
      <c r="X181" s="3"/>
      <c r="Y181" s="3"/>
      <c r="Z181" s="3"/>
    </row>
    <row r="182" spans="1:26" ht="16.5" customHeight="1">
      <c r="A182" s="49"/>
      <c r="B182" s="3"/>
      <c r="C182" s="3"/>
      <c r="D182" s="3"/>
      <c r="E182" s="3"/>
      <c r="F182" s="3"/>
      <c r="G182" s="3"/>
      <c r="H182" s="3"/>
      <c r="I182" s="3"/>
      <c r="J182" s="3"/>
      <c r="K182" s="3"/>
      <c r="L182" s="3"/>
      <c r="M182" s="3"/>
      <c r="N182" s="3"/>
      <c r="O182" s="3"/>
      <c r="P182" s="3"/>
      <c r="Q182" s="3"/>
      <c r="R182" s="3"/>
      <c r="S182" s="3"/>
      <c r="T182" s="3"/>
      <c r="U182" s="3"/>
      <c r="V182" s="3"/>
      <c r="W182" s="3"/>
      <c r="X182" s="3"/>
      <c r="Y182" s="3"/>
      <c r="Z182" s="3"/>
    </row>
    <row r="183" spans="1:26" ht="16.5" customHeight="1">
      <c r="A183" s="49"/>
      <c r="B183" s="3"/>
      <c r="C183" s="3"/>
      <c r="D183" s="3"/>
      <c r="E183" s="3"/>
      <c r="F183" s="3"/>
      <c r="G183" s="3"/>
      <c r="H183" s="3"/>
      <c r="I183" s="3"/>
      <c r="J183" s="3"/>
      <c r="K183" s="3"/>
      <c r="L183" s="3"/>
      <c r="M183" s="3"/>
      <c r="N183" s="3"/>
      <c r="O183" s="3"/>
      <c r="P183" s="3"/>
      <c r="Q183" s="3"/>
      <c r="R183" s="3"/>
      <c r="S183" s="3"/>
      <c r="T183" s="3"/>
      <c r="U183" s="3"/>
      <c r="V183" s="3"/>
      <c r="W183" s="3"/>
      <c r="X183" s="3"/>
      <c r="Y183" s="3"/>
      <c r="Z183" s="3"/>
    </row>
    <row r="184" spans="1:26" ht="16.5" customHeight="1">
      <c r="A184" s="49"/>
      <c r="B184" s="3"/>
      <c r="C184" s="3"/>
      <c r="D184" s="3"/>
      <c r="E184" s="3"/>
      <c r="F184" s="3"/>
      <c r="G184" s="3"/>
      <c r="H184" s="3"/>
      <c r="I184" s="3"/>
      <c r="J184" s="3"/>
      <c r="K184" s="3"/>
      <c r="L184" s="3"/>
      <c r="M184" s="3"/>
      <c r="N184" s="3"/>
      <c r="O184" s="3"/>
      <c r="P184" s="3"/>
      <c r="Q184" s="3"/>
      <c r="R184" s="3"/>
      <c r="S184" s="3"/>
      <c r="T184" s="3"/>
      <c r="U184" s="3"/>
      <c r="V184" s="3"/>
      <c r="W184" s="3"/>
      <c r="X184" s="3"/>
      <c r="Y184" s="3"/>
      <c r="Z184" s="3"/>
    </row>
    <row r="185" spans="1:26" ht="16.5" customHeight="1">
      <c r="A185" s="49"/>
      <c r="B185" s="3"/>
      <c r="C185" s="3"/>
      <c r="D185" s="3"/>
      <c r="E185" s="3"/>
      <c r="F185" s="3"/>
      <c r="G185" s="3"/>
      <c r="H185" s="3"/>
      <c r="I185" s="3"/>
      <c r="J185" s="3"/>
      <c r="K185" s="3"/>
      <c r="L185" s="3"/>
      <c r="M185" s="3"/>
      <c r="N185" s="3"/>
      <c r="O185" s="3"/>
      <c r="P185" s="3"/>
      <c r="Q185" s="3"/>
      <c r="R185" s="3"/>
      <c r="S185" s="3"/>
      <c r="T185" s="3"/>
      <c r="U185" s="3"/>
      <c r="V185" s="3"/>
      <c r="W185" s="3"/>
      <c r="X185" s="3"/>
      <c r="Y185" s="3"/>
      <c r="Z185" s="3"/>
    </row>
    <row r="186" spans="1:26" ht="16.5" customHeight="1">
      <c r="A186" s="49"/>
      <c r="B186" s="3"/>
      <c r="C186" s="3"/>
      <c r="D186" s="3"/>
      <c r="E186" s="3"/>
      <c r="F186" s="3"/>
      <c r="G186" s="3"/>
      <c r="H186" s="3"/>
      <c r="I186" s="3"/>
      <c r="J186" s="3"/>
      <c r="K186" s="3"/>
      <c r="L186" s="3"/>
      <c r="M186" s="3"/>
      <c r="N186" s="3"/>
      <c r="O186" s="3"/>
      <c r="P186" s="3"/>
      <c r="Q186" s="3"/>
      <c r="R186" s="3"/>
      <c r="S186" s="3"/>
      <c r="T186" s="3"/>
      <c r="U186" s="3"/>
      <c r="V186" s="3"/>
      <c r="W186" s="3"/>
      <c r="X186" s="3"/>
      <c r="Y186" s="3"/>
      <c r="Z186" s="3"/>
    </row>
    <row r="187" spans="1:26" ht="16.5" customHeight="1">
      <c r="A187" s="49"/>
      <c r="B187" s="3"/>
      <c r="C187" s="3"/>
      <c r="D187" s="3"/>
      <c r="E187" s="3"/>
      <c r="F187" s="3"/>
      <c r="G187" s="3"/>
      <c r="H187" s="3"/>
      <c r="I187" s="3"/>
      <c r="J187" s="3"/>
      <c r="K187" s="3"/>
      <c r="L187" s="3"/>
      <c r="M187" s="3"/>
      <c r="N187" s="3"/>
      <c r="O187" s="3"/>
      <c r="P187" s="3"/>
      <c r="Q187" s="3"/>
      <c r="R187" s="3"/>
      <c r="S187" s="3"/>
      <c r="T187" s="3"/>
      <c r="U187" s="3"/>
      <c r="V187" s="3"/>
      <c r="W187" s="3"/>
      <c r="X187" s="3"/>
      <c r="Y187" s="3"/>
      <c r="Z187" s="3"/>
    </row>
    <row r="188" spans="1:26" ht="16.5" customHeight="1">
      <c r="A188" s="49"/>
      <c r="B188" s="3"/>
      <c r="C188" s="3"/>
      <c r="D188" s="3"/>
      <c r="E188" s="3"/>
      <c r="F188" s="3"/>
      <c r="G188" s="3"/>
      <c r="H188" s="3"/>
      <c r="I188" s="3"/>
      <c r="J188" s="3"/>
      <c r="K188" s="3"/>
      <c r="L188" s="3"/>
      <c r="M188" s="3"/>
      <c r="N188" s="3"/>
      <c r="O188" s="3"/>
      <c r="P188" s="3"/>
      <c r="Q188" s="3"/>
      <c r="R188" s="3"/>
      <c r="S188" s="3"/>
      <c r="T188" s="3"/>
      <c r="U188" s="3"/>
      <c r="V188" s="3"/>
      <c r="W188" s="3"/>
      <c r="X188" s="3"/>
      <c r="Y188" s="3"/>
      <c r="Z188" s="3"/>
    </row>
    <row r="189" spans="1:26" ht="16.5" customHeight="1">
      <c r="A189" s="49"/>
      <c r="B189" s="3"/>
      <c r="C189" s="3"/>
      <c r="D189" s="3"/>
      <c r="E189" s="3"/>
      <c r="F189" s="3"/>
      <c r="G189" s="3"/>
      <c r="H189" s="3"/>
      <c r="I189" s="3"/>
      <c r="J189" s="3"/>
      <c r="K189" s="3"/>
      <c r="L189" s="3"/>
      <c r="M189" s="3"/>
      <c r="N189" s="3"/>
      <c r="O189" s="3"/>
      <c r="P189" s="3"/>
      <c r="Q189" s="3"/>
      <c r="R189" s="3"/>
      <c r="S189" s="3"/>
      <c r="T189" s="3"/>
      <c r="U189" s="3"/>
      <c r="V189" s="3"/>
      <c r="W189" s="3"/>
      <c r="X189" s="3"/>
      <c r="Y189" s="3"/>
      <c r="Z189" s="3"/>
    </row>
    <row r="190" spans="1:26" ht="16.5" customHeight="1">
      <c r="A190" s="49"/>
      <c r="B190" s="3"/>
      <c r="C190" s="3"/>
      <c r="D190" s="3"/>
      <c r="E190" s="3"/>
      <c r="F190" s="3"/>
      <c r="G190" s="3"/>
      <c r="H190" s="3"/>
      <c r="I190" s="3"/>
      <c r="J190" s="3"/>
      <c r="K190" s="3"/>
      <c r="L190" s="3"/>
      <c r="M190" s="3"/>
      <c r="N190" s="3"/>
      <c r="O190" s="3"/>
      <c r="P190" s="3"/>
      <c r="Q190" s="3"/>
      <c r="R190" s="3"/>
      <c r="S190" s="3"/>
      <c r="T190" s="3"/>
      <c r="U190" s="3"/>
      <c r="V190" s="3"/>
      <c r="W190" s="3"/>
      <c r="X190" s="3"/>
      <c r="Y190" s="3"/>
      <c r="Z190" s="3"/>
    </row>
    <row r="191" spans="1:26" ht="16.5" customHeight="1">
      <c r="A191" s="49"/>
      <c r="B191" s="3"/>
      <c r="C191" s="3"/>
      <c r="D191" s="3"/>
      <c r="E191" s="3"/>
      <c r="F191" s="3"/>
      <c r="G191" s="3"/>
      <c r="H191" s="3"/>
      <c r="I191" s="3"/>
      <c r="J191" s="3"/>
      <c r="K191" s="3"/>
      <c r="L191" s="3"/>
      <c r="M191" s="3"/>
      <c r="N191" s="3"/>
      <c r="O191" s="3"/>
      <c r="P191" s="3"/>
      <c r="Q191" s="3"/>
      <c r="R191" s="3"/>
      <c r="S191" s="3"/>
      <c r="T191" s="3"/>
      <c r="U191" s="3"/>
      <c r="V191" s="3"/>
      <c r="W191" s="3"/>
      <c r="X191" s="3"/>
      <c r="Y191" s="3"/>
      <c r="Z191" s="3"/>
    </row>
    <row r="192" spans="1:26" ht="16.5" customHeight="1">
      <c r="A192" s="49"/>
      <c r="B192" s="3"/>
      <c r="C192" s="3"/>
      <c r="D192" s="3"/>
      <c r="E192" s="3"/>
      <c r="F192" s="3"/>
      <c r="G192" s="3"/>
      <c r="H192" s="3"/>
      <c r="I192" s="3"/>
      <c r="J192" s="3"/>
      <c r="K192" s="3"/>
      <c r="L192" s="3"/>
      <c r="M192" s="3"/>
      <c r="N192" s="3"/>
      <c r="O192" s="3"/>
      <c r="P192" s="3"/>
      <c r="Q192" s="3"/>
      <c r="R192" s="3"/>
      <c r="S192" s="3"/>
      <c r="T192" s="3"/>
      <c r="U192" s="3"/>
      <c r="V192" s="3"/>
      <c r="W192" s="3"/>
      <c r="X192" s="3"/>
      <c r="Y192" s="3"/>
      <c r="Z192" s="3"/>
    </row>
    <row r="193" spans="1:26" ht="16.5" customHeight="1">
      <c r="A193" s="49"/>
      <c r="B193" s="3"/>
      <c r="C193" s="3"/>
      <c r="D193" s="3"/>
      <c r="E193" s="3"/>
      <c r="F193" s="3"/>
      <c r="G193" s="3"/>
      <c r="H193" s="3"/>
      <c r="I193" s="3"/>
      <c r="J193" s="3"/>
      <c r="K193" s="3"/>
      <c r="L193" s="3"/>
      <c r="M193" s="3"/>
      <c r="N193" s="3"/>
      <c r="O193" s="3"/>
      <c r="P193" s="3"/>
      <c r="Q193" s="3"/>
      <c r="R193" s="3"/>
      <c r="S193" s="3"/>
      <c r="T193" s="3"/>
      <c r="U193" s="3"/>
      <c r="V193" s="3"/>
      <c r="W193" s="3"/>
      <c r="X193" s="3"/>
      <c r="Y193" s="3"/>
      <c r="Z193" s="3"/>
    </row>
    <row r="194" spans="1:26" ht="16.5" customHeight="1">
      <c r="A194" s="49"/>
      <c r="B194" s="3"/>
      <c r="C194" s="3"/>
      <c r="D194" s="3"/>
      <c r="E194" s="3"/>
      <c r="F194" s="3"/>
      <c r="G194" s="3"/>
      <c r="H194" s="3"/>
      <c r="I194" s="3"/>
      <c r="J194" s="3"/>
      <c r="K194" s="3"/>
      <c r="L194" s="3"/>
      <c r="M194" s="3"/>
      <c r="N194" s="3"/>
      <c r="O194" s="3"/>
      <c r="P194" s="3"/>
      <c r="Q194" s="3"/>
      <c r="R194" s="3"/>
      <c r="S194" s="3"/>
      <c r="T194" s="3"/>
      <c r="U194" s="3"/>
      <c r="V194" s="3"/>
      <c r="W194" s="3"/>
      <c r="X194" s="3"/>
      <c r="Y194" s="3"/>
      <c r="Z194" s="3"/>
    </row>
    <row r="195" spans="1:26" ht="16.5" customHeight="1">
      <c r="A195" s="49"/>
      <c r="B195" s="3"/>
      <c r="C195" s="3"/>
      <c r="D195" s="3"/>
      <c r="E195" s="3"/>
      <c r="F195" s="3"/>
      <c r="G195" s="3"/>
      <c r="H195" s="3"/>
      <c r="I195" s="3"/>
      <c r="J195" s="3"/>
      <c r="K195" s="3"/>
      <c r="L195" s="3"/>
      <c r="M195" s="3"/>
      <c r="N195" s="3"/>
      <c r="O195" s="3"/>
      <c r="P195" s="3"/>
      <c r="Q195" s="3"/>
      <c r="R195" s="3"/>
      <c r="S195" s="3"/>
      <c r="T195" s="3"/>
      <c r="U195" s="3"/>
      <c r="V195" s="3"/>
      <c r="W195" s="3"/>
      <c r="X195" s="3"/>
      <c r="Y195" s="3"/>
      <c r="Z195" s="3"/>
    </row>
    <row r="196" spans="1:26" ht="16.5" customHeight="1">
      <c r="A196" s="49"/>
      <c r="B196" s="3"/>
      <c r="C196" s="3"/>
      <c r="D196" s="3"/>
      <c r="E196" s="3"/>
      <c r="F196" s="3"/>
      <c r="G196" s="3"/>
      <c r="H196" s="3"/>
      <c r="I196" s="3"/>
      <c r="J196" s="3"/>
      <c r="K196" s="3"/>
      <c r="L196" s="3"/>
      <c r="M196" s="3"/>
      <c r="N196" s="3"/>
      <c r="O196" s="3"/>
      <c r="P196" s="3"/>
      <c r="Q196" s="3"/>
      <c r="R196" s="3"/>
      <c r="S196" s="3"/>
      <c r="T196" s="3"/>
      <c r="U196" s="3"/>
      <c r="V196" s="3"/>
      <c r="W196" s="3"/>
      <c r="X196" s="3"/>
      <c r="Y196" s="3"/>
      <c r="Z196" s="3"/>
    </row>
    <row r="197" spans="1:26" ht="16.5" customHeight="1">
      <c r="A197" s="49"/>
      <c r="B197" s="3"/>
      <c r="C197" s="3"/>
      <c r="D197" s="3"/>
      <c r="E197" s="3"/>
      <c r="F197" s="3"/>
      <c r="G197" s="3"/>
      <c r="H197" s="3"/>
      <c r="I197" s="3"/>
      <c r="J197" s="3"/>
      <c r="K197" s="3"/>
      <c r="L197" s="3"/>
      <c r="M197" s="3"/>
      <c r="N197" s="3"/>
      <c r="O197" s="3"/>
      <c r="P197" s="3"/>
      <c r="Q197" s="3"/>
      <c r="R197" s="3"/>
      <c r="S197" s="3"/>
      <c r="T197" s="3"/>
      <c r="U197" s="3"/>
      <c r="V197" s="3"/>
      <c r="W197" s="3"/>
      <c r="X197" s="3"/>
      <c r="Y197" s="3"/>
      <c r="Z197" s="3"/>
    </row>
    <row r="198" spans="1:26" ht="16.5" customHeight="1">
      <c r="A198" s="49"/>
      <c r="B198" s="3"/>
      <c r="C198" s="3"/>
      <c r="D198" s="3"/>
      <c r="E198" s="3"/>
      <c r="F198" s="3"/>
      <c r="G198" s="3"/>
      <c r="H198" s="3"/>
      <c r="I198" s="3"/>
      <c r="J198" s="3"/>
      <c r="K198" s="3"/>
      <c r="L198" s="3"/>
      <c r="M198" s="3"/>
      <c r="N198" s="3"/>
      <c r="O198" s="3"/>
      <c r="P198" s="3"/>
      <c r="Q198" s="3"/>
      <c r="R198" s="3"/>
      <c r="S198" s="3"/>
      <c r="T198" s="3"/>
      <c r="U198" s="3"/>
      <c r="V198" s="3"/>
      <c r="W198" s="3"/>
      <c r="X198" s="3"/>
      <c r="Y198" s="3"/>
      <c r="Z198" s="3"/>
    </row>
    <row r="199" spans="1:26" ht="16.5" customHeight="1">
      <c r="A199" s="49"/>
      <c r="B199" s="3"/>
      <c r="C199" s="3"/>
      <c r="D199" s="3"/>
      <c r="E199" s="3"/>
      <c r="F199" s="3"/>
      <c r="G199" s="3"/>
      <c r="H199" s="3"/>
      <c r="I199" s="3"/>
      <c r="J199" s="3"/>
      <c r="K199" s="3"/>
      <c r="L199" s="3"/>
      <c r="M199" s="3"/>
      <c r="N199" s="3"/>
      <c r="O199" s="3"/>
      <c r="P199" s="3"/>
      <c r="Q199" s="3"/>
      <c r="R199" s="3"/>
      <c r="S199" s="3"/>
      <c r="T199" s="3"/>
      <c r="U199" s="3"/>
      <c r="V199" s="3"/>
      <c r="W199" s="3"/>
      <c r="X199" s="3"/>
      <c r="Y199" s="3"/>
      <c r="Z199" s="3"/>
    </row>
    <row r="200" spans="1:26" ht="16.5" customHeight="1">
      <c r="A200" s="49"/>
      <c r="B200" s="3"/>
      <c r="C200" s="3"/>
      <c r="D200" s="3"/>
      <c r="E200" s="3"/>
      <c r="F200" s="3"/>
      <c r="G200" s="3"/>
      <c r="H200" s="3"/>
      <c r="I200" s="3"/>
      <c r="J200" s="3"/>
      <c r="K200" s="3"/>
      <c r="L200" s="3"/>
      <c r="M200" s="3"/>
      <c r="N200" s="3"/>
      <c r="O200" s="3"/>
      <c r="P200" s="3"/>
      <c r="Q200" s="3"/>
      <c r="R200" s="3"/>
      <c r="S200" s="3"/>
      <c r="T200" s="3"/>
      <c r="U200" s="3"/>
      <c r="V200" s="3"/>
      <c r="W200" s="3"/>
      <c r="X200" s="3"/>
      <c r="Y200" s="3"/>
      <c r="Z200" s="3"/>
    </row>
    <row r="201" spans="1:26" ht="16.5" customHeight="1">
      <c r="A201" s="49"/>
      <c r="B201" s="3"/>
      <c r="C201" s="3"/>
      <c r="D201" s="3"/>
      <c r="E201" s="3"/>
      <c r="F201" s="3"/>
      <c r="G201" s="3"/>
      <c r="H201" s="3"/>
      <c r="I201" s="3"/>
      <c r="J201" s="3"/>
      <c r="K201" s="3"/>
      <c r="L201" s="3"/>
      <c r="M201" s="3"/>
      <c r="N201" s="3"/>
      <c r="O201" s="3"/>
      <c r="P201" s="3"/>
      <c r="Q201" s="3"/>
      <c r="R201" s="3"/>
      <c r="S201" s="3"/>
      <c r="T201" s="3"/>
      <c r="U201" s="3"/>
      <c r="V201" s="3"/>
      <c r="W201" s="3"/>
      <c r="X201" s="3"/>
      <c r="Y201" s="3"/>
      <c r="Z201" s="3"/>
    </row>
    <row r="202" spans="1:26" ht="16.5" customHeight="1">
      <c r="A202" s="49"/>
      <c r="B202" s="3"/>
      <c r="C202" s="3"/>
      <c r="D202" s="3"/>
      <c r="E202" s="3"/>
      <c r="F202" s="3"/>
      <c r="G202" s="3"/>
      <c r="H202" s="3"/>
      <c r="I202" s="3"/>
      <c r="J202" s="3"/>
      <c r="K202" s="3"/>
      <c r="L202" s="3"/>
      <c r="M202" s="3"/>
      <c r="N202" s="3"/>
      <c r="O202" s="3"/>
      <c r="P202" s="3"/>
      <c r="Q202" s="3"/>
      <c r="R202" s="3"/>
      <c r="S202" s="3"/>
      <c r="T202" s="3"/>
      <c r="U202" s="3"/>
      <c r="V202" s="3"/>
      <c r="W202" s="3"/>
      <c r="X202" s="3"/>
      <c r="Y202" s="3"/>
      <c r="Z202" s="3"/>
    </row>
    <row r="203" spans="1:26" ht="16.5" customHeight="1">
      <c r="A203" s="49"/>
      <c r="B203" s="3"/>
      <c r="C203" s="3"/>
      <c r="D203" s="3"/>
      <c r="E203" s="3"/>
      <c r="F203" s="3"/>
      <c r="G203" s="3"/>
      <c r="H203" s="3"/>
      <c r="I203" s="3"/>
      <c r="J203" s="3"/>
      <c r="K203" s="3"/>
      <c r="L203" s="3"/>
      <c r="M203" s="3"/>
      <c r="N203" s="3"/>
      <c r="O203" s="3"/>
      <c r="P203" s="3"/>
      <c r="Q203" s="3"/>
      <c r="R203" s="3"/>
      <c r="S203" s="3"/>
      <c r="T203" s="3"/>
      <c r="U203" s="3"/>
      <c r="V203" s="3"/>
      <c r="W203" s="3"/>
      <c r="X203" s="3"/>
      <c r="Y203" s="3"/>
      <c r="Z203" s="3"/>
    </row>
    <row r="204" spans="1:26" ht="16.5" customHeight="1">
      <c r="A204" s="49"/>
      <c r="B204" s="3"/>
      <c r="C204" s="3"/>
      <c r="D204" s="3"/>
      <c r="E204" s="3"/>
      <c r="F204" s="3"/>
      <c r="G204" s="3"/>
      <c r="H204" s="3"/>
      <c r="I204" s="3"/>
      <c r="J204" s="3"/>
      <c r="K204" s="3"/>
      <c r="L204" s="3"/>
      <c r="M204" s="3"/>
      <c r="N204" s="3"/>
      <c r="O204" s="3"/>
      <c r="P204" s="3"/>
      <c r="Q204" s="3"/>
      <c r="R204" s="3"/>
      <c r="S204" s="3"/>
      <c r="T204" s="3"/>
      <c r="U204" s="3"/>
      <c r="V204" s="3"/>
      <c r="W204" s="3"/>
      <c r="X204" s="3"/>
      <c r="Y204" s="3"/>
      <c r="Z204" s="3"/>
    </row>
    <row r="205" spans="1:26" ht="16.5" customHeight="1">
      <c r="A205" s="49"/>
      <c r="B205" s="3"/>
      <c r="C205" s="3"/>
      <c r="D205" s="3"/>
      <c r="E205" s="3"/>
      <c r="F205" s="3"/>
      <c r="G205" s="3"/>
      <c r="H205" s="3"/>
      <c r="I205" s="3"/>
      <c r="J205" s="3"/>
      <c r="K205" s="3"/>
      <c r="L205" s="3"/>
      <c r="M205" s="3"/>
      <c r="N205" s="3"/>
      <c r="O205" s="3"/>
      <c r="P205" s="3"/>
      <c r="Q205" s="3"/>
      <c r="R205" s="3"/>
      <c r="S205" s="3"/>
      <c r="T205" s="3"/>
      <c r="U205" s="3"/>
      <c r="V205" s="3"/>
      <c r="W205" s="3"/>
      <c r="X205" s="3"/>
      <c r="Y205" s="3"/>
      <c r="Z205" s="3"/>
    </row>
    <row r="206" spans="1:26" ht="16.5" customHeight="1">
      <c r="A206" s="49"/>
      <c r="B206" s="3"/>
      <c r="C206" s="3"/>
      <c r="D206" s="3"/>
      <c r="E206" s="3"/>
      <c r="F206" s="3"/>
      <c r="G206" s="3"/>
      <c r="H206" s="3"/>
      <c r="I206" s="3"/>
      <c r="J206" s="3"/>
      <c r="K206" s="3"/>
      <c r="L206" s="3"/>
      <c r="M206" s="3"/>
      <c r="N206" s="3"/>
      <c r="O206" s="3"/>
      <c r="P206" s="3"/>
      <c r="Q206" s="3"/>
      <c r="R206" s="3"/>
      <c r="S206" s="3"/>
      <c r="T206" s="3"/>
      <c r="U206" s="3"/>
      <c r="V206" s="3"/>
      <c r="W206" s="3"/>
      <c r="X206" s="3"/>
      <c r="Y206" s="3"/>
      <c r="Z206" s="3"/>
    </row>
    <row r="207" spans="1:26" ht="16.5" customHeight="1">
      <c r="A207" s="49"/>
      <c r="B207" s="3"/>
      <c r="C207" s="3"/>
      <c r="D207" s="3"/>
      <c r="E207" s="3"/>
      <c r="F207" s="3"/>
      <c r="G207" s="3"/>
      <c r="H207" s="3"/>
      <c r="I207" s="3"/>
      <c r="J207" s="3"/>
      <c r="K207" s="3"/>
      <c r="L207" s="3"/>
      <c r="M207" s="3"/>
      <c r="N207" s="3"/>
      <c r="O207" s="3"/>
      <c r="P207" s="3"/>
      <c r="Q207" s="3"/>
      <c r="R207" s="3"/>
      <c r="S207" s="3"/>
      <c r="T207" s="3"/>
      <c r="U207" s="3"/>
      <c r="V207" s="3"/>
      <c r="W207" s="3"/>
      <c r="X207" s="3"/>
      <c r="Y207" s="3"/>
      <c r="Z207" s="3"/>
    </row>
    <row r="208" spans="1:26" ht="16.5" customHeight="1">
      <c r="A208" s="49"/>
      <c r="B208" s="3"/>
      <c r="C208" s="3"/>
      <c r="D208" s="3"/>
      <c r="E208" s="3"/>
      <c r="F208" s="3"/>
      <c r="G208" s="3"/>
      <c r="H208" s="3"/>
      <c r="I208" s="3"/>
      <c r="J208" s="3"/>
      <c r="K208" s="3"/>
      <c r="L208" s="3"/>
      <c r="M208" s="3"/>
      <c r="N208" s="3"/>
      <c r="O208" s="3"/>
      <c r="P208" s="3"/>
      <c r="Q208" s="3"/>
      <c r="R208" s="3"/>
      <c r="S208" s="3"/>
      <c r="T208" s="3"/>
      <c r="U208" s="3"/>
      <c r="V208" s="3"/>
      <c r="W208" s="3"/>
      <c r="X208" s="3"/>
      <c r="Y208" s="3"/>
      <c r="Z208" s="3"/>
    </row>
    <row r="209" spans="1:26" ht="16.5" customHeight="1">
      <c r="A209" s="49"/>
      <c r="B209" s="3"/>
      <c r="C209" s="3"/>
      <c r="D209" s="3"/>
      <c r="E209" s="3"/>
      <c r="F209" s="3"/>
      <c r="G209" s="3"/>
      <c r="H209" s="3"/>
      <c r="I209" s="3"/>
      <c r="J209" s="3"/>
      <c r="K209" s="3"/>
      <c r="L209" s="3"/>
      <c r="M209" s="3"/>
      <c r="N209" s="3"/>
      <c r="O209" s="3"/>
      <c r="P209" s="3"/>
      <c r="Q209" s="3"/>
      <c r="R209" s="3"/>
      <c r="S209" s="3"/>
      <c r="T209" s="3"/>
      <c r="U209" s="3"/>
      <c r="V209" s="3"/>
      <c r="W209" s="3"/>
      <c r="X209" s="3"/>
      <c r="Y209" s="3"/>
      <c r="Z209" s="3"/>
    </row>
    <row r="210" spans="1:26" ht="16.5" customHeight="1">
      <c r="A210" s="49"/>
      <c r="B210" s="3"/>
      <c r="C210" s="3"/>
      <c r="D210" s="3"/>
      <c r="E210" s="3"/>
      <c r="F210" s="3"/>
      <c r="G210" s="3"/>
      <c r="H210" s="3"/>
      <c r="I210" s="3"/>
      <c r="J210" s="3"/>
      <c r="K210" s="3"/>
      <c r="L210" s="3"/>
      <c r="M210" s="3"/>
      <c r="N210" s="3"/>
      <c r="O210" s="3"/>
      <c r="P210" s="3"/>
      <c r="Q210" s="3"/>
      <c r="R210" s="3"/>
      <c r="S210" s="3"/>
      <c r="T210" s="3"/>
      <c r="U210" s="3"/>
      <c r="V210" s="3"/>
      <c r="W210" s="3"/>
      <c r="X210" s="3"/>
      <c r="Y210" s="3"/>
      <c r="Z210" s="3"/>
    </row>
    <row r="211" spans="1:26" ht="16.5" customHeight="1">
      <c r="A211" s="49"/>
      <c r="B211" s="3"/>
      <c r="C211" s="3"/>
      <c r="D211" s="3"/>
      <c r="E211" s="3"/>
      <c r="F211" s="3"/>
      <c r="G211" s="3"/>
      <c r="H211" s="3"/>
      <c r="I211" s="3"/>
      <c r="J211" s="3"/>
      <c r="K211" s="3"/>
      <c r="L211" s="3"/>
      <c r="M211" s="3"/>
      <c r="N211" s="3"/>
      <c r="O211" s="3"/>
      <c r="P211" s="3"/>
      <c r="Q211" s="3"/>
      <c r="R211" s="3"/>
      <c r="S211" s="3"/>
      <c r="T211" s="3"/>
      <c r="U211" s="3"/>
      <c r="V211" s="3"/>
      <c r="W211" s="3"/>
      <c r="X211" s="3"/>
      <c r="Y211" s="3"/>
      <c r="Z211" s="3"/>
    </row>
    <row r="212" spans="1:26" ht="16.5" customHeight="1">
      <c r="A212" s="49"/>
      <c r="B212" s="3"/>
      <c r="C212" s="3"/>
      <c r="D212" s="3"/>
      <c r="E212" s="3"/>
      <c r="F212" s="3"/>
      <c r="G212" s="3"/>
      <c r="H212" s="3"/>
      <c r="I212" s="3"/>
      <c r="J212" s="3"/>
      <c r="K212" s="3"/>
      <c r="L212" s="3"/>
      <c r="M212" s="3"/>
      <c r="N212" s="3"/>
      <c r="O212" s="3"/>
      <c r="P212" s="3"/>
      <c r="Q212" s="3"/>
      <c r="R212" s="3"/>
      <c r="S212" s="3"/>
      <c r="T212" s="3"/>
      <c r="U212" s="3"/>
      <c r="V212" s="3"/>
      <c r="W212" s="3"/>
      <c r="X212" s="3"/>
      <c r="Y212" s="3"/>
      <c r="Z212" s="3"/>
    </row>
    <row r="213" spans="1:26" ht="16.5" customHeight="1">
      <c r="A213" s="49"/>
      <c r="B213" s="3"/>
      <c r="C213" s="3"/>
      <c r="D213" s="3"/>
      <c r="E213" s="3"/>
      <c r="F213" s="3"/>
      <c r="G213" s="3"/>
      <c r="H213" s="3"/>
      <c r="I213" s="3"/>
      <c r="J213" s="3"/>
      <c r="K213" s="3"/>
      <c r="L213" s="3"/>
      <c r="M213" s="3"/>
      <c r="N213" s="3"/>
      <c r="O213" s="3"/>
      <c r="P213" s="3"/>
      <c r="Q213" s="3"/>
      <c r="R213" s="3"/>
      <c r="S213" s="3"/>
      <c r="T213" s="3"/>
      <c r="U213" s="3"/>
      <c r="V213" s="3"/>
      <c r="W213" s="3"/>
      <c r="X213" s="3"/>
      <c r="Y213" s="3"/>
      <c r="Z213" s="3"/>
    </row>
    <row r="214" spans="1:26" ht="16.5" customHeight="1">
      <c r="A214" s="49"/>
      <c r="B214" s="3"/>
      <c r="C214" s="3"/>
      <c r="D214" s="3"/>
      <c r="E214" s="3"/>
      <c r="F214" s="3"/>
      <c r="G214" s="3"/>
      <c r="H214" s="3"/>
      <c r="I214" s="3"/>
      <c r="J214" s="3"/>
      <c r="K214" s="3"/>
      <c r="L214" s="3"/>
      <c r="M214" s="3"/>
      <c r="N214" s="3"/>
      <c r="O214" s="3"/>
      <c r="P214" s="3"/>
      <c r="Q214" s="3"/>
      <c r="R214" s="3"/>
      <c r="S214" s="3"/>
      <c r="T214" s="3"/>
      <c r="U214" s="3"/>
      <c r="V214" s="3"/>
      <c r="W214" s="3"/>
      <c r="X214" s="3"/>
      <c r="Y214" s="3"/>
      <c r="Z214" s="3"/>
    </row>
    <row r="215" spans="1:26" ht="16.5" customHeight="1">
      <c r="A215" s="49"/>
      <c r="B215" s="3"/>
      <c r="C215" s="3"/>
      <c r="D215" s="3"/>
      <c r="E215" s="3"/>
      <c r="F215" s="3"/>
      <c r="G215" s="3"/>
      <c r="H215" s="3"/>
      <c r="I215" s="3"/>
      <c r="J215" s="3"/>
      <c r="K215" s="3"/>
      <c r="L215" s="3"/>
      <c r="M215" s="3"/>
      <c r="N215" s="3"/>
      <c r="O215" s="3"/>
      <c r="P215" s="3"/>
      <c r="Q215" s="3"/>
      <c r="R215" s="3"/>
      <c r="S215" s="3"/>
      <c r="T215" s="3"/>
      <c r="U215" s="3"/>
      <c r="V215" s="3"/>
      <c r="W215" s="3"/>
      <c r="X215" s="3"/>
      <c r="Y215" s="3"/>
      <c r="Z215" s="3"/>
    </row>
    <row r="216" spans="1:26" ht="16.5" customHeight="1">
      <c r="A216" s="49"/>
      <c r="B216" s="3"/>
      <c r="C216" s="3"/>
      <c r="D216" s="3"/>
      <c r="E216" s="3"/>
      <c r="F216" s="3"/>
      <c r="G216" s="3"/>
      <c r="H216" s="3"/>
      <c r="I216" s="3"/>
      <c r="J216" s="3"/>
      <c r="K216" s="3"/>
      <c r="L216" s="3"/>
      <c r="M216" s="3"/>
      <c r="N216" s="3"/>
      <c r="O216" s="3"/>
      <c r="P216" s="3"/>
      <c r="Q216" s="3"/>
      <c r="R216" s="3"/>
      <c r="S216" s="3"/>
      <c r="T216" s="3"/>
      <c r="U216" s="3"/>
      <c r="V216" s="3"/>
      <c r="W216" s="3"/>
      <c r="X216" s="3"/>
      <c r="Y216" s="3"/>
      <c r="Z216" s="3"/>
    </row>
    <row r="217" spans="1:26" ht="16.5" customHeight="1">
      <c r="A217" s="49"/>
      <c r="B217" s="3"/>
      <c r="C217" s="3"/>
      <c r="D217" s="3"/>
      <c r="E217" s="3"/>
      <c r="F217" s="3"/>
      <c r="G217" s="3"/>
      <c r="H217" s="3"/>
      <c r="I217" s="3"/>
      <c r="J217" s="3"/>
      <c r="K217" s="3"/>
      <c r="L217" s="3"/>
      <c r="M217" s="3"/>
      <c r="N217" s="3"/>
      <c r="O217" s="3"/>
      <c r="P217" s="3"/>
      <c r="Q217" s="3"/>
      <c r="R217" s="3"/>
      <c r="S217" s="3"/>
      <c r="T217" s="3"/>
      <c r="U217" s="3"/>
      <c r="V217" s="3"/>
      <c r="W217" s="3"/>
      <c r="X217" s="3"/>
      <c r="Y217" s="3"/>
      <c r="Z217" s="3"/>
    </row>
    <row r="218" spans="1:26" ht="16.5" customHeight="1">
      <c r="A218" s="49"/>
      <c r="B218" s="3"/>
      <c r="C218" s="3"/>
      <c r="D218" s="3"/>
      <c r="E218" s="3"/>
      <c r="F218" s="3"/>
      <c r="G218" s="3"/>
      <c r="H218" s="3"/>
      <c r="I218" s="3"/>
      <c r="J218" s="3"/>
      <c r="K218" s="3"/>
      <c r="L218" s="3"/>
      <c r="M218" s="3"/>
      <c r="N218" s="3"/>
      <c r="O218" s="3"/>
      <c r="P218" s="3"/>
      <c r="Q218" s="3"/>
      <c r="R218" s="3"/>
      <c r="S218" s="3"/>
      <c r="T218" s="3"/>
      <c r="U218" s="3"/>
      <c r="V218" s="3"/>
      <c r="W218" s="3"/>
      <c r="X218" s="3"/>
      <c r="Y218" s="3"/>
      <c r="Z218" s="3"/>
    </row>
    <row r="219" spans="1:26" ht="16.5" customHeight="1">
      <c r="A219" s="49"/>
      <c r="B219" s="3"/>
      <c r="C219" s="3"/>
      <c r="D219" s="3"/>
      <c r="E219" s="3"/>
      <c r="F219" s="3"/>
      <c r="G219" s="3"/>
      <c r="H219" s="3"/>
      <c r="I219" s="3"/>
      <c r="J219" s="3"/>
      <c r="K219" s="3"/>
      <c r="L219" s="3"/>
      <c r="M219" s="3"/>
      <c r="N219" s="3"/>
      <c r="O219" s="3"/>
      <c r="P219" s="3"/>
      <c r="Q219" s="3"/>
      <c r="R219" s="3"/>
      <c r="S219" s="3"/>
      <c r="T219" s="3"/>
      <c r="U219" s="3"/>
      <c r="V219" s="3"/>
      <c r="W219" s="3"/>
      <c r="X219" s="3"/>
      <c r="Y219" s="3"/>
      <c r="Z219" s="3"/>
    </row>
    <row r="220" spans="1:26" ht="16.5" customHeight="1">
      <c r="A220" s="49"/>
      <c r="B220" s="3"/>
      <c r="C220" s="3"/>
      <c r="D220" s="3"/>
      <c r="E220" s="3"/>
      <c r="F220" s="3"/>
      <c r="G220" s="3"/>
      <c r="H220" s="3"/>
      <c r="I220" s="3"/>
      <c r="J220" s="3"/>
      <c r="K220" s="3"/>
      <c r="L220" s="3"/>
      <c r="M220" s="3"/>
      <c r="N220" s="3"/>
      <c r="O220" s="3"/>
      <c r="P220" s="3"/>
      <c r="Q220" s="3"/>
      <c r="R220" s="3"/>
      <c r="S220" s="3"/>
      <c r="T220" s="3"/>
      <c r="U220" s="3"/>
      <c r="V220" s="3"/>
      <c r="W220" s="3"/>
      <c r="X220" s="3"/>
      <c r="Y220" s="3"/>
      <c r="Z220" s="3"/>
    </row>
    <row r="221" spans="1:26" ht="16.5" customHeight="1">
      <c r="A221" s="49"/>
      <c r="B221" s="3"/>
      <c r="C221" s="3"/>
      <c r="D221" s="3"/>
      <c r="E221" s="3"/>
      <c r="F221" s="3"/>
      <c r="G221" s="3"/>
      <c r="H221" s="3"/>
      <c r="I221" s="3"/>
      <c r="J221" s="3"/>
      <c r="K221" s="3"/>
      <c r="L221" s="3"/>
      <c r="M221" s="3"/>
      <c r="N221" s="3"/>
      <c r="O221" s="3"/>
      <c r="P221" s="3"/>
      <c r="Q221" s="3"/>
      <c r="R221" s="3"/>
      <c r="S221" s="3"/>
      <c r="T221" s="3"/>
      <c r="U221" s="3"/>
      <c r="V221" s="3"/>
      <c r="W221" s="3"/>
      <c r="X221" s="3"/>
      <c r="Y221" s="3"/>
      <c r="Z221" s="3"/>
    </row>
    <row r="222" spans="1:26" ht="16.5" customHeight="1">
      <c r="A222" s="49"/>
      <c r="B222" s="3"/>
      <c r="C222" s="3"/>
      <c r="D222" s="3"/>
      <c r="E222" s="3"/>
      <c r="F222" s="3"/>
      <c r="G222" s="3"/>
      <c r="H222" s="3"/>
      <c r="I222" s="3"/>
      <c r="J222" s="3"/>
      <c r="K222" s="3"/>
      <c r="L222" s="3"/>
      <c r="M222" s="3"/>
      <c r="N222" s="3"/>
      <c r="O222" s="3"/>
      <c r="P222" s="3"/>
      <c r="Q222" s="3"/>
      <c r="R222" s="3"/>
      <c r="S222" s="3"/>
      <c r="T222" s="3"/>
      <c r="U222" s="3"/>
      <c r="V222" s="3"/>
      <c r="W222" s="3"/>
      <c r="X222" s="3"/>
      <c r="Y222" s="3"/>
      <c r="Z222" s="3"/>
    </row>
    <row r="223" spans="1:26" ht="16.5" customHeight="1">
      <c r="A223" s="49"/>
      <c r="B223" s="3"/>
      <c r="C223" s="3"/>
      <c r="D223" s="3"/>
      <c r="E223" s="3"/>
      <c r="F223" s="3"/>
      <c r="G223" s="3"/>
      <c r="H223" s="3"/>
      <c r="I223" s="3"/>
      <c r="J223" s="3"/>
      <c r="K223" s="3"/>
      <c r="L223" s="3"/>
      <c r="M223" s="3"/>
      <c r="N223" s="3"/>
      <c r="O223" s="3"/>
      <c r="P223" s="3"/>
      <c r="Q223" s="3"/>
      <c r="R223" s="3"/>
      <c r="S223" s="3"/>
      <c r="T223" s="3"/>
      <c r="U223" s="3"/>
      <c r="V223" s="3"/>
      <c r="W223" s="3"/>
      <c r="X223" s="3"/>
      <c r="Y223" s="3"/>
      <c r="Z223" s="3"/>
    </row>
    <row r="224" spans="1:26" ht="16.5" customHeight="1">
      <c r="A224" s="49"/>
      <c r="B224" s="3"/>
      <c r="C224" s="3"/>
      <c r="D224" s="3"/>
      <c r="E224" s="3"/>
      <c r="F224" s="3"/>
      <c r="G224" s="3"/>
      <c r="H224" s="3"/>
      <c r="I224" s="3"/>
      <c r="J224" s="3"/>
      <c r="K224" s="3"/>
      <c r="L224" s="3"/>
      <c r="M224" s="3"/>
      <c r="N224" s="3"/>
      <c r="O224" s="3"/>
      <c r="P224" s="3"/>
      <c r="Q224" s="3"/>
      <c r="R224" s="3"/>
      <c r="S224" s="3"/>
      <c r="T224" s="3"/>
      <c r="U224" s="3"/>
      <c r="V224" s="3"/>
      <c r="W224" s="3"/>
      <c r="X224" s="3"/>
      <c r="Y224" s="3"/>
      <c r="Z224" s="3"/>
    </row>
    <row r="225" spans="1:26" ht="16.5" customHeight="1">
      <c r="A225" s="49"/>
      <c r="B225" s="3"/>
      <c r="C225" s="3"/>
      <c r="D225" s="3"/>
      <c r="E225" s="3"/>
      <c r="F225" s="3"/>
      <c r="G225" s="3"/>
      <c r="H225" s="3"/>
      <c r="I225" s="3"/>
      <c r="J225" s="3"/>
      <c r="K225" s="3"/>
      <c r="L225" s="3"/>
      <c r="M225" s="3"/>
      <c r="N225" s="3"/>
      <c r="O225" s="3"/>
      <c r="P225" s="3"/>
      <c r="Q225" s="3"/>
      <c r="R225" s="3"/>
      <c r="S225" s="3"/>
      <c r="T225" s="3"/>
      <c r="U225" s="3"/>
      <c r="V225" s="3"/>
      <c r="W225" s="3"/>
      <c r="X225" s="3"/>
      <c r="Y225" s="3"/>
      <c r="Z225" s="3"/>
    </row>
    <row r="226" spans="1:26" ht="16.5" customHeight="1">
      <c r="A226" s="49"/>
      <c r="B226" s="3"/>
      <c r="C226" s="3"/>
      <c r="D226" s="3"/>
      <c r="E226" s="3"/>
      <c r="F226" s="3"/>
      <c r="G226" s="3"/>
      <c r="H226" s="3"/>
      <c r="I226" s="3"/>
      <c r="J226" s="3"/>
      <c r="K226" s="3"/>
      <c r="L226" s="3"/>
      <c r="M226" s="3"/>
      <c r="N226" s="3"/>
      <c r="O226" s="3"/>
      <c r="P226" s="3"/>
      <c r="Q226" s="3"/>
      <c r="R226" s="3"/>
      <c r="S226" s="3"/>
      <c r="T226" s="3"/>
      <c r="U226" s="3"/>
      <c r="V226" s="3"/>
      <c r="W226" s="3"/>
      <c r="X226" s="3"/>
      <c r="Y226" s="3"/>
      <c r="Z226" s="3"/>
    </row>
    <row r="227" spans="1:26" ht="16.5" customHeight="1">
      <c r="A227" s="49"/>
      <c r="B227" s="3"/>
      <c r="C227" s="3"/>
      <c r="D227" s="3"/>
      <c r="E227" s="3"/>
      <c r="F227" s="3"/>
      <c r="G227" s="3"/>
      <c r="H227" s="3"/>
      <c r="I227" s="3"/>
      <c r="J227" s="3"/>
      <c r="K227" s="3"/>
      <c r="L227" s="3"/>
      <c r="M227" s="3"/>
      <c r="N227" s="3"/>
      <c r="O227" s="3"/>
      <c r="P227" s="3"/>
      <c r="Q227" s="3"/>
      <c r="R227" s="3"/>
      <c r="S227" s="3"/>
      <c r="T227" s="3"/>
      <c r="U227" s="3"/>
      <c r="V227" s="3"/>
      <c r="W227" s="3"/>
      <c r="X227" s="3"/>
      <c r="Y227" s="3"/>
      <c r="Z227" s="3"/>
    </row>
    <row r="228" spans="1:26" ht="16.5" customHeight="1">
      <c r="A228" s="49"/>
      <c r="B228" s="3"/>
      <c r="C228" s="3"/>
      <c r="D228" s="3"/>
      <c r="E228" s="3"/>
      <c r="F228" s="3"/>
      <c r="G228" s="3"/>
      <c r="H228" s="3"/>
      <c r="I228" s="3"/>
      <c r="J228" s="3"/>
      <c r="K228" s="3"/>
      <c r="L228" s="3"/>
      <c r="M228" s="3"/>
      <c r="N228" s="3"/>
      <c r="O228" s="3"/>
      <c r="P228" s="3"/>
      <c r="Q228" s="3"/>
      <c r="R228" s="3"/>
      <c r="S228" s="3"/>
      <c r="T228" s="3"/>
      <c r="U228" s="3"/>
      <c r="V228" s="3"/>
      <c r="W228" s="3"/>
      <c r="X228" s="3"/>
      <c r="Y228" s="3"/>
      <c r="Z228" s="3"/>
    </row>
    <row r="229" spans="1:26" ht="16.5" customHeight="1">
      <c r="A229" s="49"/>
      <c r="B229" s="3"/>
      <c r="C229" s="3"/>
      <c r="D229" s="3"/>
      <c r="E229" s="3"/>
      <c r="F229" s="3"/>
      <c r="G229" s="3"/>
      <c r="H229" s="3"/>
      <c r="I229" s="3"/>
      <c r="J229" s="3"/>
      <c r="K229" s="3"/>
      <c r="L229" s="3"/>
      <c r="M229" s="3"/>
      <c r="N229" s="3"/>
      <c r="O229" s="3"/>
      <c r="P229" s="3"/>
      <c r="Q229" s="3"/>
      <c r="R229" s="3"/>
      <c r="S229" s="3"/>
      <c r="T229" s="3"/>
      <c r="U229" s="3"/>
      <c r="V229" s="3"/>
      <c r="W229" s="3"/>
      <c r="X229" s="3"/>
      <c r="Y229" s="3"/>
      <c r="Z229" s="3"/>
    </row>
    <row r="230" spans="1:26" ht="16.5" customHeight="1">
      <c r="A230" s="49"/>
      <c r="B230" s="3"/>
      <c r="C230" s="3"/>
      <c r="D230" s="3"/>
      <c r="E230" s="3"/>
      <c r="F230" s="3"/>
      <c r="G230" s="3"/>
      <c r="H230" s="3"/>
      <c r="I230" s="3"/>
      <c r="J230" s="3"/>
      <c r="K230" s="3"/>
      <c r="L230" s="3"/>
      <c r="M230" s="3"/>
      <c r="N230" s="3"/>
      <c r="O230" s="3"/>
      <c r="P230" s="3"/>
      <c r="Q230" s="3"/>
      <c r="R230" s="3"/>
      <c r="S230" s="3"/>
      <c r="T230" s="3"/>
      <c r="U230" s="3"/>
      <c r="V230" s="3"/>
      <c r="W230" s="3"/>
      <c r="X230" s="3"/>
      <c r="Y230" s="3"/>
      <c r="Z230" s="3"/>
    </row>
    <row r="231" spans="1:26" ht="16.5" customHeight="1">
      <c r="A231" s="49"/>
      <c r="B231" s="3"/>
      <c r="C231" s="3"/>
      <c r="D231" s="3"/>
      <c r="E231" s="3"/>
      <c r="F231" s="3"/>
      <c r="G231" s="3"/>
      <c r="H231" s="3"/>
      <c r="I231" s="3"/>
      <c r="J231" s="3"/>
      <c r="K231" s="3"/>
      <c r="L231" s="3"/>
      <c r="M231" s="3"/>
      <c r="N231" s="3"/>
      <c r="O231" s="3"/>
      <c r="P231" s="3"/>
      <c r="Q231" s="3"/>
      <c r="R231" s="3"/>
      <c r="S231" s="3"/>
      <c r="T231" s="3"/>
      <c r="U231" s="3"/>
      <c r="V231" s="3"/>
      <c r="W231" s="3"/>
      <c r="X231" s="3"/>
      <c r="Y231" s="3"/>
      <c r="Z231" s="3"/>
    </row>
    <row r="232" spans="1:26" ht="16.5" customHeight="1">
      <c r="A232" s="49"/>
      <c r="B232" s="3"/>
      <c r="C232" s="3"/>
      <c r="D232" s="3"/>
      <c r="E232" s="3"/>
      <c r="F232" s="3"/>
      <c r="G232" s="3"/>
      <c r="H232" s="3"/>
      <c r="I232" s="3"/>
      <c r="J232" s="3"/>
      <c r="K232" s="3"/>
      <c r="L232" s="3"/>
      <c r="M232" s="3"/>
      <c r="N232" s="3"/>
      <c r="O232" s="3"/>
      <c r="P232" s="3"/>
      <c r="Q232" s="3"/>
      <c r="R232" s="3"/>
      <c r="S232" s="3"/>
      <c r="T232" s="3"/>
      <c r="U232" s="3"/>
      <c r="V232" s="3"/>
      <c r="W232" s="3"/>
      <c r="X232" s="3"/>
      <c r="Y232" s="3"/>
      <c r="Z232" s="3"/>
    </row>
    <row r="233" spans="1:26" ht="16.5" customHeight="1">
      <c r="A233" s="49"/>
      <c r="B233" s="3"/>
      <c r="C233" s="3"/>
      <c r="D233" s="3"/>
      <c r="E233" s="3"/>
      <c r="F233" s="3"/>
      <c r="G233" s="3"/>
      <c r="H233" s="3"/>
      <c r="I233" s="3"/>
      <c r="J233" s="3"/>
      <c r="K233" s="3"/>
      <c r="L233" s="3"/>
      <c r="M233" s="3"/>
      <c r="N233" s="3"/>
      <c r="O233" s="3"/>
      <c r="P233" s="3"/>
      <c r="Q233" s="3"/>
      <c r="R233" s="3"/>
      <c r="S233" s="3"/>
      <c r="T233" s="3"/>
      <c r="U233" s="3"/>
      <c r="V233" s="3"/>
      <c r="W233" s="3"/>
      <c r="X233" s="3"/>
      <c r="Y233" s="3"/>
      <c r="Z233" s="3"/>
    </row>
    <row r="234" spans="1:26" ht="16.5" customHeight="1">
      <c r="A234" s="49"/>
      <c r="B234" s="3"/>
      <c r="C234" s="3"/>
      <c r="D234" s="3"/>
      <c r="E234" s="3"/>
      <c r="F234" s="3"/>
      <c r="G234" s="3"/>
      <c r="H234" s="3"/>
      <c r="I234" s="3"/>
      <c r="J234" s="3"/>
      <c r="K234" s="3"/>
      <c r="L234" s="3"/>
      <c r="M234" s="3"/>
      <c r="N234" s="3"/>
      <c r="O234" s="3"/>
      <c r="P234" s="3"/>
      <c r="Q234" s="3"/>
      <c r="R234" s="3"/>
      <c r="S234" s="3"/>
      <c r="T234" s="3"/>
      <c r="U234" s="3"/>
      <c r="V234" s="3"/>
      <c r="W234" s="3"/>
      <c r="X234" s="3"/>
      <c r="Y234" s="3"/>
      <c r="Z234" s="3"/>
    </row>
    <row r="235" spans="1:26" ht="16.5" customHeight="1">
      <c r="A235" s="49"/>
      <c r="B235" s="3"/>
      <c r="C235" s="3"/>
      <c r="D235" s="3"/>
      <c r="E235" s="3"/>
      <c r="F235" s="3"/>
      <c r="G235" s="3"/>
      <c r="H235" s="3"/>
      <c r="I235" s="3"/>
      <c r="J235" s="3"/>
      <c r="K235" s="3"/>
      <c r="L235" s="3"/>
      <c r="M235" s="3"/>
      <c r="N235" s="3"/>
      <c r="O235" s="3"/>
      <c r="P235" s="3"/>
      <c r="Q235" s="3"/>
      <c r="R235" s="3"/>
      <c r="S235" s="3"/>
      <c r="T235" s="3"/>
      <c r="U235" s="3"/>
      <c r="V235" s="3"/>
      <c r="W235" s="3"/>
      <c r="X235" s="3"/>
      <c r="Y235" s="3"/>
      <c r="Z235" s="3"/>
    </row>
    <row r="236" spans="1:26" ht="16.5" customHeight="1">
      <c r="A236" s="49"/>
      <c r="B236" s="3"/>
      <c r="C236" s="3"/>
      <c r="D236" s="3"/>
      <c r="E236" s="3"/>
      <c r="F236" s="3"/>
      <c r="G236" s="3"/>
      <c r="H236" s="3"/>
      <c r="I236" s="3"/>
      <c r="J236" s="3"/>
      <c r="K236" s="3"/>
      <c r="L236" s="3"/>
      <c r="M236" s="3"/>
      <c r="N236" s="3"/>
      <c r="O236" s="3"/>
      <c r="P236" s="3"/>
      <c r="Q236" s="3"/>
      <c r="R236" s="3"/>
      <c r="S236" s="3"/>
      <c r="T236" s="3"/>
      <c r="U236" s="3"/>
      <c r="V236" s="3"/>
      <c r="W236" s="3"/>
      <c r="X236" s="3"/>
      <c r="Y236" s="3"/>
      <c r="Z236" s="3"/>
    </row>
    <row r="237" spans="1:26" ht="16.5" customHeight="1">
      <c r="A237" s="49"/>
      <c r="B237" s="3"/>
      <c r="C237" s="3"/>
      <c r="D237" s="3"/>
      <c r="E237" s="3"/>
      <c r="F237" s="3"/>
      <c r="G237" s="3"/>
      <c r="H237" s="3"/>
      <c r="I237" s="3"/>
      <c r="J237" s="3"/>
      <c r="K237" s="3"/>
      <c r="L237" s="3"/>
      <c r="M237" s="3"/>
      <c r="N237" s="3"/>
      <c r="O237" s="3"/>
      <c r="P237" s="3"/>
      <c r="Q237" s="3"/>
      <c r="R237" s="3"/>
      <c r="S237" s="3"/>
      <c r="T237" s="3"/>
      <c r="U237" s="3"/>
      <c r="V237" s="3"/>
      <c r="W237" s="3"/>
      <c r="X237" s="3"/>
      <c r="Y237" s="3"/>
      <c r="Z237" s="3"/>
    </row>
    <row r="238" spans="1:26" ht="16.5" customHeight="1">
      <c r="A238" s="49"/>
      <c r="B238" s="3"/>
      <c r="C238" s="3"/>
      <c r="D238" s="3"/>
      <c r="E238" s="3"/>
      <c r="F238" s="3"/>
      <c r="G238" s="3"/>
      <c r="H238" s="3"/>
      <c r="I238" s="3"/>
      <c r="J238" s="3"/>
      <c r="K238" s="3"/>
      <c r="L238" s="3"/>
      <c r="M238" s="3"/>
      <c r="N238" s="3"/>
      <c r="O238" s="3"/>
      <c r="P238" s="3"/>
      <c r="Q238" s="3"/>
      <c r="R238" s="3"/>
      <c r="S238" s="3"/>
      <c r="T238" s="3"/>
      <c r="U238" s="3"/>
      <c r="V238" s="3"/>
      <c r="W238" s="3"/>
      <c r="X238" s="3"/>
      <c r="Y238" s="3"/>
      <c r="Z238" s="3"/>
    </row>
    <row r="239" spans="1:26" ht="16.5" customHeight="1">
      <c r="A239" s="49"/>
      <c r="B239" s="3"/>
      <c r="C239" s="3"/>
      <c r="D239" s="3"/>
      <c r="E239" s="3"/>
      <c r="F239" s="3"/>
      <c r="G239" s="3"/>
      <c r="H239" s="3"/>
      <c r="I239" s="3"/>
      <c r="J239" s="3"/>
      <c r="K239" s="3"/>
      <c r="L239" s="3"/>
      <c r="M239" s="3"/>
      <c r="N239" s="3"/>
      <c r="O239" s="3"/>
      <c r="P239" s="3"/>
      <c r="Q239" s="3"/>
      <c r="R239" s="3"/>
      <c r="S239" s="3"/>
      <c r="T239" s="3"/>
      <c r="U239" s="3"/>
      <c r="V239" s="3"/>
      <c r="W239" s="3"/>
      <c r="X239" s="3"/>
      <c r="Y239" s="3"/>
      <c r="Z239" s="3"/>
    </row>
    <row r="240" spans="1:26" ht="16.5" customHeight="1">
      <c r="A240" s="49"/>
      <c r="B240" s="3"/>
      <c r="C240" s="3"/>
      <c r="D240" s="3"/>
      <c r="E240" s="3"/>
      <c r="F240" s="3"/>
      <c r="G240" s="3"/>
      <c r="H240" s="3"/>
      <c r="I240" s="3"/>
      <c r="J240" s="3"/>
      <c r="K240" s="3"/>
      <c r="L240" s="3"/>
      <c r="M240" s="3"/>
      <c r="N240" s="3"/>
      <c r="O240" s="3"/>
      <c r="P240" s="3"/>
      <c r="Q240" s="3"/>
      <c r="R240" s="3"/>
      <c r="S240" s="3"/>
      <c r="T240" s="3"/>
      <c r="U240" s="3"/>
      <c r="V240" s="3"/>
      <c r="W240" s="3"/>
      <c r="X240" s="3"/>
      <c r="Y240" s="3"/>
      <c r="Z240" s="3"/>
    </row>
    <row r="241" spans="1:26" ht="16.5" customHeight="1">
      <c r="A241" s="49"/>
      <c r="B241" s="3"/>
      <c r="C241" s="3"/>
      <c r="D241" s="3"/>
      <c r="E241" s="3"/>
      <c r="F241" s="3"/>
      <c r="G241" s="3"/>
      <c r="H241" s="3"/>
      <c r="I241" s="3"/>
      <c r="J241" s="3"/>
      <c r="K241" s="3"/>
      <c r="L241" s="3"/>
      <c r="M241" s="3"/>
      <c r="N241" s="3"/>
      <c r="O241" s="3"/>
      <c r="P241" s="3"/>
      <c r="Q241" s="3"/>
      <c r="R241" s="3"/>
      <c r="S241" s="3"/>
      <c r="T241" s="3"/>
      <c r="U241" s="3"/>
      <c r="V241" s="3"/>
      <c r="W241" s="3"/>
      <c r="X241" s="3"/>
      <c r="Y241" s="3"/>
      <c r="Z241" s="3"/>
    </row>
    <row r="242" spans="1:26" ht="16.5" customHeight="1">
      <c r="A242" s="49"/>
      <c r="B242" s="3"/>
      <c r="C242" s="3"/>
      <c r="D242" s="3"/>
      <c r="E242" s="3"/>
      <c r="F242" s="3"/>
      <c r="G242" s="3"/>
      <c r="H242" s="3"/>
      <c r="I242" s="3"/>
      <c r="J242" s="3"/>
      <c r="K242" s="3"/>
      <c r="L242" s="3"/>
      <c r="M242" s="3"/>
      <c r="N242" s="3"/>
      <c r="O242" s="3"/>
      <c r="P242" s="3"/>
      <c r="Q242" s="3"/>
      <c r="R242" s="3"/>
      <c r="S242" s="3"/>
      <c r="T242" s="3"/>
      <c r="U242" s="3"/>
      <c r="V242" s="3"/>
      <c r="W242" s="3"/>
      <c r="X242" s="3"/>
      <c r="Y242" s="3"/>
      <c r="Z242" s="3"/>
    </row>
    <row r="243" spans="1:26" ht="16.5" customHeight="1">
      <c r="A243" s="49"/>
      <c r="B243" s="3"/>
      <c r="C243" s="3"/>
      <c r="D243" s="3"/>
      <c r="E243" s="3"/>
      <c r="F243" s="3"/>
      <c r="G243" s="3"/>
      <c r="H243" s="3"/>
      <c r="I243" s="3"/>
      <c r="J243" s="3"/>
      <c r="K243" s="3"/>
      <c r="L243" s="3"/>
      <c r="M243" s="3"/>
      <c r="N243" s="3"/>
      <c r="O243" s="3"/>
      <c r="P243" s="3"/>
      <c r="Q243" s="3"/>
      <c r="R243" s="3"/>
      <c r="S243" s="3"/>
      <c r="T243" s="3"/>
      <c r="U243" s="3"/>
      <c r="V243" s="3"/>
      <c r="W243" s="3"/>
      <c r="X243" s="3"/>
      <c r="Y243" s="3"/>
      <c r="Z243" s="3"/>
    </row>
    <row r="244" spans="1:26" ht="16.5" customHeight="1">
      <c r="A244" s="49"/>
      <c r="B244" s="3"/>
      <c r="C244" s="3"/>
      <c r="D244" s="3"/>
      <c r="E244" s="3"/>
      <c r="F244" s="3"/>
      <c r="G244" s="3"/>
      <c r="H244" s="3"/>
      <c r="I244" s="3"/>
      <c r="J244" s="3"/>
      <c r="K244" s="3"/>
      <c r="L244" s="3"/>
      <c r="M244" s="3"/>
      <c r="N244" s="3"/>
      <c r="O244" s="3"/>
      <c r="P244" s="3"/>
      <c r="Q244" s="3"/>
      <c r="R244" s="3"/>
      <c r="S244" s="3"/>
      <c r="T244" s="3"/>
      <c r="U244" s="3"/>
      <c r="V244" s="3"/>
      <c r="W244" s="3"/>
      <c r="X244" s="3"/>
      <c r="Y244" s="3"/>
      <c r="Z244" s="3"/>
    </row>
    <row r="245" spans="1:26" ht="16.5" customHeight="1">
      <c r="A245" s="49"/>
      <c r="B245" s="3"/>
      <c r="C245" s="3"/>
      <c r="D245" s="3"/>
      <c r="E245" s="3"/>
      <c r="F245" s="3"/>
      <c r="G245" s="3"/>
      <c r="H245" s="3"/>
      <c r="I245" s="3"/>
      <c r="J245" s="3"/>
      <c r="K245" s="3"/>
      <c r="L245" s="3"/>
      <c r="M245" s="3"/>
      <c r="N245" s="3"/>
      <c r="O245" s="3"/>
      <c r="P245" s="3"/>
      <c r="Q245" s="3"/>
      <c r="R245" s="3"/>
      <c r="S245" s="3"/>
      <c r="T245" s="3"/>
      <c r="U245" s="3"/>
      <c r="V245" s="3"/>
      <c r="W245" s="3"/>
      <c r="X245" s="3"/>
      <c r="Y245" s="3"/>
      <c r="Z245" s="3"/>
    </row>
    <row r="246" spans="1:26" ht="16.5" customHeight="1">
      <c r="A246" s="49"/>
      <c r="B246" s="3"/>
      <c r="C246" s="3"/>
      <c r="D246" s="3"/>
      <c r="E246" s="3"/>
      <c r="F246" s="3"/>
      <c r="G246" s="3"/>
      <c r="H246" s="3"/>
      <c r="I246" s="3"/>
      <c r="J246" s="3"/>
      <c r="K246" s="3"/>
      <c r="L246" s="3"/>
      <c r="M246" s="3"/>
      <c r="N246" s="3"/>
      <c r="O246" s="3"/>
      <c r="P246" s="3"/>
      <c r="Q246" s="3"/>
      <c r="R246" s="3"/>
      <c r="S246" s="3"/>
      <c r="T246" s="3"/>
      <c r="U246" s="3"/>
      <c r="V246" s="3"/>
      <c r="W246" s="3"/>
      <c r="X246" s="3"/>
      <c r="Y246" s="3"/>
      <c r="Z246" s="3"/>
    </row>
    <row r="247" spans="1:26" ht="16.5" customHeight="1">
      <c r="A247" s="49"/>
      <c r="B247" s="3"/>
      <c r="C247" s="3"/>
      <c r="D247" s="3"/>
      <c r="E247" s="3"/>
      <c r="F247" s="3"/>
      <c r="G247" s="3"/>
      <c r="H247" s="3"/>
      <c r="I247" s="3"/>
      <c r="J247" s="3"/>
      <c r="K247" s="3"/>
      <c r="L247" s="3"/>
      <c r="M247" s="3"/>
      <c r="N247" s="3"/>
      <c r="O247" s="3"/>
      <c r="P247" s="3"/>
      <c r="Q247" s="3"/>
      <c r="R247" s="3"/>
      <c r="S247" s="3"/>
      <c r="T247" s="3"/>
      <c r="U247" s="3"/>
      <c r="V247" s="3"/>
      <c r="W247" s="3"/>
      <c r="X247" s="3"/>
      <c r="Y247" s="3"/>
      <c r="Z247" s="3"/>
    </row>
    <row r="248" spans="1:26" ht="16.5" customHeight="1">
      <c r="A248" s="49"/>
      <c r="B248" s="3"/>
      <c r="C248" s="3"/>
      <c r="D248" s="3"/>
      <c r="E248" s="3"/>
      <c r="F248" s="3"/>
      <c r="G248" s="3"/>
      <c r="H248" s="3"/>
      <c r="I248" s="3"/>
      <c r="J248" s="3"/>
      <c r="K248" s="3"/>
      <c r="L248" s="3"/>
      <c r="M248" s="3"/>
      <c r="N248" s="3"/>
      <c r="O248" s="3"/>
      <c r="P248" s="3"/>
      <c r="Q248" s="3"/>
      <c r="R248" s="3"/>
      <c r="S248" s="3"/>
      <c r="T248" s="3"/>
      <c r="U248" s="3"/>
      <c r="V248" s="3"/>
      <c r="W248" s="3"/>
      <c r="X248" s="3"/>
      <c r="Y248" s="3"/>
      <c r="Z248" s="3"/>
    </row>
    <row r="249" spans="1:26" ht="16.5" customHeight="1">
      <c r="A249" s="49"/>
      <c r="B249" s="3"/>
      <c r="C249" s="3"/>
      <c r="D249" s="3"/>
      <c r="E249" s="3"/>
      <c r="F249" s="3"/>
      <c r="G249" s="3"/>
      <c r="H249" s="3"/>
      <c r="I249" s="3"/>
      <c r="J249" s="3"/>
      <c r="K249" s="3"/>
      <c r="L249" s="3"/>
      <c r="M249" s="3"/>
      <c r="N249" s="3"/>
      <c r="O249" s="3"/>
      <c r="P249" s="3"/>
      <c r="Q249" s="3"/>
      <c r="R249" s="3"/>
      <c r="S249" s="3"/>
      <c r="T249" s="3"/>
      <c r="U249" s="3"/>
      <c r="V249" s="3"/>
      <c r="W249" s="3"/>
      <c r="X249" s="3"/>
      <c r="Y249" s="3"/>
      <c r="Z249" s="3"/>
    </row>
    <row r="250" spans="1:26" ht="16.5" customHeight="1">
      <c r="A250" s="49"/>
      <c r="B250" s="3"/>
      <c r="C250" s="3"/>
      <c r="D250" s="3"/>
      <c r="E250" s="3"/>
      <c r="F250" s="3"/>
      <c r="G250" s="3"/>
      <c r="H250" s="3"/>
      <c r="I250" s="3"/>
      <c r="J250" s="3"/>
      <c r="K250" s="3"/>
      <c r="L250" s="3"/>
      <c r="M250" s="3"/>
      <c r="N250" s="3"/>
      <c r="O250" s="3"/>
      <c r="P250" s="3"/>
      <c r="Q250" s="3"/>
      <c r="R250" s="3"/>
      <c r="S250" s="3"/>
      <c r="T250" s="3"/>
      <c r="U250" s="3"/>
      <c r="V250" s="3"/>
      <c r="W250" s="3"/>
      <c r="X250" s="3"/>
      <c r="Y250" s="3"/>
      <c r="Z250" s="3"/>
    </row>
    <row r="251" spans="1:26" ht="16.5" customHeight="1">
      <c r="A251" s="49"/>
      <c r="B251" s="3"/>
      <c r="C251" s="3"/>
      <c r="D251" s="3"/>
      <c r="E251" s="3"/>
      <c r="F251" s="3"/>
      <c r="G251" s="3"/>
      <c r="H251" s="3"/>
      <c r="I251" s="3"/>
      <c r="J251" s="3"/>
      <c r="K251" s="3"/>
      <c r="L251" s="3"/>
      <c r="M251" s="3"/>
      <c r="N251" s="3"/>
      <c r="O251" s="3"/>
      <c r="P251" s="3"/>
      <c r="Q251" s="3"/>
      <c r="R251" s="3"/>
      <c r="S251" s="3"/>
      <c r="T251" s="3"/>
      <c r="U251" s="3"/>
      <c r="V251" s="3"/>
      <c r="W251" s="3"/>
      <c r="X251" s="3"/>
      <c r="Y251" s="3"/>
      <c r="Z251" s="3"/>
    </row>
    <row r="252" spans="1:26" ht="16.5" customHeight="1">
      <c r="A252" s="49"/>
      <c r="B252" s="3"/>
      <c r="C252" s="3"/>
      <c r="D252" s="3"/>
      <c r="E252" s="3"/>
      <c r="F252" s="3"/>
      <c r="G252" s="3"/>
      <c r="H252" s="3"/>
      <c r="I252" s="3"/>
      <c r="J252" s="3"/>
      <c r="K252" s="3"/>
      <c r="L252" s="3"/>
      <c r="M252" s="3"/>
      <c r="N252" s="3"/>
      <c r="O252" s="3"/>
      <c r="P252" s="3"/>
      <c r="Q252" s="3"/>
      <c r="R252" s="3"/>
      <c r="S252" s="3"/>
      <c r="T252" s="3"/>
      <c r="U252" s="3"/>
      <c r="V252" s="3"/>
      <c r="W252" s="3"/>
      <c r="X252" s="3"/>
      <c r="Y252" s="3"/>
      <c r="Z252" s="3"/>
    </row>
    <row r="253" spans="1:26" ht="16.5" customHeight="1">
      <c r="A253" s="49"/>
      <c r="B253" s="3"/>
      <c r="C253" s="3"/>
      <c r="D253" s="3"/>
      <c r="E253" s="3"/>
      <c r="F253" s="3"/>
      <c r="G253" s="3"/>
      <c r="H253" s="3"/>
      <c r="I253" s="3"/>
      <c r="J253" s="3"/>
      <c r="K253" s="3"/>
      <c r="L253" s="3"/>
      <c r="M253" s="3"/>
      <c r="N253" s="3"/>
      <c r="O253" s="3"/>
      <c r="P253" s="3"/>
      <c r="Q253" s="3"/>
      <c r="R253" s="3"/>
      <c r="S253" s="3"/>
      <c r="T253" s="3"/>
      <c r="U253" s="3"/>
      <c r="V253" s="3"/>
      <c r="W253" s="3"/>
      <c r="X253" s="3"/>
      <c r="Y253" s="3"/>
      <c r="Z253" s="3"/>
    </row>
    <row r="254" spans="1:26" ht="16.5" customHeight="1">
      <c r="A254" s="49"/>
      <c r="B254" s="3"/>
      <c r="C254" s="3"/>
      <c r="D254" s="3"/>
      <c r="E254" s="3"/>
      <c r="F254" s="3"/>
      <c r="G254" s="3"/>
      <c r="H254" s="3"/>
      <c r="I254" s="3"/>
      <c r="J254" s="3"/>
      <c r="K254" s="3"/>
      <c r="L254" s="3"/>
      <c r="M254" s="3"/>
      <c r="N254" s="3"/>
      <c r="O254" s="3"/>
      <c r="P254" s="3"/>
      <c r="Q254" s="3"/>
      <c r="R254" s="3"/>
      <c r="S254" s="3"/>
      <c r="T254" s="3"/>
      <c r="U254" s="3"/>
      <c r="V254" s="3"/>
      <c r="W254" s="3"/>
      <c r="X254" s="3"/>
      <c r="Y254" s="3"/>
      <c r="Z254" s="3"/>
    </row>
    <row r="255" spans="1:26" ht="16.5" customHeight="1">
      <c r="A255" s="49"/>
      <c r="B255" s="3"/>
      <c r="C255" s="3"/>
      <c r="D255" s="3"/>
      <c r="E255" s="3"/>
      <c r="F255" s="3"/>
      <c r="G255" s="3"/>
      <c r="H255" s="3"/>
      <c r="I255" s="3"/>
      <c r="J255" s="3"/>
      <c r="K255" s="3"/>
      <c r="L255" s="3"/>
      <c r="M255" s="3"/>
      <c r="N255" s="3"/>
      <c r="O255" s="3"/>
      <c r="P255" s="3"/>
      <c r="Q255" s="3"/>
      <c r="R255" s="3"/>
      <c r="S255" s="3"/>
      <c r="T255" s="3"/>
      <c r="U255" s="3"/>
      <c r="V255" s="3"/>
      <c r="W255" s="3"/>
      <c r="X255" s="3"/>
      <c r="Y255" s="3"/>
      <c r="Z255" s="3"/>
    </row>
    <row r="256" spans="1:26" ht="16.5" customHeight="1">
      <c r="A256" s="49"/>
      <c r="B256" s="3"/>
      <c r="C256" s="3"/>
      <c r="D256" s="3"/>
      <c r="E256" s="3"/>
      <c r="F256" s="3"/>
      <c r="G256" s="3"/>
      <c r="H256" s="3"/>
      <c r="I256" s="3"/>
      <c r="J256" s="3"/>
      <c r="K256" s="3"/>
      <c r="L256" s="3"/>
      <c r="M256" s="3"/>
      <c r="N256" s="3"/>
      <c r="O256" s="3"/>
      <c r="P256" s="3"/>
      <c r="Q256" s="3"/>
      <c r="R256" s="3"/>
      <c r="S256" s="3"/>
      <c r="T256" s="3"/>
      <c r="U256" s="3"/>
      <c r="V256" s="3"/>
      <c r="W256" s="3"/>
      <c r="X256" s="3"/>
      <c r="Y256" s="3"/>
      <c r="Z256" s="3"/>
    </row>
    <row r="257" spans="1:26" ht="16.5" customHeight="1">
      <c r="A257" s="49"/>
      <c r="B257" s="3"/>
      <c r="C257" s="3"/>
      <c r="D257" s="3"/>
      <c r="E257" s="3"/>
      <c r="F257" s="3"/>
      <c r="G257" s="3"/>
      <c r="H257" s="3"/>
      <c r="I257" s="3"/>
      <c r="J257" s="3"/>
      <c r="K257" s="3"/>
      <c r="L257" s="3"/>
      <c r="M257" s="3"/>
      <c r="N257" s="3"/>
      <c r="O257" s="3"/>
      <c r="P257" s="3"/>
      <c r="Q257" s="3"/>
      <c r="R257" s="3"/>
      <c r="S257" s="3"/>
      <c r="T257" s="3"/>
      <c r="U257" s="3"/>
      <c r="V257" s="3"/>
      <c r="W257" s="3"/>
      <c r="X257" s="3"/>
      <c r="Y257" s="3"/>
      <c r="Z257" s="3"/>
    </row>
    <row r="258" spans="1:26" ht="16.5" customHeight="1">
      <c r="A258" s="49"/>
      <c r="B258" s="3"/>
      <c r="C258" s="3"/>
      <c r="D258" s="3"/>
      <c r="E258" s="3"/>
      <c r="F258" s="3"/>
      <c r="G258" s="3"/>
      <c r="H258" s="3"/>
      <c r="I258" s="3"/>
      <c r="J258" s="3"/>
      <c r="K258" s="3"/>
      <c r="L258" s="3"/>
      <c r="M258" s="3"/>
      <c r="N258" s="3"/>
      <c r="O258" s="3"/>
      <c r="P258" s="3"/>
      <c r="Q258" s="3"/>
      <c r="R258" s="3"/>
      <c r="S258" s="3"/>
      <c r="T258" s="3"/>
      <c r="U258" s="3"/>
      <c r="V258" s="3"/>
      <c r="W258" s="3"/>
      <c r="X258" s="3"/>
      <c r="Y258" s="3"/>
      <c r="Z258" s="3"/>
    </row>
    <row r="259" spans="1:26" ht="16.5" customHeight="1">
      <c r="A259" s="49"/>
      <c r="B259" s="3"/>
      <c r="C259" s="3"/>
      <c r="D259" s="3"/>
      <c r="E259" s="3"/>
      <c r="F259" s="3"/>
      <c r="G259" s="3"/>
      <c r="H259" s="3"/>
      <c r="I259" s="3"/>
      <c r="J259" s="3"/>
      <c r="K259" s="3"/>
      <c r="L259" s="3"/>
      <c r="M259" s="3"/>
      <c r="N259" s="3"/>
      <c r="O259" s="3"/>
      <c r="P259" s="3"/>
      <c r="Q259" s="3"/>
      <c r="R259" s="3"/>
      <c r="S259" s="3"/>
      <c r="T259" s="3"/>
      <c r="U259" s="3"/>
      <c r="V259" s="3"/>
      <c r="W259" s="3"/>
      <c r="X259" s="3"/>
      <c r="Y259" s="3"/>
      <c r="Z259" s="3"/>
    </row>
    <row r="260" spans="1:26" ht="16.5" customHeight="1">
      <c r="A260" s="49"/>
      <c r="B260" s="3"/>
      <c r="C260" s="3"/>
      <c r="D260" s="3"/>
      <c r="E260" s="3"/>
      <c r="F260" s="3"/>
      <c r="G260" s="3"/>
      <c r="H260" s="3"/>
      <c r="I260" s="3"/>
      <c r="J260" s="3"/>
      <c r="K260" s="3"/>
      <c r="L260" s="3"/>
      <c r="M260" s="3"/>
      <c r="N260" s="3"/>
      <c r="O260" s="3"/>
      <c r="P260" s="3"/>
      <c r="Q260" s="3"/>
      <c r="R260" s="3"/>
      <c r="S260" s="3"/>
      <c r="T260" s="3"/>
      <c r="U260" s="3"/>
      <c r="V260" s="3"/>
      <c r="W260" s="3"/>
      <c r="X260" s="3"/>
      <c r="Y260" s="3"/>
      <c r="Z260" s="3"/>
    </row>
    <row r="261" spans="1:26" ht="16.5" customHeight="1">
      <c r="A261" s="49"/>
      <c r="B261" s="3"/>
      <c r="C261" s="3"/>
      <c r="D261" s="3"/>
      <c r="E261" s="3"/>
      <c r="F261" s="3"/>
      <c r="G261" s="3"/>
      <c r="H261" s="3"/>
      <c r="I261" s="3"/>
      <c r="J261" s="3"/>
      <c r="K261" s="3"/>
      <c r="L261" s="3"/>
      <c r="M261" s="3"/>
      <c r="N261" s="3"/>
      <c r="O261" s="3"/>
      <c r="P261" s="3"/>
      <c r="Q261" s="3"/>
      <c r="R261" s="3"/>
      <c r="S261" s="3"/>
      <c r="T261" s="3"/>
      <c r="U261" s="3"/>
      <c r="V261" s="3"/>
      <c r="W261" s="3"/>
      <c r="X261" s="3"/>
      <c r="Y261" s="3"/>
      <c r="Z261" s="3"/>
    </row>
    <row r="262" spans="1:26" ht="16.5" customHeight="1">
      <c r="A262" s="49"/>
      <c r="B262" s="3"/>
      <c r="C262" s="3"/>
      <c r="D262" s="3"/>
      <c r="E262" s="3"/>
      <c r="F262" s="3"/>
      <c r="G262" s="3"/>
      <c r="H262" s="3"/>
      <c r="I262" s="3"/>
      <c r="J262" s="3"/>
      <c r="K262" s="3"/>
      <c r="L262" s="3"/>
      <c r="M262" s="3"/>
      <c r="N262" s="3"/>
      <c r="O262" s="3"/>
      <c r="P262" s="3"/>
      <c r="Q262" s="3"/>
      <c r="R262" s="3"/>
      <c r="S262" s="3"/>
      <c r="T262" s="3"/>
      <c r="U262" s="3"/>
      <c r="V262" s="3"/>
      <c r="W262" s="3"/>
      <c r="X262" s="3"/>
      <c r="Y262" s="3"/>
      <c r="Z262" s="3"/>
    </row>
    <row r="263" spans="1:26" ht="16.5" customHeight="1">
      <c r="A263" s="49"/>
      <c r="B263" s="3"/>
      <c r="C263" s="3"/>
      <c r="D263" s="3"/>
      <c r="E263" s="3"/>
      <c r="F263" s="3"/>
      <c r="G263" s="3"/>
      <c r="H263" s="3"/>
      <c r="I263" s="3"/>
      <c r="J263" s="3"/>
      <c r="K263" s="3"/>
      <c r="L263" s="3"/>
      <c r="M263" s="3"/>
      <c r="N263" s="3"/>
      <c r="O263" s="3"/>
      <c r="P263" s="3"/>
      <c r="Q263" s="3"/>
      <c r="R263" s="3"/>
      <c r="S263" s="3"/>
      <c r="T263" s="3"/>
      <c r="U263" s="3"/>
      <c r="V263" s="3"/>
      <c r="W263" s="3"/>
      <c r="X263" s="3"/>
      <c r="Y263" s="3"/>
      <c r="Z263" s="3"/>
    </row>
    <row r="264" spans="1:26" ht="16.5" customHeight="1">
      <c r="A264" s="49"/>
      <c r="B264" s="3"/>
      <c r="C264" s="3"/>
      <c r="D264" s="3"/>
      <c r="E264" s="3"/>
      <c r="F264" s="3"/>
      <c r="G264" s="3"/>
      <c r="H264" s="3"/>
      <c r="I264" s="3"/>
      <c r="J264" s="3"/>
      <c r="K264" s="3"/>
      <c r="L264" s="3"/>
      <c r="M264" s="3"/>
      <c r="N264" s="3"/>
      <c r="O264" s="3"/>
      <c r="P264" s="3"/>
      <c r="Q264" s="3"/>
      <c r="R264" s="3"/>
      <c r="S264" s="3"/>
      <c r="T264" s="3"/>
      <c r="U264" s="3"/>
      <c r="V264" s="3"/>
      <c r="W264" s="3"/>
      <c r="X264" s="3"/>
      <c r="Y264" s="3"/>
      <c r="Z264" s="3"/>
    </row>
    <row r="265" spans="1:26" ht="16.5" customHeight="1">
      <c r="A265" s="49"/>
      <c r="B265" s="3"/>
      <c r="C265" s="3"/>
      <c r="D265" s="3"/>
      <c r="E265" s="3"/>
      <c r="F265" s="3"/>
      <c r="G265" s="3"/>
      <c r="H265" s="3"/>
      <c r="I265" s="3"/>
      <c r="J265" s="3"/>
      <c r="K265" s="3"/>
      <c r="L265" s="3"/>
      <c r="M265" s="3"/>
      <c r="N265" s="3"/>
      <c r="O265" s="3"/>
      <c r="P265" s="3"/>
      <c r="Q265" s="3"/>
      <c r="R265" s="3"/>
      <c r="S265" s="3"/>
      <c r="T265" s="3"/>
      <c r="U265" s="3"/>
      <c r="V265" s="3"/>
      <c r="W265" s="3"/>
      <c r="X265" s="3"/>
      <c r="Y265" s="3"/>
      <c r="Z265" s="3"/>
    </row>
    <row r="266" spans="1:26" ht="16.5" customHeight="1">
      <c r="A266" s="49"/>
      <c r="B266" s="3"/>
      <c r="C266" s="3"/>
      <c r="D266" s="3"/>
      <c r="E266" s="3"/>
      <c r="F266" s="3"/>
      <c r="G266" s="3"/>
      <c r="H266" s="3"/>
      <c r="I266" s="3"/>
      <c r="J266" s="3"/>
      <c r="K266" s="3"/>
      <c r="L266" s="3"/>
      <c r="M266" s="3"/>
      <c r="N266" s="3"/>
      <c r="O266" s="3"/>
      <c r="P266" s="3"/>
      <c r="Q266" s="3"/>
      <c r="R266" s="3"/>
      <c r="S266" s="3"/>
      <c r="T266" s="3"/>
      <c r="U266" s="3"/>
      <c r="V266" s="3"/>
      <c r="W266" s="3"/>
      <c r="X266" s="3"/>
      <c r="Y266" s="3"/>
      <c r="Z266" s="3"/>
    </row>
    <row r="267" spans="1:26" ht="16.5" customHeight="1">
      <c r="A267" s="49"/>
      <c r="B267" s="3"/>
      <c r="C267" s="3"/>
      <c r="D267" s="3"/>
      <c r="E267" s="3"/>
      <c r="F267" s="3"/>
      <c r="G267" s="3"/>
      <c r="H267" s="3"/>
      <c r="I267" s="3"/>
      <c r="J267" s="3"/>
      <c r="K267" s="3"/>
      <c r="L267" s="3"/>
      <c r="M267" s="3"/>
      <c r="N267" s="3"/>
      <c r="O267" s="3"/>
      <c r="P267" s="3"/>
      <c r="Q267" s="3"/>
      <c r="R267" s="3"/>
      <c r="S267" s="3"/>
      <c r="T267" s="3"/>
      <c r="U267" s="3"/>
      <c r="V267" s="3"/>
      <c r="W267" s="3"/>
      <c r="X267" s="3"/>
      <c r="Y267" s="3"/>
      <c r="Z267" s="3"/>
    </row>
    <row r="268" spans="1:26" ht="16.5" customHeight="1">
      <c r="A268" s="49"/>
      <c r="B268" s="3"/>
      <c r="C268" s="3"/>
      <c r="D268" s="3"/>
      <c r="E268" s="3"/>
      <c r="F268" s="3"/>
      <c r="G268" s="3"/>
      <c r="H268" s="3"/>
      <c r="I268" s="3"/>
      <c r="J268" s="3"/>
      <c r="K268" s="3"/>
      <c r="L268" s="3"/>
      <c r="M268" s="3"/>
      <c r="N268" s="3"/>
      <c r="O268" s="3"/>
      <c r="P268" s="3"/>
      <c r="Q268" s="3"/>
      <c r="R268" s="3"/>
      <c r="S268" s="3"/>
      <c r="T268" s="3"/>
      <c r="U268" s="3"/>
      <c r="V268" s="3"/>
      <c r="W268" s="3"/>
      <c r="X268" s="3"/>
      <c r="Y268" s="3"/>
      <c r="Z268" s="3"/>
    </row>
    <row r="269" spans="1:26" ht="16.5" customHeight="1">
      <c r="A269" s="49"/>
      <c r="B269" s="3"/>
      <c r="C269" s="3"/>
      <c r="D269" s="3"/>
      <c r="E269" s="3"/>
      <c r="F269" s="3"/>
      <c r="G269" s="3"/>
      <c r="H269" s="3"/>
      <c r="I269" s="3"/>
      <c r="J269" s="3"/>
      <c r="K269" s="3"/>
      <c r="L269" s="3"/>
      <c r="M269" s="3"/>
      <c r="N269" s="3"/>
      <c r="O269" s="3"/>
      <c r="P269" s="3"/>
      <c r="Q269" s="3"/>
      <c r="R269" s="3"/>
      <c r="S269" s="3"/>
      <c r="T269" s="3"/>
      <c r="U269" s="3"/>
      <c r="V269" s="3"/>
      <c r="W269" s="3"/>
      <c r="X269" s="3"/>
      <c r="Y269" s="3"/>
      <c r="Z269" s="3"/>
    </row>
    <row r="270" spans="1:26" ht="16.5" customHeight="1">
      <c r="A270" s="49"/>
      <c r="B270" s="3"/>
      <c r="C270" s="3"/>
      <c r="D270" s="3"/>
      <c r="E270" s="3"/>
      <c r="F270" s="3"/>
      <c r="G270" s="3"/>
      <c r="H270" s="3"/>
      <c r="I270" s="3"/>
      <c r="J270" s="3"/>
      <c r="K270" s="3"/>
      <c r="L270" s="3"/>
      <c r="M270" s="3"/>
      <c r="N270" s="3"/>
      <c r="O270" s="3"/>
      <c r="P270" s="3"/>
      <c r="Q270" s="3"/>
      <c r="R270" s="3"/>
      <c r="S270" s="3"/>
      <c r="T270" s="3"/>
      <c r="U270" s="3"/>
      <c r="V270" s="3"/>
      <c r="W270" s="3"/>
      <c r="X270" s="3"/>
      <c r="Y270" s="3"/>
      <c r="Z270" s="3"/>
    </row>
    <row r="271" spans="1:26" ht="16.5" customHeight="1">
      <c r="A271" s="49"/>
      <c r="B271" s="3"/>
      <c r="C271" s="3"/>
      <c r="D271" s="3"/>
      <c r="E271" s="3"/>
      <c r="F271" s="3"/>
      <c r="G271" s="3"/>
      <c r="H271" s="3"/>
      <c r="I271" s="3"/>
      <c r="J271" s="3"/>
      <c r="K271" s="3"/>
      <c r="L271" s="3"/>
      <c r="M271" s="3"/>
      <c r="N271" s="3"/>
      <c r="O271" s="3"/>
      <c r="P271" s="3"/>
      <c r="Q271" s="3"/>
      <c r="R271" s="3"/>
      <c r="S271" s="3"/>
      <c r="T271" s="3"/>
      <c r="U271" s="3"/>
      <c r="V271" s="3"/>
      <c r="W271" s="3"/>
      <c r="X271" s="3"/>
      <c r="Y271" s="3"/>
      <c r="Z271" s="3"/>
    </row>
    <row r="272" spans="1:26" ht="16.5" customHeight="1">
      <c r="A272" s="49"/>
      <c r="B272" s="3"/>
      <c r="C272" s="3"/>
      <c r="D272" s="3"/>
      <c r="E272" s="3"/>
      <c r="F272" s="3"/>
      <c r="G272" s="3"/>
      <c r="H272" s="3"/>
      <c r="I272" s="3"/>
      <c r="J272" s="3"/>
      <c r="K272" s="3"/>
      <c r="L272" s="3"/>
      <c r="M272" s="3"/>
      <c r="N272" s="3"/>
      <c r="O272" s="3"/>
      <c r="P272" s="3"/>
      <c r="Q272" s="3"/>
      <c r="R272" s="3"/>
      <c r="S272" s="3"/>
      <c r="T272" s="3"/>
      <c r="U272" s="3"/>
      <c r="V272" s="3"/>
      <c r="W272" s="3"/>
      <c r="X272" s="3"/>
      <c r="Y272" s="3"/>
      <c r="Z272" s="3"/>
    </row>
    <row r="273" spans="1:26" ht="16.5" customHeight="1">
      <c r="A273" s="49"/>
      <c r="B273" s="3"/>
      <c r="C273" s="3"/>
      <c r="D273" s="3"/>
      <c r="E273" s="3"/>
      <c r="F273" s="3"/>
      <c r="G273" s="3"/>
      <c r="H273" s="3"/>
      <c r="I273" s="3"/>
      <c r="J273" s="3"/>
      <c r="K273" s="3"/>
      <c r="L273" s="3"/>
      <c r="M273" s="3"/>
      <c r="N273" s="3"/>
      <c r="O273" s="3"/>
      <c r="P273" s="3"/>
      <c r="Q273" s="3"/>
      <c r="R273" s="3"/>
      <c r="S273" s="3"/>
      <c r="T273" s="3"/>
      <c r="U273" s="3"/>
      <c r="V273" s="3"/>
      <c r="W273" s="3"/>
      <c r="X273" s="3"/>
      <c r="Y273" s="3"/>
      <c r="Z273" s="3"/>
    </row>
    <row r="274" spans="1:26" ht="16.5" customHeight="1">
      <c r="A274" s="49"/>
      <c r="B274" s="3"/>
      <c r="C274" s="3"/>
      <c r="D274" s="3"/>
      <c r="E274" s="3"/>
      <c r="F274" s="3"/>
      <c r="G274" s="3"/>
      <c r="H274" s="3"/>
      <c r="I274" s="3"/>
      <c r="J274" s="3"/>
      <c r="K274" s="3"/>
      <c r="L274" s="3"/>
      <c r="M274" s="3"/>
      <c r="N274" s="3"/>
      <c r="O274" s="3"/>
      <c r="P274" s="3"/>
      <c r="Q274" s="3"/>
      <c r="R274" s="3"/>
      <c r="S274" s="3"/>
      <c r="T274" s="3"/>
      <c r="U274" s="3"/>
      <c r="V274" s="3"/>
      <c r="W274" s="3"/>
      <c r="X274" s="3"/>
      <c r="Y274" s="3"/>
      <c r="Z274" s="3"/>
    </row>
    <row r="275" spans="1:26" ht="16.5" customHeight="1">
      <c r="A275" s="49"/>
      <c r="B275" s="3"/>
      <c r="C275" s="3"/>
      <c r="D275" s="3"/>
      <c r="E275" s="3"/>
      <c r="F275" s="3"/>
      <c r="G275" s="3"/>
      <c r="H275" s="3"/>
      <c r="I275" s="3"/>
      <c r="J275" s="3"/>
      <c r="K275" s="3"/>
      <c r="L275" s="3"/>
      <c r="M275" s="3"/>
      <c r="N275" s="3"/>
      <c r="O275" s="3"/>
      <c r="P275" s="3"/>
      <c r="Q275" s="3"/>
      <c r="R275" s="3"/>
      <c r="S275" s="3"/>
      <c r="T275" s="3"/>
      <c r="U275" s="3"/>
      <c r="V275" s="3"/>
      <c r="W275" s="3"/>
      <c r="X275" s="3"/>
      <c r="Y275" s="3"/>
      <c r="Z275" s="3"/>
    </row>
    <row r="276" spans="1:26" ht="16.5" customHeight="1">
      <c r="A276" s="49"/>
      <c r="B276" s="3"/>
      <c r="C276" s="3"/>
      <c r="D276" s="3"/>
      <c r="E276" s="3"/>
      <c r="F276" s="3"/>
      <c r="G276" s="3"/>
      <c r="H276" s="3"/>
      <c r="I276" s="3"/>
      <c r="J276" s="3"/>
      <c r="K276" s="3"/>
      <c r="L276" s="3"/>
      <c r="M276" s="3"/>
      <c r="N276" s="3"/>
      <c r="O276" s="3"/>
      <c r="P276" s="3"/>
      <c r="Q276" s="3"/>
      <c r="R276" s="3"/>
      <c r="S276" s="3"/>
      <c r="T276" s="3"/>
      <c r="U276" s="3"/>
      <c r="V276" s="3"/>
      <c r="W276" s="3"/>
      <c r="X276" s="3"/>
      <c r="Y276" s="3"/>
      <c r="Z276" s="3"/>
    </row>
    <row r="277" spans="1:26" ht="16.5" customHeight="1">
      <c r="A277" s="49"/>
      <c r="B277" s="3"/>
      <c r="C277" s="3"/>
      <c r="D277" s="3"/>
      <c r="E277" s="3"/>
      <c r="F277" s="3"/>
      <c r="G277" s="3"/>
      <c r="H277" s="3"/>
      <c r="I277" s="3"/>
      <c r="J277" s="3"/>
      <c r="K277" s="3"/>
      <c r="L277" s="3"/>
      <c r="M277" s="3"/>
      <c r="N277" s="3"/>
      <c r="O277" s="3"/>
      <c r="P277" s="3"/>
      <c r="Q277" s="3"/>
      <c r="R277" s="3"/>
      <c r="S277" s="3"/>
      <c r="T277" s="3"/>
      <c r="U277" s="3"/>
      <c r="V277" s="3"/>
      <c r="W277" s="3"/>
      <c r="X277" s="3"/>
      <c r="Y277" s="3"/>
      <c r="Z277" s="3"/>
    </row>
    <row r="278" spans="1:26" ht="16.5" customHeight="1">
      <c r="A278" s="49"/>
      <c r="B278" s="3"/>
      <c r="C278" s="3"/>
      <c r="D278" s="3"/>
      <c r="E278" s="3"/>
      <c r="F278" s="3"/>
      <c r="G278" s="3"/>
      <c r="H278" s="3"/>
      <c r="I278" s="3"/>
      <c r="J278" s="3"/>
      <c r="K278" s="3"/>
      <c r="L278" s="3"/>
      <c r="M278" s="3"/>
      <c r="N278" s="3"/>
      <c r="O278" s="3"/>
      <c r="P278" s="3"/>
      <c r="Q278" s="3"/>
      <c r="R278" s="3"/>
      <c r="S278" s="3"/>
      <c r="T278" s="3"/>
      <c r="U278" s="3"/>
      <c r="V278" s="3"/>
      <c r="W278" s="3"/>
      <c r="X278" s="3"/>
      <c r="Y278" s="3"/>
      <c r="Z278" s="3"/>
    </row>
    <row r="279" spans="1:26" ht="16.5" customHeight="1">
      <c r="A279" s="49"/>
      <c r="B279" s="3"/>
      <c r="C279" s="3"/>
      <c r="D279" s="3"/>
      <c r="E279" s="3"/>
      <c r="F279" s="3"/>
      <c r="G279" s="3"/>
      <c r="H279" s="3"/>
      <c r="I279" s="3"/>
      <c r="J279" s="3"/>
      <c r="K279" s="3"/>
      <c r="L279" s="3"/>
      <c r="M279" s="3"/>
      <c r="N279" s="3"/>
      <c r="O279" s="3"/>
      <c r="P279" s="3"/>
      <c r="Q279" s="3"/>
      <c r="R279" s="3"/>
      <c r="S279" s="3"/>
      <c r="T279" s="3"/>
      <c r="U279" s="3"/>
      <c r="V279" s="3"/>
      <c r="W279" s="3"/>
      <c r="X279" s="3"/>
      <c r="Y279" s="3"/>
      <c r="Z279" s="3"/>
    </row>
    <row r="280" spans="1:26" ht="16.5" customHeight="1">
      <c r="A280" s="49"/>
      <c r="B280" s="3"/>
      <c r="C280" s="3"/>
      <c r="D280" s="3"/>
      <c r="E280" s="3"/>
      <c r="F280" s="3"/>
      <c r="G280" s="3"/>
      <c r="H280" s="3"/>
      <c r="I280" s="3"/>
      <c r="J280" s="3"/>
      <c r="K280" s="3"/>
      <c r="L280" s="3"/>
      <c r="M280" s="3"/>
      <c r="N280" s="3"/>
      <c r="O280" s="3"/>
      <c r="P280" s="3"/>
      <c r="Q280" s="3"/>
      <c r="R280" s="3"/>
      <c r="S280" s="3"/>
      <c r="T280" s="3"/>
      <c r="U280" s="3"/>
      <c r="V280" s="3"/>
      <c r="W280" s="3"/>
      <c r="X280" s="3"/>
      <c r="Y280" s="3"/>
      <c r="Z280" s="3"/>
    </row>
    <row r="281" spans="1:26" ht="16.5" customHeight="1">
      <c r="A281" s="49"/>
      <c r="B281" s="3"/>
      <c r="C281" s="3"/>
      <c r="D281" s="3"/>
      <c r="E281" s="3"/>
      <c r="F281" s="3"/>
      <c r="G281" s="3"/>
      <c r="H281" s="3"/>
      <c r="I281" s="3"/>
      <c r="J281" s="3"/>
      <c r="K281" s="3"/>
      <c r="L281" s="3"/>
      <c r="M281" s="3"/>
      <c r="N281" s="3"/>
      <c r="O281" s="3"/>
      <c r="P281" s="3"/>
      <c r="Q281" s="3"/>
      <c r="R281" s="3"/>
      <c r="S281" s="3"/>
      <c r="T281" s="3"/>
      <c r="U281" s="3"/>
      <c r="V281" s="3"/>
      <c r="W281" s="3"/>
      <c r="X281" s="3"/>
      <c r="Y281" s="3"/>
      <c r="Z281" s="3"/>
    </row>
    <row r="282" spans="1:26" ht="16.5" customHeight="1">
      <c r="A282" s="49"/>
      <c r="B282" s="3"/>
      <c r="C282" s="3"/>
      <c r="D282" s="3"/>
      <c r="E282" s="3"/>
      <c r="F282" s="3"/>
      <c r="G282" s="3"/>
      <c r="H282" s="3"/>
      <c r="I282" s="3"/>
      <c r="J282" s="3"/>
      <c r="K282" s="3"/>
      <c r="L282" s="3"/>
      <c r="M282" s="3"/>
      <c r="N282" s="3"/>
      <c r="O282" s="3"/>
      <c r="P282" s="3"/>
      <c r="Q282" s="3"/>
      <c r="R282" s="3"/>
      <c r="S282" s="3"/>
      <c r="T282" s="3"/>
      <c r="U282" s="3"/>
      <c r="V282" s="3"/>
      <c r="W282" s="3"/>
      <c r="X282" s="3"/>
      <c r="Y282" s="3"/>
      <c r="Z282" s="3"/>
    </row>
    <row r="283" spans="1:26" ht="16.5" customHeight="1">
      <c r="A283" s="49"/>
      <c r="B283" s="3"/>
      <c r="C283" s="3"/>
      <c r="D283" s="3"/>
      <c r="E283" s="3"/>
      <c r="F283" s="3"/>
      <c r="G283" s="3"/>
      <c r="H283" s="3"/>
      <c r="I283" s="3"/>
      <c r="J283" s="3"/>
      <c r="K283" s="3"/>
      <c r="L283" s="3"/>
      <c r="M283" s="3"/>
      <c r="N283" s="3"/>
      <c r="O283" s="3"/>
      <c r="P283" s="3"/>
      <c r="Q283" s="3"/>
      <c r="R283" s="3"/>
      <c r="S283" s="3"/>
      <c r="T283" s="3"/>
      <c r="U283" s="3"/>
      <c r="V283" s="3"/>
      <c r="W283" s="3"/>
      <c r="X283" s="3"/>
      <c r="Y283" s="3"/>
      <c r="Z283" s="3"/>
    </row>
    <row r="284" spans="1:26" ht="16.5" customHeight="1">
      <c r="A284" s="49"/>
      <c r="B284" s="3"/>
      <c r="C284" s="3"/>
      <c r="D284" s="3"/>
      <c r="E284" s="3"/>
      <c r="F284" s="3"/>
      <c r="G284" s="3"/>
      <c r="H284" s="3"/>
      <c r="I284" s="3"/>
      <c r="J284" s="3"/>
      <c r="K284" s="3"/>
      <c r="L284" s="3"/>
      <c r="M284" s="3"/>
      <c r="N284" s="3"/>
      <c r="O284" s="3"/>
      <c r="P284" s="3"/>
      <c r="Q284" s="3"/>
      <c r="R284" s="3"/>
      <c r="S284" s="3"/>
      <c r="T284" s="3"/>
      <c r="U284" s="3"/>
      <c r="V284" s="3"/>
      <c r="W284" s="3"/>
      <c r="X284" s="3"/>
      <c r="Y284" s="3"/>
      <c r="Z284" s="3"/>
    </row>
    <row r="285" spans="1:26" ht="16.5" customHeight="1">
      <c r="A285" s="49"/>
      <c r="B285" s="3"/>
      <c r="C285" s="3"/>
      <c r="D285" s="3"/>
      <c r="E285" s="3"/>
      <c r="F285" s="3"/>
      <c r="G285" s="3"/>
      <c r="H285" s="3"/>
      <c r="I285" s="3"/>
      <c r="J285" s="3"/>
      <c r="K285" s="3"/>
      <c r="L285" s="3"/>
      <c r="M285" s="3"/>
      <c r="N285" s="3"/>
      <c r="O285" s="3"/>
      <c r="P285" s="3"/>
      <c r="Q285" s="3"/>
      <c r="R285" s="3"/>
      <c r="S285" s="3"/>
      <c r="T285" s="3"/>
      <c r="U285" s="3"/>
      <c r="V285" s="3"/>
      <c r="W285" s="3"/>
      <c r="X285" s="3"/>
      <c r="Y285" s="3"/>
      <c r="Z285" s="3"/>
    </row>
    <row r="286" spans="1:26" ht="16.5" customHeight="1">
      <c r="A286" s="49"/>
      <c r="B286" s="3"/>
      <c r="C286" s="3"/>
      <c r="D286" s="3"/>
      <c r="E286" s="3"/>
      <c r="F286" s="3"/>
      <c r="G286" s="3"/>
      <c r="H286" s="3"/>
      <c r="I286" s="3"/>
      <c r="J286" s="3"/>
      <c r="K286" s="3"/>
      <c r="L286" s="3"/>
      <c r="M286" s="3"/>
      <c r="N286" s="3"/>
      <c r="O286" s="3"/>
      <c r="P286" s="3"/>
      <c r="Q286" s="3"/>
      <c r="R286" s="3"/>
      <c r="S286" s="3"/>
      <c r="T286" s="3"/>
      <c r="U286" s="3"/>
      <c r="V286" s="3"/>
      <c r="W286" s="3"/>
      <c r="X286" s="3"/>
      <c r="Y286" s="3"/>
      <c r="Z286" s="3"/>
    </row>
    <row r="287" spans="1:26" ht="16.5" customHeight="1">
      <c r="A287" s="49"/>
      <c r="B287" s="3"/>
      <c r="C287" s="3"/>
      <c r="D287" s="3"/>
      <c r="E287" s="3"/>
      <c r="F287" s="3"/>
      <c r="G287" s="3"/>
      <c r="H287" s="3"/>
      <c r="I287" s="3"/>
      <c r="J287" s="3"/>
      <c r="K287" s="3"/>
      <c r="L287" s="3"/>
      <c r="M287" s="3"/>
      <c r="N287" s="3"/>
      <c r="O287" s="3"/>
      <c r="P287" s="3"/>
      <c r="Q287" s="3"/>
      <c r="R287" s="3"/>
      <c r="S287" s="3"/>
      <c r="T287" s="3"/>
      <c r="U287" s="3"/>
      <c r="V287" s="3"/>
      <c r="W287" s="3"/>
      <c r="X287" s="3"/>
      <c r="Y287" s="3"/>
      <c r="Z287" s="3"/>
    </row>
    <row r="288" spans="1:26" ht="16.5" customHeight="1">
      <c r="A288" s="49"/>
      <c r="B288" s="3"/>
      <c r="C288" s="3"/>
      <c r="D288" s="3"/>
      <c r="E288" s="3"/>
      <c r="F288" s="3"/>
      <c r="G288" s="3"/>
      <c r="H288" s="3"/>
      <c r="I288" s="3"/>
      <c r="J288" s="3"/>
      <c r="K288" s="3"/>
      <c r="L288" s="3"/>
      <c r="M288" s="3"/>
      <c r="N288" s="3"/>
      <c r="O288" s="3"/>
      <c r="P288" s="3"/>
      <c r="Q288" s="3"/>
      <c r="R288" s="3"/>
      <c r="S288" s="3"/>
      <c r="T288" s="3"/>
      <c r="U288" s="3"/>
      <c r="V288" s="3"/>
      <c r="W288" s="3"/>
      <c r="X288" s="3"/>
      <c r="Y288" s="3"/>
      <c r="Z288" s="3"/>
    </row>
    <row r="289" spans="1:26" ht="16.5" customHeight="1">
      <c r="A289" s="49"/>
      <c r="B289" s="3"/>
      <c r="C289" s="3"/>
      <c r="D289" s="3"/>
      <c r="E289" s="3"/>
      <c r="F289" s="3"/>
      <c r="G289" s="3"/>
      <c r="H289" s="3"/>
      <c r="I289" s="3"/>
      <c r="J289" s="3"/>
      <c r="K289" s="3"/>
      <c r="L289" s="3"/>
      <c r="M289" s="3"/>
      <c r="N289" s="3"/>
      <c r="O289" s="3"/>
      <c r="P289" s="3"/>
      <c r="Q289" s="3"/>
      <c r="R289" s="3"/>
      <c r="S289" s="3"/>
      <c r="T289" s="3"/>
      <c r="U289" s="3"/>
      <c r="V289" s="3"/>
      <c r="W289" s="3"/>
      <c r="X289" s="3"/>
      <c r="Y289" s="3"/>
      <c r="Z289" s="3"/>
    </row>
    <row r="290" spans="1:26" ht="16.5" customHeight="1">
      <c r="A290" s="49"/>
      <c r="B290" s="3"/>
      <c r="C290" s="3"/>
      <c r="D290" s="3"/>
      <c r="E290" s="3"/>
      <c r="F290" s="3"/>
      <c r="G290" s="3"/>
      <c r="H290" s="3"/>
      <c r="I290" s="3"/>
      <c r="J290" s="3"/>
      <c r="K290" s="3"/>
      <c r="L290" s="3"/>
      <c r="M290" s="3"/>
      <c r="N290" s="3"/>
      <c r="O290" s="3"/>
      <c r="P290" s="3"/>
      <c r="Q290" s="3"/>
      <c r="R290" s="3"/>
      <c r="S290" s="3"/>
      <c r="T290" s="3"/>
      <c r="U290" s="3"/>
      <c r="V290" s="3"/>
      <c r="W290" s="3"/>
      <c r="X290" s="3"/>
      <c r="Y290" s="3"/>
      <c r="Z290" s="3"/>
    </row>
    <row r="291" spans="1:26" ht="16.5" customHeight="1">
      <c r="A291" s="49"/>
      <c r="B291" s="3"/>
      <c r="C291" s="3"/>
      <c r="D291" s="3"/>
      <c r="E291" s="3"/>
      <c r="F291" s="3"/>
      <c r="G291" s="3"/>
      <c r="H291" s="3"/>
      <c r="I291" s="3"/>
      <c r="J291" s="3"/>
      <c r="K291" s="3"/>
      <c r="L291" s="3"/>
      <c r="M291" s="3"/>
      <c r="N291" s="3"/>
      <c r="O291" s="3"/>
      <c r="P291" s="3"/>
      <c r="Q291" s="3"/>
      <c r="R291" s="3"/>
      <c r="S291" s="3"/>
      <c r="T291" s="3"/>
      <c r="U291" s="3"/>
      <c r="V291" s="3"/>
      <c r="W291" s="3"/>
      <c r="X291" s="3"/>
      <c r="Y291" s="3"/>
      <c r="Z291" s="3"/>
    </row>
    <row r="292" spans="1:26" ht="16.5" customHeight="1">
      <c r="A292" s="49"/>
      <c r="B292" s="3"/>
      <c r="C292" s="3"/>
      <c r="D292" s="3"/>
      <c r="E292" s="3"/>
      <c r="F292" s="3"/>
      <c r="G292" s="3"/>
      <c r="H292" s="3"/>
      <c r="I292" s="3"/>
      <c r="J292" s="3"/>
      <c r="K292" s="3"/>
      <c r="L292" s="3"/>
      <c r="M292" s="3"/>
      <c r="N292" s="3"/>
      <c r="O292" s="3"/>
      <c r="P292" s="3"/>
      <c r="Q292" s="3"/>
      <c r="R292" s="3"/>
      <c r="S292" s="3"/>
      <c r="T292" s="3"/>
      <c r="U292" s="3"/>
      <c r="V292" s="3"/>
      <c r="W292" s="3"/>
      <c r="X292" s="3"/>
      <c r="Y292" s="3"/>
      <c r="Z292" s="3"/>
    </row>
    <row r="293" spans="1:26" ht="16.5" customHeight="1">
      <c r="A293" s="49"/>
      <c r="B293" s="3"/>
      <c r="C293" s="3"/>
      <c r="D293" s="3"/>
      <c r="E293" s="3"/>
      <c r="F293" s="3"/>
      <c r="G293" s="3"/>
      <c r="H293" s="3"/>
      <c r="I293" s="3"/>
      <c r="J293" s="3"/>
      <c r="K293" s="3"/>
      <c r="L293" s="3"/>
      <c r="M293" s="3"/>
      <c r="N293" s="3"/>
      <c r="O293" s="3"/>
      <c r="P293" s="3"/>
      <c r="Q293" s="3"/>
      <c r="R293" s="3"/>
      <c r="S293" s="3"/>
      <c r="T293" s="3"/>
      <c r="U293" s="3"/>
      <c r="V293" s="3"/>
      <c r="W293" s="3"/>
      <c r="X293" s="3"/>
      <c r="Y293" s="3"/>
      <c r="Z293" s="3"/>
    </row>
    <row r="294" spans="1:26" ht="16.5" customHeight="1">
      <c r="A294" s="49"/>
      <c r="B294" s="3"/>
      <c r="C294" s="3"/>
      <c r="D294" s="3"/>
      <c r="E294" s="3"/>
      <c r="F294" s="3"/>
      <c r="G294" s="3"/>
      <c r="H294" s="3"/>
      <c r="I294" s="3"/>
      <c r="J294" s="3"/>
      <c r="K294" s="3"/>
      <c r="L294" s="3"/>
      <c r="M294" s="3"/>
      <c r="N294" s="3"/>
      <c r="O294" s="3"/>
      <c r="P294" s="3"/>
      <c r="Q294" s="3"/>
      <c r="R294" s="3"/>
      <c r="S294" s="3"/>
      <c r="T294" s="3"/>
      <c r="U294" s="3"/>
      <c r="V294" s="3"/>
      <c r="W294" s="3"/>
      <c r="X294" s="3"/>
      <c r="Y294" s="3"/>
      <c r="Z294" s="3"/>
    </row>
    <row r="295" spans="1:26" ht="16.5" customHeight="1">
      <c r="A295" s="49"/>
      <c r="B295" s="3"/>
      <c r="C295" s="3"/>
      <c r="D295" s="3"/>
      <c r="E295" s="3"/>
      <c r="F295" s="3"/>
      <c r="G295" s="3"/>
      <c r="H295" s="3"/>
      <c r="I295" s="3"/>
      <c r="J295" s="3"/>
      <c r="K295" s="3"/>
      <c r="L295" s="3"/>
      <c r="M295" s="3"/>
      <c r="N295" s="3"/>
      <c r="O295" s="3"/>
      <c r="P295" s="3"/>
      <c r="Q295" s="3"/>
      <c r="R295" s="3"/>
      <c r="S295" s="3"/>
      <c r="T295" s="3"/>
      <c r="U295" s="3"/>
      <c r="V295" s="3"/>
      <c r="W295" s="3"/>
      <c r="X295" s="3"/>
      <c r="Y295" s="3"/>
      <c r="Z295" s="3"/>
    </row>
    <row r="296" spans="1:26" ht="16.5" customHeight="1">
      <c r="A296" s="49"/>
      <c r="B296" s="3"/>
      <c r="C296" s="3"/>
      <c r="D296" s="3"/>
      <c r="E296" s="3"/>
      <c r="F296" s="3"/>
      <c r="G296" s="3"/>
      <c r="H296" s="3"/>
      <c r="I296" s="3"/>
      <c r="J296" s="3"/>
      <c r="K296" s="3"/>
      <c r="L296" s="3"/>
      <c r="M296" s="3"/>
      <c r="N296" s="3"/>
      <c r="O296" s="3"/>
      <c r="P296" s="3"/>
      <c r="Q296" s="3"/>
      <c r="R296" s="3"/>
      <c r="S296" s="3"/>
      <c r="T296" s="3"/>
      <c r="U296" s="3"/>
      <c r="V296" s="3"/>
      <c r="W296" s="3"/>
      <c r="X296" s="3"/>
      <c r="Y296" s="3"/>
      <c r="Z296" s="3"/>
    </row>
    <row r="297" spans="1:26" ht="16.5" customHeight="1">
      <c r="A297" s="49"/>
      <c r="B297" s="3"/>
      <c r="C297" s="3"/>
      <c r="D297" s="3"/>
      <c r="E297" s="3"/>
      <c r="F297" s="3"/>
      <c r="G297" s="3"/>
      <c r="H297" s="3"/>
      <c r="I297" s="3"/>
      <c r="J297" s="3"/>
      <c r="K297" s="3"/>
      <c r="L297" s="3"/>
      <c r="M297" s="3"/>
      <c r="N297" s="3"/>
      <c r="O297" s="3"/>
      <c r="P297" s="3"/>
      <c r="Q297" s="3"/>
      <c r="R297" s="3"/>
      <c r="S297" s="3"/>
      <c r="T297" s="3"/>
      <c r="U297" s="3"/>
      <c r="V297" s="3"/>
      <c r="W297" s="3"/>
      <c r="X297" s="3"/>
      <c r="Y297" s="3"/>
      <c r="Z297" s="3"/>
    </row>
    <row r="298" spans="1:26" ht="16.5" customHeight="1">
      <c r="A298" s="49"/>
      <c r="B298" s="3"/>
      <c r="C298" s="3"/>
      <c r="D298" s="3"/>
      <c r="E298" s="3"/>
      <c r="F298" s="3"/>
      <c r="G298" s="3"/>
      <c r="H298" s="3"/>
      <c r="I298" s="3"/>
      <c r="J298" s="3"/>
      <c r="K298" s="3"/>
      <c r="L298" s="3"/>
      <c r="M298" s="3"/>
      <c r="N298" s="3"/>
      <c r="O298" s="3"/>
      <c r="P298" s="3"/>
      <c r="Q298" s="3"/>
      <c r="R298" s="3"/>
      <c r="S298" s="3"/>
      <c r="T298" s="3"/>
      <c r="U298" s="3"/>
      <c r="V298" s="3"/>
      <c r="W298" s="3"/>
      <c r="X298" s="3"/>
      <c r="Y298" s="3"/>
      <c r="Z298" s="3"/>
    </row>
    <row r="299" spans="1:26" ht="16.5" customHeight="1">
      <c r="A299" s="49"/>
      <c r="B299" s="3"/>
      <c r="C299" s="3"/>
      <c r="D299" s="3"/>
      <c r="E299" s="3"/>
      <c r="F299" s="3"/>
      <c r="G299" s="3"/>
      <c r="H299" s="3"/>
      <c r="I299" s="3"/>
      <c r="J299" s="3"/>
      <c r="K299" s="3"/>
      <c r="L299" s="3"/>
      <c r="M299" s="3"/>
      <c r="N299" s="3"/>
      <c r="O299" s="3"/>
      <c r="P299" s="3"/>
      <c r="Q299" s="3"/>
      <c r="R299" s="3"/>
      <c r="S299" s="3"/>
      <c r="T299" s="3"/>
      <c r="U299" s="3"/>
      <c r="V299" s="3"/>
      <c r="W299" s="3"/>
      <c r="X299" s="3"/>
      <c r="Y299" s="3"/>
      <c r="Z299" s="3"/>
    </row>
    <row r="300" spans="1:26" ht="16.5" customHeight="1">
      <c r="A300" s="49"/>
      <c r="B300" s="3"/>
      <c r="C300" s="3"/>
      <c r="D300" s="3"/>
      <c r="E300" s="3"/>
      <c r="F300" s="3"/>
      <c r="G300" s="3"/>
      <c r="H300" s="3"/>
      <c r="I300" s="3"/>
      <c r="J300" s="3"/>
      <c r="K300" s="3"/>
      <c r="L300" s="3"/>
      <c r="M300" s="3"/>
      <c r="N300" s="3"/>
      <c r="O300" s="3"/>
      <c r="P300" s="3"/>
      <c r="Q300" s="3"/>
      <c r="R300" s="3"/>
      <c r="S300" s="3"/>
      <c r="T300" s="3"/>
      <c r="U300" s="3"/>
      <c r="V300" s="3"/>
      <c r="W300" s="3"/>
      <c r="X300" s="3"/>
      <c r="Y300" s="3"/>
      <c r="Z300" s="3"/>
    </row>
    <row r="301" spans="1:26" ht="16.5" customHeight="1">
      <c r="A301" s="49"/>
      <c r="B301" s="3"/>
      <c r="C301" s="3"/>
      <c r="D301" s="3"/>
      <c r="E301" s="3"/>
      <c r="F301" s="3"/>
      <c r="G301" s="3"/>
      <c r="H301" s="3"/>
      <c r="I301" s="3"/>
      <c r="J301" s="3"/>
      <c r="K301" s="3"/>
      <c r="L301" s="3"/>
      <c r="M301" s="3"/>
      <c r="N301" s="3"/>
      <c r="O301" s="3"/>
      <c r="P301" s="3"/>
      <c r="Q301" s="3"/>
      <c r="R301" s="3"/>
      <c r="S301" s="3"/>
      <c r="T301" s="3"/>
      <c r="U301" s="3"/>
      <c r="V301" s="3"/>
      <c r="W301" s="3"/>
      <c r="X301" s="3"/>
      <c r="Y301" s="3"/>
      <c r="Z301" s="3"/>
    </row>
    <row r="302" spans="1:26" ht="16.5" customHeight="1">
      <c r="A302" s="49"/>
      <c r="B302" s="3"/>
      <c r="C302" s="3"/>
      <c r="D302" s="3"/>
      <c r="E302" s="3"/>
      <c r="F302" s="3"/>
      <c r="G302" s="3"/>
      <c r="H302" s="3"/>
      <c r="I302" s="3"/>
      <c r="J302" s="3"/>
      <c r="K302" s="3"/>
      <c r="L302" s="3"/>
      <c r="M302" s="3"/>
      <c r="N302" s="3"/>
      <c r="O302" s="3"/>
      <c r="P302" s="3"/>
      <c r="Q302" s="3"/>
      <c r="R302" s="3"/>
      <c r="S302" s="3"/>
      <c r="T302" s="3"/>
      <c r="U302" s="3"/>
      <c r="V302" s="3"/>
      <c r="W302" s="3"/>
      <c r="X302" s="3"/>
      <c r="Y302" s="3"/>
      <c r="Z302" s="3"/>
    </row>
    <row r="303" spans="1:26" ht="16.5" customHeight="1">
      <c r="A303" s="49"/>
      <c r="B303" s="3"/>
      <c r="C303" s="3"/>
      <c r="D303" s="3"/>
      <c r="E303" s="3"/>
      <c r="F303" s="3"/>
      <c r="G303" s="3"/>
      <c r="H303" s="3"/>
      <c r="I303" s="3"/>
      <c r="J303" s="3"/>
      <c r="K303" s="3"/>
      <c r="L303" s="3"/>
      <c r="M303" s="3"/>
      <c r="N303" s="3"/>
      <c r="O303" s="3"/>
      <c r="P303" s="3"/>
      <c r="Q303" s="3"/>
      <c r="R303" s="3"/>
      <c r="S303" s="3"/>
      <c r="T303" s="3"/>
      <c r="U303" s="3"/>
      <c r="V303" s="3"/>
      <c r="W303" s="3"/>
      <c r="X303" s="3"/>
      <c r="Y303" s="3"/>
      <c r="Z303" s="3"/>
    </row>
    <row r="304" spans="1:26" ht="16.5" customHeight="1">
      <c r="A304" s="49"/>
      <c r="B304" s="3"/>
      <c r="C304" s="3"/>
      <c r="D304" s="3"/>
      <c r="E304" s="3"/>
      <c r="F304" s="3"/>
      <c r="G304" s="3"/>
      <c r="H304" s="3"/>
      <c r="I304" s="3"/>
      <c r="J304" s="3"/>
      <c r="K304" s="3"/>
      <c r="L304" s="3"/>
      <c r="M304" s="3"/>
      <c r="N304" s="3"/>
      <c r="O304" s="3"/>
      <c r="P304" s="3"/>
      <c r="Q304" s="3"/>
      <c r="R304" s="3"/>
      <c r="S304" s="3"/>
      <c r="T304" s="3"/>
      <c r="U304" s="3"/>
      <c r="V304" s="3"/>
      <c r="W304" s="3"/>
      <c r="X304" s="3"/>
      <c r="Y304" s="3"/>
      <c r="Z304" s="3"/>
    </row>
    <row r="305" spans="1:26" ht="16.5" customHeight="1">
      <c r="A305" s="49"/>
      <c r="B305" s="3"/>
      <c r="C305" s="3"/>
      <c r="D305" s="3"/>
      <c r="E305" s="3"/>
      <c r="F305" s="3"/>
      <c r="G305" s="3"/>
      <c r="H305" s="3"/>
      <c r="I305" s="3"/>
      <c r="J305" s="3"/>
      <c r="K305" s="3"/>
      <c r="L305" s="3"/>
      <c r="M305" s="3"/>
      <c r="N305" s="3"/>
      <c r="O305" s="3"/>
      <c r="P305" s="3"/>
      <c r="Q305" s="3"/>
      <c r="R305" s="3"/>
      <c r="S305" s="3"/>
      <c r="T305" s="3"/>
      <c r="U305" s="3"/>
      <c r="V305" s="3"/>
      <c r="W305" s="3"/>
      <c r="X305" s="3"/>
      <c r="Y305" s="3"/>
      <c r="Z305" s="3"/>
    </row>
    <row r="306" spans="1:26" ht="16.5" customHeight="1">
      <c r="A306" s="49"/>
      <c r="B306" s="3"/>
      <c r="C306" s="3"/>
      <c r="D306" s="3"/>
      <c r="E306" s="3"/>
      <c r="F306" s="3"/>
      <c r="G306" s="3"/>
      <c r="H306" s="3"/>
      <c r="I306" s="3"/>
      <c r="J306" s="3"/>
      <c r="K306" s="3"/>
      <c r="L306" s="3"/>
      <c r="M306" s="3"/>
      <c r="N306" s="3"/>
      <c r="O306" s="3"/>
      <c r="P306" s="3"/>
      <c r="Q306" s="3"/>
      <c r="R306" s="3"/>
      <c r="S306" s="3"/>
      <c r="T306" s="3"/>
      <c r="U306" s="3"/>
      <c r="V306" s="3"/>
      <c r="W306" s="3"/>
      <c r="X306" s="3"/>
      <c r="Y306" s="3"/>
      <c r="Z306" s="3"/>
    </row>
    <row r="307" spans="1:26" ht="16.5" customHeight="1">
      <c r="A307" s="49"/>
      <c r="B307" s="3"/>
      <c r="C307" s="3"/>
      <c r="D307" s="3"/>
      <c r="E307" s="3"/>
      <c r="F307" s="3"/>
      <c r="G307" s="3"/>
      <c r="H307" s="3"/>
      <c r="I307" s="3"/>
      <c r="J307" s="3"/>
      <c r="K307" s="3"/>
      <c r="L307" s="3"/>
      <c r="M307" s="3"/>
      <c r="N307" s="3"/>
      <c r="O307" s="3"/>
      <c r="P307" s="3"/>
      <c r="Q307" s="3"/>
      <c r="R307" s="3"/>
      <c r="S307" s="3"/>
      <c r="T307" s="3"/>
      <c r="U307" s="3"/>
      <c r="V307" s="3"/>
      <c r="W307" s="3"/>
      <c r="X307" s="3"/>
      <c r="Y307" s="3"/>
      <c r="Z307" s="3"/>
    </row>
    <row r="308" spans="1:26" ht="16.5" customHeight="1">
      <c r="A308" s="49"/>
      <c r="B308" s="3"/>
      <c r="C308" s="3"/>
      <c r="D308" s="3"/>
      <c r="E308" s="3"/>
      <c r="F308" s="3"/>
      <c r="G308" s="3"/>
      <c r="H308" s="3"/>
      <c r="I308" s="3"/>
      <c r="J308" s="3"/>
      <c r="K308" s="3"/>
      <c r="L308" s="3"/>
      <c r="M308" s="3"/>
      <c r="N308" s="3"/>
      <c r="O308" s="3"/>
      <c r="P308" s="3"/>
      <c r="Q308" s="3"/>
      <c r="R308" s="3"/>
      <c r="S308" s="3"/>
      <c r="T308" s="3"/>
      <c r="U308" s="3"/>
      <c r="V308" s="3"/>
      <c r="W308" s="3"/>
      <c r="X308" s="3"/>
      <c r="Y308" s="3"/>
      <c r="Z308" s="3"/>
    </row>
    <row r="309" spans="1:26" ht="16.5" customHeight="1">
      <c r="A309" s="49"/>
      <c r="B309" s="3"/>
      <c r="C309" s="3"/>
      <c r="D309" s="3"/>
      <c r="E309" s="3"/>
      <c r="F309" s="3"/>
      <c r="G309" s="3"/>
      <c r="H309" s="3"/>
      <c r="I309" s="3"/>
      <c r="J309" s="3"/>
      <c r="K309" s="3"/>
      <c r="L309" s="3"/>
      <c r="M309" s="3"/>
      <c r="N309" s="3"/>
      <c r="O309" s="3"/>
      <c r="P309" s="3"/>
      <c r="Q309" s="3"/>
      <c r="R309" s="3"/>
      <c r="S309" s="3"/>
      <c r="T309" s="3"/>
      <c r="U309" s="3"/>
      <c r="V309" s="3"/>
      <c r="W309" s="3"/>
      <c r="X309" s="3"/>
      <c r="Y309" s="3"/>
      <c r="Z309" s="3"/>
    </row>
    <row r="310" spans="1:26" ht="16.5" customHeight="1">
      <c r="A310" s="49"/>
      <c r="B310" s="3"/>
      <c r="C310" s="3"/>
      <c r="D310" s="3"/>
      <c r="E310" s="3"/>
      <c r="F310" s="3"/>
      <c r="G310" s="3"/>
      <c r="H310" s="3"/>
      <c r="I310" s="3"/>
      <c r="J310" s="3"/>
      <c r="K310" s="3"/>
      <c r="L310" s="3"/>
      <c r="M310" s="3"/>
      <c r="N310" s="3"/>
      <c r="O310" s="3"/>
      <c r="P310" s="3"/>
      <c r="Q310" s="3"/>
      <c r="R310" s="3"/>
      <c r="S310" s="3"/>
      <c r="T310" s="3"/>
      <c r="U310" s="3"/>
      <c r="V310" s="3"/>
      <c r="W310" s="3"/>
      <c r="X310" s="3"/>
      <c r="Y310" s="3"/>
      <c r="Z310" s="3"/>
    </row>
    <row r="311" spans="1:26" ht="16.5" customHeight="1">
      <c r="A311" s="49"/>
      <c r="B311" s="3"/>
      <c r="C311" s="3"/>
      <c r="D311" s="3"/>
      <c r="E311" s="3"/>
      <c r="F311" s="3"/>
      <c r="G311" s="3"/>
      <c r="H311" s="3"/>
      <c r="I311" s="3"/>
      <c r="J311" s="3"/>
      <c r="K311" s="3"/>
      <c r="L311" s="3"/>
      <c r="M311" s="3"/>
      <c r="N311" s="3"/>
      <c r="O311" s="3"/>
      <c r="P311" s="3"/>
      <c r="Q311" s="3"/>
      <c r="R311" s="3"/>
      <c r="S311" s="3"/>
      <c r="T311" s="3"/>
      <c r="U311" s="3"/>
      <c r="V311" s="3"/>
      <c r="W311" s="3"/>
      <c r="X311" s="3"/>
      <c r="Y311" s="3"/>
      <c r="Z311" s="3"/>
    </row>
    <row r="312" spans="1:26" ht="16.5" customHeight="1">
      <c r="A312" s="49"/>
      <c r="B312" s="3"/>
      <c r="C312" s="3"/>
      <c r="D312" s="3"/>
      <c r="E312" s="3"/>
      <c r="F312" s="3"/>
      <c r="G312" s="3"/>
      <c r="H312" s="3"/>
      <c r="I312" s="3"/>
      <c r="J312" s="3"/>
      <c r="K312" s="3"/>
      <c r="L312" s="3"/>
      <c r="M312" s="3"/>
      <c r="N312" s="3"/>
      <c r="O312" s="3"/>
      <c r="P312" s="3"/>
      <c r="Q312" s="3"/>
      <c r="R312" s="3"/>
      <c r="S312" s="3"/>
      <c r="T312" s="3"/>
      <c r="U312" s="3"/>
      <c r="V312" s="3"/>
      <c r="W312" s="3"/>
      <c r="X312" s="3"/>
      <c r="Y312" s="3"/>
      <c r="Z312" s="3"/>
    </row>
    <row r="313" spans="1:26" ht="16.5" customHeight="1">
      <c r="A313" s="49"/>
      <c r="B313" s="3"/>
      <c r="C313" s="3"/>
      <c r="D313" s="3"/>
      <c r="E313" s="3"/>
      <c r="F313" s="3"/>
      <c r="G313" s="3"/>
      <c r="H313" s="3"/>
      <c r="I313" s="3"/>
      <c r="J313" s="3"/>
      <c r="K313" s="3"/>
      <c r="L313" s="3"/>
      <c r="M313" s="3"/>
      <c r="N313" s="3"/>
      <c r="O313" s="3"/>
      <c r="P313" s="3"/>
      <c r="Q313" s="3"/>
      <c r="R313" s="3"/>
      <c r="S313" s="3"/>
      <c r="T313" s="3"/>
      <c r="U313" s="3"/>
      <c r="V313" s="3"/>
      <c r="W313" s="3"/>
      <c r="X313" s="3"/>
      <c r="Y313" s="3"/>
      <c r="Z313" s="3"/>
    </row>
    <row r="314" spans="1:26" ht="16.5" customHeight="1">
      <c r="A314" s="49"/>
      <c r="B314" s="3"/>
      <c r="C314" s="3"/>
      <c r="D314" s="3"/>
      <c r="E314" s="3"/>
      <c r="F314" s="3"/>
      <c r="G314" s="3"/>
      <c r="H314" s="3"/>
      <c r="I314" s="3"/>
      <c r="J314" s="3"/>
      <c r="K314" s="3"/>
      <c r="L314" s="3"/>
      <c r="M314" s="3"/>
      <c r="N314" s="3"/>
      <c r="O314" s="3"/>
      <c r="P314" s="3"/>
      <c r="Q314" s="3"/>
      <c r="R314" s="3"/>
      <c r="S314" s="3"/>
      <c r="T314" s="3"/>
      <c r="U314" s="3"/>
      <c r="V314" s="3"/>
      <c r="W314" s="3"/>
      <c r="X314" s="3"/>
      <c r="Y314" s="3"/>
      <c r="Z314" s="3"/>
    </row>
    <row r="315" spans="1:26" ht="16.5" customHeight="1">
      <c r="A315" s="49"/>
      <c r="B315" s="3"/>
      <c r="C315" s="3"/>
      <c r="D315" s="3"/>
      <c r="E315" s="3"/>
      <c r="F315" s="3"/>
      <c r="G315" s="3"/>
      <c r="H315" s="3"/>
      <c r="I315" s="3"/>
      <c r="J315" s="3"/>
      <c r="K315" s="3"/>
      <c r="L315" s="3"/>
      <c r="M315" s="3"/>
      <c r="N315" s="3"/>
      <c r="O315" s="3"/>
      <c r="P315" s="3"/>
      <c r="Q315" s="3"/>
      <c r="R315" s="3"/>
      <c r="S315" s="3"/>
      <c r="T315" s="3"/>
      <c r="U315" s="3"/>
      <c r="V315" s="3"/>
      <c r="W315" s="3"/>
      <c r="X315" s="3"/>
      <c r="Y315" s="3"/>
      <c r="Z315" s="3"/>
    </row>
    <row r="316" spans="1:26" ht="16.5" customHeight="1">
      <c r="A316" s="49"/>
      <c r="B316" s="3"/>
      <c r="C316" s="3"/>
      <c r="D316" s="3"/>
      <c r="E316" s="3"/>
      <c r="F316" s="3"/>
      <c r="G316" s="3"/>
      <c r="H316" s="3"/>
      <c r="I316" s="3"/>
      <c r="J316" s="3"/>
      <c r="K316" s="3"/>
      <c r="L316" s="3"/>
      <c r="M316" s="3"/>
      <c r="N316" s="3"/>
      <c r="O316" s="3"/>
      <c r="P316" s="3"/>
      <c r="Q316" s="3"/>
      <c r="R316" s="3"/>
      <c r="S316" s="3"/>
      <c r="T316" s="3"/>
      <c r="U316" s="3"/>
      <c r="V316" s="3"/>
      <c r="W316" s="3"/>
      <c r="X316" s="3"/>
      <c r="Y316" s="3"/>
      <c r="Z316" s="3"/>
    </row>
    <row r="317" spans="1:26" ht="16.5" customHeight="1">
      <c r="A317" s="49"/>
      <c r="B317" s="3"/>
      <c r="C317" s="3"/>
      <c r="D317" s="3"/>
      <c r="E317" s="3"/>
      <c r="F317" s="3"/>
      <c r="G317" s="3"/>
      <c r="H317" s="3"/>
      <c r="I317" s="3"/>
      <c r="J317" s="3"/>
      <c r="K317" s="3"/>
      <c r="L317" s="3"/>
      <c r="M317" s="3"/>
      <c r="N317" s="3"/>
      <c r="O317" s="3"/>
      <c r="P317" s="3"/>
      <c r="Q317" s="3"/>
      <c r="R317" s="3"/>
      <c r="S317" s="3"/>
      <c r="T317" s="3"/>
      <c r="U317" s="3"/>
      <c r="V317" s="3"/>
      <c r="W317" s="3"/>
      <c r="X317" s="3"/>
      <c r="Y317" s="3"/>
      <c r="Z317" s="3"/>
    </row>
    <row r="318" spans="1:26" ht="16.5" customHeight="1">
      <c r="A318" s="49"/>
      <c r="B318" s="3"/>
      <c r="C318" s="3"/>
      <c r="D318" s="3"/>
      <c r="E318" s="3"/>
      <c r="F318" s="3"/>
      <c r="G318" s="3"/>
      <c r="H318" s="3"/>
      <c r="I318" s="3"/>
      <c r="J318" s="3"/>
      <c r="K318" s="3"/>
      <c r="L318" s="3"/>
      <c r="M318" s="3"/>
      <c r="N318" s="3"/>
      <c r="O318" s="3"/>
      <c r="P318" s="3"/>
      <c r="Q318" s="3"/>
      <c r="R318" s="3"/>
      <c r="S318" s="3"/>
      <c r="T318" s="3"/>
      <c r="U318" s="3"/>
      <c r="V318" s="3"/>
      <c r="W318" s="3"/>
      <c r="X318" s="3"/>
      <c r="Y318" s="3"/>
      <c r="Z318" s="3"/>
    </row>
    <row r="319" spans="1:26" ht="16.5" customHeight="1">
      <c r="A319" s="49"/>
      <c r="B319" s="3"/>
      <c r="C319" s="3"/>
      <c r="D319" s="3"/>
      <c r="E319" s="3"/>
      <c r="F319" s="3"/>
      <c r="G319" s="3"/>
      <c r="H319" s="3"/>
      <c r="I319" s="3"/>
      <c r="J319" s="3"/>
      <c r="K319" s="3"/>
      <c r="L319" s="3"/>
      <c r="M319" s="3"/>
      <c r="N319" s="3"/>
      <c r="O319" s="3"/>
      <c r="P319" s="3"/>
      <c r="Q319" s="3"/>
      <c r="R319" s="3"/>
      <c r="S319" s="3"/>
      <c r="T319" s="3"/>
      <c r="U319" s="3"/>
      <c r="V319" s="3"/>
      <c r="W319" s="3"/>
      <c r="X319" s="3"/>
      <c r="Y319" s="3"/>
      <c r="Z319" s="3"/>
    </row>
    <row r="320" spans="1:26" ht="16.5" customHeight="1">
      <c r="A320" s="49"/>
      <c r="B320" s="3"/>
      <c r="C320" s="3"/>
      <c r="D320" s="3"/>
      <c r="E320" s="3"/>
      <c r="F320" s="3"/>
      <c r="G320" s="3"/>
      <c r="H320" s="3"/>
      <c r="I320" s="3"/>
      <c r="J320" s="3"/>
      <c r="K320" s="3"/>
      <c r="L320" s="3"/>
      <c r="M320" s="3"/>
      <c r="N320" s="3"/>
      <c r="O320" s="3"/>
      <c r="P320" s="3"/>
      <c r="Q320" s="3"/>
      <c r="R320" s="3"/>
      <c r="S320" s="3"/>
      <c r="T320" s="3"/>
      <c r="U320" s="3"/>
      <c r="V320" s="3"/>
      <c r="W320" s="3"/>
      <c r="X320" s="3"/>
      <c r="Y320" s="3"/>
      <c r="Z320" s="3"/>
    </row>
    <row r="321" spans="1:26" ht="16.5" customHeight="1">
      <c r="A321" s="49"/>
      <c r="B321" s="3"/>
      <c r="C321" s="3"/>
      <c r="D321" s="3"/>
      <c r="E321" s="3"/>
      <c r="F321" s="3"/>
      <c r="G321" s="3"/>
      <c r="H321" s="3"/>
      <c r="I321" s="3"/>
      <c r="J321" s="3"/>
      <c r="K321" s="3"/>
      <c r="L321" s="3"/>
      <c r="M321" s="3"/>
      <c r="N321" s="3"/>
      <c r="O321" s="3"/>
      <c r="P321" s="3"/>
      <c r="Q321" s="3"/>
      <c r="R321" s="3"/>
      <c r="S321" s="3"/>
      <c r="T321" s="3"/>
      <c r="U321" s="3"/>
      <c r="V321" s="3"/>
      <c r="W321" s="3"/>
      <c r="X321" s="3"/>
      <c r="Y321" s="3"/>
      <c r="Z321" s="3"/>
    </row>
    <row r="322" spans="1:26" ht="16.5" customHeight="1">
      <c r="A322" s="49"/>
      <c r="B322" s="3"/>
      <c r="C322" s="3"/>
      <c r="D322" s="3"/>
      <c r="E322" s="3"/>
      <c r="F322" s="3"/>
      <c r="G322" s="3"/>
      <c r="H322" s="3"/>
      <c r="I322" s="3"/>
      <c r="J322" s="3"/>
      <c r="K322" s="3"/>
      <c r="L322" s="3"/>
      <c r="M322" s="3"/>
      <c r="N322" s="3"/>
      <c r="O322" s="3"/>
      <c r="P322" s="3"/>
      <c r="Q322" s="3"/>
      <c r="R322" s="3"/>
      <c r="S322" s="3"/>
      <c r="T322" s="3"/>
      <c r="U322" s="3"/>
      <c r="V322" s="3"/>
      <c r="W322" s="3"/>
      <c r="X322" s="3"/>
      <c r="Y322" s="3"/>
      <c r="Z322" s="3"/>
    </row>
    <row r="323" spans="1:26" ht="16.5" customHeight="1">
      <c r="A323" s="49"/>
      <c r="B323" s="3"/>
      <c r="C323" s="3"/>
      <c r="D323" s="3"/>
      <c r="E323" s="3"/>
      <c r="F323" s="3"/>
      <c r="G323" s="3"/>
      <c r="H323" s="3"/>
      <c r="I323" s="3"/>
      <c r="J323" s="3"/>
      <c r="K323" s="3"/>
      <c r="L323" s="3"/>
      <c r="M323" s="3"/>
      <c r="N323" s="3"/>
      <c r="O323" s="3"/>
      <c r="P323" s="3"/>
      <c r="Q323" s="3"/>
      <c r="R323" s="3"/>
      <c r="S323" s="3"/>
      <c r="T323" s="3"/>
      <c r="U323" s="3"/>
      <c r="V323" s="3"/>
      <c r="W323" s="3"/>
      <c r="X323" s="3"/>
      <c r="Y323" s="3"/>
      <c r="Z323" s="3"/>
    </row>
    <row r="324" spans="1:26" ht="16.5" customHeight="1">
      <c r="A324" s="49"/>
      <c r="B324" s="3"/>
      <c r="C324" s="3"/>
      <c r="D324" s="3"/>
      <c r="E324" s="3"/>
      <c r="F324" s="3"/>
      <c r="G324" s="3"/>
      <c r="H324" s="3"/>
      <c r="I324" s="3"/>
      <c r="J324" s="3"/>
      <c r="K324" s="3"/>
      <c r="L324" s="3"/>
      <c r="M324" s="3"/>
      <c r="N324" s="3"/>
      <c r="O324" s="3"/>
      <c r="P324" s="3"/>
      <c r="Q324" s="3"/>
      <c r="R324" s="3"/>
      <c r="S324" s="3"/>
      <c r="T324" s="3"/>
      <c r="U324" s="3"/>
      <c r="V324" s="3"/>
      <c r="W324" s="3"/>
      <c r="X324" s="3"/>
      <c r="Y324" s="3"/>
      <c r="Z324" s="3"/>
    </row>
    <row r="325" spans="1:26" ht="16.5" customHeight="1">
      <c r="A325" s="49"/>
      <c r="B325" s="3"/>
      <c r="C325" s="3"/>
      <c r="D325" s="3"/>
      <c r="E325" s="3"/>
      <c r="F325" s="3"/>
      <c r="G325" s="3"/>
      <c r="H325" s="3"/>
      <c r="I325" s="3"/>
      <c r="J325" s="3"/>
      <c r="K325" s="3"/>
      <c r="L325" s="3"/>
      <c r="M325" s="3"/>
      <c r="N325" s="3"/>
      <c r="O325" s="3"/>
      <c r="P325" s="3"/>
      <c r="Q325" s="3"/>
      <c r="R325" s="3"/>
      <c r="S325" s="3"/>
      <c r="T325" s="3"/>
      <c r="U325" s="3"/>
      <c r="V325" s="3"/>
      <c r="W325" s="3"/>
      <c r="X325" s="3"/>
      <c r="Y325" s="3"/>
      <c r="Z325" s="3"/>
    </row>
    <row r="326" spans="1:26" ht="16.5" customHeight="1">
      <c r="A326" s="49"/>
      <c r="B326" s="3"/>
      <c r="C326" s="3"/>
      <c r="D326" s="3"/>
      <c r="E326" s="3"/>
      <c r="F326" s="3"/>
      <c r="G326" s="3"/>
      <c r="H326" s="3"/>
      <c r="I326" s="3"/>
      <c r="J326" s="3"/>
      <c r="K326" s="3"/>
      <c r="L326" s="3"/>
      <c r="M326" s="3"/>
      <c r="N326" s="3"/>
      <c r="O326" s="3"/>
      <c r="P326" s="3"/>
      <c r="Q326" s="3"/>
      <c r="R326" s="3"/>
      <c r="S326" s="3"/>
      <c r="T326" s="3"/>
      <c r="U326" s="3"/>
      <c r="V326" s="3"/>
      <c r="W326" s="3"/>
      <c r="X326" s="3"/>
      <c r="Y326" s="3"/>
      <c r="Z326" s="3"/>
    </row>
    <row r="327" spans="1:26" ht="16.5" customHeight="1">
      <c r="A327" s="49"/>
      <c r="B327" s="3"/>
      <c r="C327" s="3"/>
      <c r="D327" s="3"/>
      <c r="E327" s="3"/>
      <c r="F327" s="3"/>
      <c r="G327" s="3"/>
      <c r="H327" s="3"/>
      <c r="I327" s="3"/>
      <c r="J327" s="3"/>
      <c r="K327" s="3"/>
      <c r="L327" s="3"/>
      <c r="M327" s="3"/>
      <c r="N327" s="3"/>
      <c r="O327" s="3"/>
      <c r="P327" s="3"/>
      <c r="Q327" s="3"/>
      <c r="R327" s="3"/>
      <c r="S327" s="3"/>
      <c r="T327" s="3"/>
      <c r="U327" s="3"/>
      <c r="V327" s="3"/>
      <c r="W327" s="3"/>
      <c r="X327" s="3"/>
      <c r="Y327" s="3"/>
      <c r="Z327" s="3"/>
    </row>
    <row r="328" spans="1:26" ht="16.5" customHeight="1">
      <c r="A328" s="49"/>
      <c r="B328" s="3"/>
      <c r="C328" s="3"/>
      <c r="D328" s="3"/>
      <c r="E328" s="3"/>
      <c r="F328" s="3"/>
      <c r="G328" s="3"/>
      <c r="H328" s="3"/>
      <c r="I328" s="3"/>
      <c r="J328" s="3"/>
      <c r="K328" s="3"/>
      <c r="L328" s="3"/>
      <c r="M328" s="3"/>
      <c r="N328" s="3"/>
      <c r="O328" s="3"/>
      <c r="P328" s="3"/>
      <c r="Q328" s="3"/>
      <c r="R328" s="3"/>
      <c r="S328" s="3"/>
      <c r="T328" s="3"/>
      <c r="U328" s="3"/>
      <c r="V328" s="3"/>
      <c r="W328" s="3"/>
      <c r="X328" s="3"/>
      <c r="Y328" s="3"/>
      <c r="Z328" s="3"/>
    </row>
    <row r="329" spans="1:26" ht="16.5" customHeight="1">
      <c r="A329" s="49"/>
      <c r="B329" s="3"/>
      <c r="C329" s="3"/>
      <c r="D329" s="3"/>
      <c r="E329" s="3"/>
      <c r="F329" s="3"/>
      <c r="G329" s="3"/>
      <c r="H329" s="3"/>
      <c r="I329" s="3"/>
      <c r="J329" s="3"/>
      <c r="K329" s="3"/>
      <c r="L329" s="3"/>
      <c r="M329" s="3"/>
      <c r="N329" s="3"/>
      <c r="O329" s="3"/>
      <c r="P329" s="3"/>
      <c r="Q329" s="3"/>
      <c r="R329" s="3"/>
      <c r="S329" s="3"/>
      <c r="T329" s="3"/>
      <c r="U329" s="3"/>
      <c r="V329" s="3"/>
      <c r="W329" s="3"/>
      <c r="X329" s="3"/>
      <c r="Y329" s="3"/>
      <c r="Z329" s="3"/>
    </row>
    <row r="330" spans="1:26" ht="16.5" customHeight="1">
      <c r="A330" s="49"/>
      <c r="B330" s="3"/>
      <c r="C330" s="3"/>
      <c r="D330" s="3"/>
      <c r="E330" s="3"/>
      <c r="F330" s="3"/>
      <c r="G330" s="3"/>
      <c r="H330" s="3"/>
      <c r="I330" s="3"/>
      <c r="J330" s="3"/>
      <c r="K330" s="3"/>
      <c r="L330" s="3"/>
      <c r="M330" s="3"/>
      <c r="N330" s="3"/>
      <c r="O330" s="3"/>
      <c r="P330" s="3"/>
      <c r="Q330" s="3"/>
      <c r="R330" s="3"/>
      <c r="S330" s="3"/>
      <c r="T330" s="3"/>
      <c r="U330" s="3"/>
      <c r="V330" s="3"/>
      <c r="W330" s="3"/>
      <c r="X330" s="3"/>
      <c r="Y330" s="3"/>
      <c r="Z330" s="3"/>
    </row>
    <row r="331" spans="1:26" ht="16.5" customHeight="1">
      <c r="A331" s="49"/>
      <c r="B331" s="3"/>
      <c r="C331" s="3"/>
      <c r="D331" s="3"/>
      <c r="E331" s="3"/>
      <c r="F331" s="3"/>
      <c r="G331" s="3"/>
      <c r="H331" s="3"/>
      <c r="I331" s="3"/>
      <c r="J331" s="3"/>
      <c r="K331" s="3"/>
      <c r="L331" s="3"/>
      <c r="M331" s="3"/>
      <c r="N331" s="3"/>
      <c r="O331" s="3"/>
      <c r="P331" s="3"/>
      <c r="Q331" s="3"/>
      <c r="R331" s="3"/>
      <c r="S331" s="3"/>
      <c r="T331" s="3"/>
      <c r="U331" s="3"/>
      <c r="V331" s="3"/>
      <c r="W331" s="3"/>
      <c r="X331" s="3"/>
      <c r="Y331" s="3"/>
      <c r="Z331" s="3"/>
    </row>
    <row r="332" spans="1:26" ht="16.5" customHeight="1">
      <c r="A332" s="49"/>
      <c r="B332" s="3"/>
      <c r="C332" s="3"/>
      <c r="D332" s="3"/>
      <c r="E332" s="3"/>
      <c r="F332" s="3"/>
      <c r="G332" s="3"/>
      <c r="H332" s="3"/>
      <c r="I332" s="3"/>
      <c r="J332" s="3"/>
      <c r="K332" s="3"/>
      <c r="L332" s="3"/>
      <c r="M332" s="3"/>
      <c r="N332" s="3"/>
      <c r="O332" s="3"/>
      <c r="P332" s="3"/>
      <c r="Q332" s="3"/>
      <c r="R332" s="3"/>
      <c r="S332" s="3"/>
      <c r="T332" s="3"/>
      <c r="U332" s="3"/>
      <c r="V332" s="3"/>
      <c r="W332" s="3"/>
      <c r="X332" s="3"/>
      <c r="Y332" s="3"/>
      <c r="Z332" s="3"/>
    </row>
    <row r="333" spans="1:26" ht="16.5" customHeight="1">
      <c r="A333" s="49"/>
      <c r="B333" s="3"/>
      <c r="C333" s="3"/>
      <c r="D333" s="3"/>
      <c r="E333" s="3"/>
      <c r="F333" s="3"/>
      <c r="G333" s="3"/>
      <c r="H333" s="3"/>
      <c r="I333" s="3"/>
      <c r="J333" s="3"/>
      <c r="K333" s="3"/>
      <c r="L333" s="3"/>
      <c r="M333" s="3"/>
      <c r="N333" s="3"/>
      <c r="O333" s="3"/>
      <c r="P333" s="3"/>
      <c r="Q333" s="3"/>
      <c r="R333" s="3"/>
      <c r="S333" s="3"/>
      <c r="T333" s="3"/>
      <c r="U333" s="3"/>
      <c r="V333" s="3"/>
      <c r="W333" s="3"/>
      <c r="X333" s="3"/>
      <c r="Y333" s="3"/>
      <c r="Z333" s="3"/>
    </row>
    <row r="334" spans="1:26" ht="16.5" customHeight="1">
      <c r="A334" s="49"/>
      <c r="B334" s="3"/>
      <c r="C334" s="3"/>
      <c r="D334" s="3"/>
      <c r="E334" s="3"/>
      <c r="F334" s="3"/>
      <c r="G334" s="3"/>
      <c r="H334" s="3"/>
      <c r="I334" s="3"/>
      <c r="J334" s="3"/>
      <c r="K334" s="3"/>
      <c r="L334" s="3"/>
      <c r="M334" s="3"/>
      <c r="N334" s="3"/>
      <c r="O334" s="3"/>
      <c r="P334" s="3"/>
      <c r="Q334" s="3"/>
      <c r="R334" s="3"/>
      <c r="S334" s="3"/>
      <c r="T334" s="3"/>
      <c r="U334" s="3"/>
      <c r="V334" s="3"/>
      <c r="W334" s="3"/>
      <c r="X334" s="3"/>
      <c r="Y334" s="3"/>
      <c r="Z334" s="3"/>
    </row>
    <row r="335" spans="1:26" ht="16.5" customHeight="1">
      <c r="A335" s="49"/>
      <c r="B335" s="3"/>
      <c r="C335" s="3"/>
      <c r="D335" s="3"/>
      <c r="E335" s="3"/>
      <c r="F335" s="3"/>
      <c r="G335" s="3"/>
      <c r="H335" s="3"/>
      <c r="I335" s="3"/>
      <c r="J335" s="3"/>
      <c r="K335" s="3"/>
      <c r="L335" s="3"/>
      <c r="M335" s="3"/>
      <c r="N335" s="3"/>
      <c r="O335" s="3"/>
      <c r="P335" s="3"/>
      <c r="Q335" s="3"/>
      <c r="R335" s="3"/>
      <c r="S335" s="3"/>
      <c r="T335" s="3"/>
      <c r="U335" s="3"/>
      <c r="V335" s="3"/>
      <c r="W335" s="3"/>
      <c r="X335" s="3"/>
      <c r="Y335" s="3"/>
      <c r="Z335" s="3"/>
    </row>
    <row r="336" spans="1:26" ht="16.5" customHeight="1">
      <c r="A336" s="49"/>
      <c r="B336" s="3"/>
      <c r="C336" s="3"/>
      <c r="D336" s="3"/>
      <c r="E336" s="3"/>
      <c r="F336" s="3"/>
      <c r="G336" s="3"/>
      <c r="H336" s="3"/>
      <c r="I336" s="3"/>
      <c r="J336" s="3"/>
      <c r="K336" s="3"/>
      <c r="L336" s="3"/>
      <c r="M336" s="3"/>
      <c r="N336" s="3"/>
      <c r="O336" s="3"/>
      <c r="P336" s="3"/>
      <c r="Q336" s="3"/>
      <c r="R336" s="3"/>
      <c r="S336" s="3"/>
      <c r="T336" s="3"/>
      <c r="U336" s="3"/>
      <c r="V336" s="3"/>
      <c r="W336" s="3"/>
      <c r="X336" s="3"/>
      <c r="Y336" s="3"/>
      <c r="Z336" s="3"/>
    </row>
    <row r="337" spans="1:26" ht="16.5" customHeight="1">
      <c r="A337" s="49"/>
      <c r="B337" s="3"/>
      <c r="C337" s="3"/>
      <c r="D337" s="3"/>
      <c r="E337" s="3"/>
      <c r="F337" s="3"/>
      <c r="G337" s="3"/>
      <c r="H337" s="3"/>
      <c r="I337" s="3"/>
      <c r="J337" s="3"/>
      <c r="K337" s="3"/>
      <c r="L337" s="3"/>
      <c r="M337" s="3"/>
      <c r="N337" s="3"/>
      <c r="O337" s="3"/>
      <c r="P337" s="3"/>
      <c r="Q337" s="3"/>
      <c r="R337" s="3"/>
      <c r="S337" s="3"/>
      <c r="T337" s="3"/>
      <c r="U337" s="3"/>
      <c r="V337" s="3"/>
      <c r="W337" s="3"/>
      <c r="X337" s="3"/>
      <c r="Y337" s="3"/>
      <c r="Z337" s="3"/>
    </row>
    <row r="338" spans="1:26" ht="16.5" customHeight="1">
      <c r="A338" s="49"/>
      <c r="B338" s="3"/>
      <c r="C338" s="3"/>
      <c r="D338" s="3"/>
      <c r="E338" s="3"/>
      <c r="F338" s="3"/>
      <c r="G338" s="3"/>
      <c r="H338" s="3"/>
      <c r="I338" s="3"/>
      <c r="J338" s="3"/>
      <c r="K338" s="3"/>
      <c r="L338" s="3"/>
      <c r="M338" s="3"/>
      <c r="N338" s="3"/>
      <c r="O338" s="3"/>
      <c r="P338" s="3"/>
      <c r="Q338" s="3"/>
      <c r="R338" s="3"/>
      <c r="S338" s="3"/>
      <c r="T338" s="3"/>
      <c r="U338" s="3"/>
      <c r="V338" s="3"/>
      <c r="W338" s="3"/>
      <c r="X338" s="3"/>
      <c r="Y338" s="3"/>
      <c r="Z338" s="3"/>
    </row>
    <row r="339" spans="1:26" ht="16.5" customHeight="1">
      <c r="A339" s="49"/>
      <c r="B339" s="3"/>
      <c r="C339" s="3"/>
      <c r="D339" s="3"/>
      <c r="E339" s="3"/>
      <c r="F339" s="3"/>
      <c r="G339" s="3"/>
      <c r="H339" s="3"/>
      <c r="I339" s="3"/>
      <c r="J339" s="3"/>
      <c r="K339" s="3"/>
      <c r="L339" s="3"/>
      <c r="M339" s="3"/>
      <c r="N339" s="3"/>
      <c r="O339" s="3"/>
      <c r="P339" s="3"/>
      <c r="Q339" s="3"/>
      <c r="R339" s="3"/>
      <c r="S339" s="3"/>
      <c r="T339" s="3"/>
      <c r="U339" s="3"/>
      <c r="V339" s="3"/>
      <c r="W339" s="3"/>
      <c r="X339" s="3"/>
      <c r="Y339" s="3"/>
      <c r="Z339" s="3"/>
    </row>
    <row r="340" spans="1:26" ht="16.5" customHeight="1">
      <c r="A340" s="49"/>
      <c r="B340" s="3"/>
      <c r="C340" s="3"/>
      <c r="D340" s="3"/>
      <c r="E340" s="3"/>
      <c r="F340" s="3"/>
      <c r="G340" s="3"/>
      <c r="H340" s="3"/>
      <c r="I340" s="3"/>
      <c r="J340" s="3"/>
      <c r="K340" s="3"/>
      <c r="L340" s="3"/>
      <c r="M340" s="3"/>
      <c r="N340" s="3"/>
      <c r="O340" s="3"/>
      <c r="P340" s="3"/>
      <c r="Q340" s="3"/>
      <c r="R340" s="3"/>
      <c r="S340" s="3"/>
      <c r="T340" s="3"/>
      <c r="U340" s="3"/>
      <c r="V340" s="3"/>
      <c r="W340" s="3"/>
      <c r="X340" s="3"/>
      <c r="Y340" s="3"/>
      <c r="Z340" s="3"/>
    </row>
    <row r="341" spans="1:26" ht="16.5" customHeight="1">
      <c r="A341" s="49"/>
      <c r="B341" s="3"/>
      <c r="C341" s="3"/>
      <c r="D341" s="3"/>
      <c r="E341" s="3"/>
      <c r="F341" s="3"/>
      <c r="G341" s="3"/>
      <c r="H341" s="3"/>
      <c r="I341" s="3"/>
      <c r="J341" s="3"/>
      <c r="K341" s="3"/>
      <c r="L341" s="3"/>
      <c r="M341" s="3"/>
      <c r="N341" s="3"/>
      <c r="O341" s="3"/>
      <c r="P341" s="3"/>
      <c r="Q341" s="3"/>
      <c r="R341" s="3"/>
      <c r="S341" s="3"/>
      <c r="T341" s="3"/>
      <c r="U341" s="3"/>
      <c r="V341" s="3"/>
      <c r="W341" s="3"/>
      <c r="X341" s="3"/>
      <c r="Y341" s="3"/>
      <c r="Z341" s="3"/>
    </row>
    <row r="342" spans="1:26" ht="16.5" customHeight="1">
      <c r="A342" s="49"/>
      <c r="B342" s="3"/>
      <c r="C342" s="3"/>
      <c r="D342" s="3"/>
      <c r="E342" s="3"/>
      <c r="F342" s="3"/>
      <c r="G342" s="3"/>
      <c r="H342" s="3"/>
      <c r="I342" s="3"/>
      <c r="J342" s="3"/>
      <c r="K342" s="3"/>
      <c r="L342" s="3"/>
      <c r="M342" s="3"/>
      <c r="N342" s="3"/>
      <c r="O342" s="3"/>
      <c r="P342" s="3"/>
      <c r="Q342" s="3"/>
      <c r="R342" s="3"/>
      <c r="S342" s="3"/>
      <c r="T342" s="3"/>
      <c r="U342" s="3"/>
      <c r="V342" s="3"/>
      <c r="W342" s="3"/>
      <c r="X342" s="3"/>
      <c r="Y342" s="3"/>
      <c r="Z342" s="3"/>
    </row>
    <row r="343" spans="1:26" ht="16.5" customHeight="1">
      <c r="A343" s="49"/>
      <c r="B343" s="3"/>
      <c r="C343" s="3"/>
      <c r="D343" s="3"/>
      <c r="E343" s="3"/>
      <c r="F343" s="3"/>
      <c r="G343" s="3"/>
      <c r="H343" s="3"/>
      <c r="I343" s="3"/>
      <c r="J343" s="3"/>
      <c r="K343" s="3"/>
      <c r="L343" s="3"/>
      <c r="M343" s="3"/>
      <c r="N343" s="3"/>
      <c r="O343" s="3"/>
      <c r="P343" s="3"/>
      <c r="Q343" s="3"/>
      <c r="R343" s="3"/>
      <c r="S343" s="3"/>
      <c r="T343" s="3"/>
      <c r="U343" s="3"/>
      <c r="V343" s="3"/>
      <c r="W343" s="3"/>
      <c r="X343" s="3"/>
      <c r="Y343" s="3"/>
      <c r="Z343" s="3"/>
    </row>
    <row r="344" spans="1:26" ht="16.5" customHeight="1">
      <c r="A344" s="49"/>
      <c r="B344" s="3"/>
      <c r="C344" s="3"/>
      <c r="D344" s="3"/>
      <c r="E344" s="3"/>
      <c r="F344" s="3"/>
      <c r="G344" s="3"/>
      <c r="H344" s="3"/>
      <c r="I344" s="3"/>
      <c r="J344" s="3"/>
      <c r="K344" s="3"/>
      <c r="L344" s="3"/>
      <c r="M344" s="3"/>
      <c r="N344" s="3"/>
      <c r="O344" s="3"/>
      <c r="P344" s="3"/>
      <c r="Q344" s="3"/>
      <c r="R344" s="3"/>
      <c r="S344" s="3"/>
      <c r="T344" s="3"/>
      <c r="U344" s="3"/>
      <c r="V344" s="3"/>
      <c r="W344" s="3"/>
      <c r="X344" s="3"/>
      <c r="Y344" s="3"/>
      <c r="Z344" s="3"/>
    </row>
    <row r="345" spans="1:26" ht="16.5" customHeight="1">
      <c r="A345" s="49"/>
      <c r="B345" s="3"/>
      <c r="C345" s="3"/>
      <c r="D345" s="3"/>
      <c r="E345" s="3"/>
      <c r="F345" s="3"/>
      <c r="G345" s="3"/>
      <c r="H345" s="3"/>
      <c r="I345" s="3"/>
      <c r="J345" s="3"/>
      <c r="K345" s="3"/>
      <c r="L345" s="3"/>
      <c r="M345" s="3"/>
      <c r="N345" s="3"/>
      <c r="O345" s="3"/>
      <c r="P345" s="3"/>
      <c r="Q345" s="3"/>
      <c r="R345" s="3"/>
      <c r="S345" s="3"/>
      <c r="T345" s="3"/>
      <c r="U345" s="3"/>
      <c r="V345" s="3"/>
      <c r="W345" s="3"/>
      <c r="X345" s="3"/>
      <c r="Y345" s="3"/>
      <c r="Z345" s="3"/>
    </row>
    <row r="346" spans="1:26" ht="16.5" customHeight="1">
      <c r="A346" s="49"/>
      <c r="B346" s="3"/>
      <c r="C346" s="3"/>
      <c r="D346" s="3"/>
      <c r="E346" s="3"/>
      <c r="F346" s="3"/>
      <c r="G346" s="3"/>
      <c r="H346" s="3"/>
      <c r="I346" s="3"/>
      <c r="J346" s="3"/>
      <c r="K346" s="3"/>
      <c r="L346" s="3"/>
      <c r="M346" s="3"/>
      <c r="N346" s="3"/>
      <c r="O346" s="3"/>
      <c r="P346" s="3"/>
      <c r="Q346" s="3"/>
      <c r="R346" s="3"/>
      <c r="S346" s="3"/>
      <c r="T346" s="3"/>
      <c r="U346" s="3"/>
      <c r="V346" s="3"/>
      <c r="W346" s="3"/>
      <c r="X346" s="3"/>
      <c r="Y346" s="3"/>
      <c r="Z346" s="3"/>
    </row>
    <row r="347" spans="1:26" ht="16.5" customHeight="1">
      <c r="A347" s="49"/>
      <c r="B347" s="3"/>
      <c r="C347" s="3"/>
      <c r="D347" s="3"/>
      <c r="E347" s="3"/>
      <c r="F347" s="3"/>
      <c r="G347" s="3"/>
      <c r="H347" s="3"/>
      <c r="I347" s="3"/>
      <c r="J347" s="3"/>
      <c r="K347" s="3"/>
      <c r="L347" s="3"/>
      <c r="M347" s="3"/>
      <c r="N347" s="3"/>
      <c r="O347" s="3"/>
      <c r="P347" s="3"/>
      <c r="Q347" s="3"/>
      <c r="R347" s="3"/>
      <c r="S347" s="3"/>
      <c r="T347" s="3"/>
      <c r="U347" s="3"/>
      <c r="V347" s="3"/>
      <c r="W347" s="3"/>
      <c r="X347" s="3"/>
      <c r="Y347" s="3"/>
      <c r="Z347" s="3"/>
    </row>
    <row r="348" spans="1:26" ht="16.5" customHeight="1">
      <c r="A348" s="49"/>
      <c r="B348" s="3"/>
      <c r="C348" s="3"/>
      <c r="D348" s="3"/>
      <c r="E348" s="3"/>
      <c r="F348" s="3"/>
      <c r="G348" s="3"/>
      <c r="H348" s="3"/>
      <c r="I348" s="3"/>
      <c r="J348" s="3"/>
      <c r="K348" s="3"/>
      <c r="L348" s="3"/>
      <c r="M348" s="3"/>
      <c r="N348" s="3"/>
      <c r="O348" s="3"/>
      <c r="P348" s="3"/>
      <c r="Q348" s="3"/>
      <c r="R348" s="3"/>
      <c r="S348" s="3"/>
      <c r="T348" s="3"/>
      <c r="U348" s="3"/>
      <c r="V348" s="3"/>
      <c r="W348" s="3"/>
      <c r="X348" s="3"/>
      <c r="Y348" s="3"/>
      <c r="Z348" s="3"/>
    </row>
    <row r="349" spans="1:26" ht="16.5" customHeight="1">
      <c r="A349" s="49"/>
      <c r="B349" s="3"/>
      <c r="C349" s="3"/>
      <c r="D349" s="3"/>
      <c r="E349" s="3"/>
      <c r="F349" s="3"/>
      <c r="G349" s="3"/>
      <c r="H349" s="3"/>
      <c r="I349" s="3"/>
      <c r="J349" s="3"/>
      <c r="K349" s="3"/>
      <c r="L349" s="3"/>
      <c r="M349" s="3"/>
      <c r="N349" s="3"/>
      <c r="O349" s="3"/>
      <c r="P349" s="3"/>
      <c r="Q349" s="3"/>
      <c r="R349" s="3"/>
      <c r="S349" s="3"/>
      <c r="T349" s="3"/>
      <c r="U349" s="3"/>
      <c r="V349" s="3"/>
      <c r="W349" s="3"/>
      <c r="X349" s="3"/>
      <c r="Y349" s="3"/>
      <c r="Z349" s="3"/>
    </row>
    <row r="350" spans="1:26" ht="16.5" customHeight="1">
      <c r="A350" s="49"/>
      <c r="B350" s="3"/>
      <c r="C350" s="3"/>
      <c r="D350" s="3"/>
      <c r="E350" s="3"/>
      <c r="F350" s="3"/>
      <c r="G350" s="3"/>
      <c r="H350" s="3"/>
      <c r="I350" s="3"/>
      <c r="J350" s="3"/>
      <c r="K350" s="3"/>
      <c r="L350" s="3"/>
      <c r="M350" s="3"/>
      <c r="N350" s="3"/>
      <c r="O350" s="3"/>
      <c r="P350" s="3"/>
      <c r="Q350" s="3"/>
      <c r="R350" s="3"/>
      <c r="S350" s="3"/>
      <c r="T350" s="3"/>
      <c r="U350" s="3"/>
      <c r="V350" s="3"/>
      <c r="W350" s="3"/>
      <c r="X350" s="3"/>
      <c r="Y350" s="3"/>
      <c r="Z350" s="3"/>
    </row>
    <row r="351" spans="1:26" ht="16.5" customHeight="1">
      <c r="A351" s="49"/>
      <c r="B351" s="3"/>
      <c r="C351" s="3"/>
      <c r="D351" s="3"/>
      <c r="E351" s="3"/>
      <c r="F351" s="3"/>
      <c r="G351" s="3"/>
      <c r="H351" s="3"/>
      <c r="I351" s="3"/>
      <c r="J351" s="3"/>
      <c r="K351" s="3"/>
      <c r="L351" s="3"/>
      <c r="M351" s="3"/>
      <c r="N351" s="3"/>
      <c r="O351" s="3"/>
      <c r="P351" s="3"/>
      <c r="Q351" s="3"/>
      <c r="R351" s="3"/>
      <c r="S351" s="3"/>
      <c r="T351" s="3"/>
      <c r="U351" s="3"/>
      <c r="V351" s="3"/>
      <c r="W351" s="3"/>
      <c r="X351" s="3"/>
      <c r="Y351" s="3"/>
      <c r="Z351" s="3"/>
    </row>
    <row r="352" spans="1:26" ht="16.5" customHeight="1">
      <c r="A352" s="49"/>
      <c r="B352" s="3"/>
      <c r="C352" s="3"/>
      <c r="D352" s="3"/>
      <c r="E352" s="3"/>
      <c r="F352" s="3"/>
      <c r="G352" s="3"/>
      <c r="H352" s="3"/>
      <c r="I352" s="3"/>
      <c r="J352" s="3"/>
      <c r="K352" s="3"/>
      <c r="L352" s="3"/>
      <c r="M352" s="3"/>
      <c r="N352" s="3"/>
      <c r="O352" s="3"/>
      <c r="P352" s="3"/>
      <c r="Q352" s="3"/>
      <c r="R352" s="3"/>
      <c r="S352" s="3"/>
      <c r="T352" s="3"/>
      <c r="U352" s="3"/>
      <c r="V352" s="3"/>
      <c r="W352" s="3"/>
      <c r="X352" s="3"/>
      <c r="Y352" s="3"/>
      <c r="Z352" s="3"/>
    </row>
    <row r="353" spans="1:26" ht="16.5" customHeight="1">
      <c r="A353" s="49"/>
      <c r="B353" s="3"/>
      <c r="C353" s="3"/>
      <c r="D353" s="3"/>
      <c r="E353" s="3"/>
      <c r="F353" s="3"/>
      <c r="G353" s="3"/>
      <c r="H353" s="3"/>
      <c r="I353" s="3"/>
      <c r="J353" s="3"/>
      <c r="K353" s="3"/>
      <c r="L353" s="3"/>
      <c r="M353" s="3"/>
      <c r="N353" s="3"/>
      <c r="O353" s="3"/>
      <c r="P353" s="3"/>
      <c r="Q353" s="3"/>
      <c r="R353" s="3"/>
      <c r="S353" s="3"/>
      <c r="T353" s="3"/>
      <c r="U353" s="3"/>
      <c r="V353" s="3"/>
      <c r="W353" s="3"/>
      <c r="X353" s="3"/>
      <c r="Y353" s="3"/>
      <c r="Z353" s="3"/>
    </row>
    <row r="354" spans="1:26" ht="16.5" customHeight="1">
      <c r="A354" s="49"/>
      <c r="B354" s="3"/>
      <c r="C354" s="3"/>
      <c r="D354" s="3"/>
      <c r="E354" s="3"/>
      <c r="F354" s="3"/>
      <c r="G354" s="3"/>
      <c r="H354" s="3"/>
      <c r="I354" s="3"/>
      <c r="J354" s="3"/>
      <c r="K354" s="3"/>
      <c r="L354" s="3"/>
      <c r="M354" s="3"/>
      <c r="N354" s="3"/>
      <c r="O354" s="3"/>
      <c r="P354" s="3"/>
      <c r="Q354" s="3"/>
      <c r="R354" s="3"/>
      <c r="S354" s="3"/>
      <c r="T354" s="3"/>
      <c r="U354" s="3"/>
      <c r="V354" s="3"/>
      <c r="W354" s="3"/>
      <c r="X354" s="3"/>
      <c r="Y354" s="3"/>
      <c r="Z354" s="3"/>
    </row>
    <row r="355" spans="1:26" ht="16.5" customHeight="1">
      <c r="A355" s="49"/>
      <c r="B355" s="3"/>
      <c r="C355" s="3"/>
      <c r="D355" s="3"/>
      <c r="E355" s="3"/>
      <c r="F355" s="3"/>
      <c r="G355" s="3"/>
      <c r="H355" s="3"/>
      <c r="I355" s="3"/>
      <c r="J355" s="3"/>
      <c r="K355" s="3"/>
      <c r="L355" s="3"/>
      <c r="M355" s="3"/>
      <c r="N355" s="3"/>
      <c r="O355" s="3"/>
      <c r="P355" s="3"/>
      <c r="Q355" s="3"/>
      <c r="R355" s="3"/>
      <c r="S355" s="3"/>
      <c r="T355" s="3"/>
      <c r="U355" s="3"/>
      <c r="V355" s="3"/>
      <c r="W355" s="3"/>
      <c r="X355" s="3"/>
      <c r="Y355" s="3"/>
      <c r="Z355" s="3"/>
    </row>
    <row r="356" spans="1:26" ht="16.5" customHeight="1">
      <c r="A356" s="49"/>
      <c r="B356" s="3"/>
      <c r="C356" s="3"/>
      <c r="D356" s="3"/>
      <c r="E356" s="3"/>
      <c r="F356" s="3"/>
      <c r="G356" s="3"/>
      <c r="H356" s="3"/>
      <c r="I356" s="3"/>
      <c r="J356" s="3"/>
      <c r="K356" s="3"/>
      <c r="L356" s="3"/>
      <c r="M356" s="3"/>
      <c r="N356" s="3"/>
      <c r="O356" s="3"/>
      <c r="P356" s="3"/>
      <c r="Q356" s="3"/>
      <c r="R356" s="3"/>
      <c r="S356" s="3"/>
      <c r="T356" s="3"/>
      <c r="U356" s="3"/>
      <c r="V356" s="3"/>
      <c r="W356" s="3"/>
      <c r="X356" s="3"/>
      <c r="Y356" s="3"/>
      <c r="Z356" s="3"/>
    </row>
    <row r="357" spans="1:26" ht="16.5" customHeight="1">
      <c r="A357" s="49"/>
      <c r="B357" s="3"/>
      <c r="C357" s="3"/>
      <c r="D357" s="3"/>
      <c r="E357" s="3"/>
      <c r="F357" s="3"/>
      <c r="G357" s="3"/>
      <c r="H357" s="3"/>
      <c r="I357" s="3"/>
      <c r="J357" s="3"/>
      <c r="K357" s="3"/>
      <c r="L357" s="3"/>
      <c r="M357" s="3"/>
      <c r="N357" s="3"/>
      <c r="O357" s="3"/>
      <c r="P357" s="3"/>
      <c r="Q357" s="3"/>
      <c r="R357" s="3"/>
      <c r="S357" s="3"/>
      <c r="T357" s="3"/>
      <c r="U357" s="3"/>
      <c r="V357" s="3"/>
      <c r="W357" s="3"/>
      <c r="X357" s="3"/>
      <c r="Y357" s="3"/>
      <c r="Z357" s="3"/>
    </row>
    <row r="358" spans="1:26" ht="16.5" customHeight="1">
      <c r="A358" s="49"/>
      <c r="B358" s="3"/>
      <c r="C358" s="3"/>
      <c r="D358" s="3"/>
      <c r="E358" s="3"/>
      <c r="F358" s="3"/>
      <c r="G358" s="3"/>
      <c r="H358" s="3"/>
      <c r="I358" s="3"/>
      <c r="J358" s="3"/>
      <c r="K358" s="3"/>
      <c r="L358" s="3"/>
      <c r="M358" s="3"/>
      <c r="N358" s="3"/>
      <c r="O358" s="3"/>
      <c r="P358" s="3"/>
      <c r="Q358" s="3"/>
      <c r="R358" s="3"/>
      <c r="S358" s="3"/>
      <c r="T358" s="3"/>
      <c r="U358" s="3"/>
      <c r="V358" s="3"/>
      <c r="W358" s="3"/>
      <c r="X358" s="3"/>
      <c r="Y358" s="3"/>
      <c r="Z358" s="3"/>
    </row>
    <row r="359" spans="1:26" ht="16.5" customHeight="1">
      <c r="A359" s="49"/>
      <c r="B359" s="3"/>
      <c r="C359" s="3"/>
      <c r="D359" s="3"/>
      <c r="E359" s="3"/>
      <c r="F359" s="3"/>
      <c r="G359" s="3"/>
      <c r="H359" s="3"/>
      <c r="I359" s="3"/>
      <c r="J359" s="3"/>
      <c r="K359" s="3"/>
      <c r="L359" s="3"/>
      <c r="M359" s="3"/>
      <c r="N359" s="3"/>
      <c r="O359" s="3"/>
      <c r="P359" s="3"/>
      <c r="Q359" s="3"/>
      <c r="R359" s="3"/>
      <c r="S359" s="3"/>
      <c r="T359" s="3"/>
      <c r="U359" s="3"/>
      <c r="V359" s="3"/>
      <c r="W359" s="3"/>
      <c r="X359" s="3"/>
      <c r="Y359" s="3"/>
      <c r="Z359" s="3"/>
    </row>
    <row r="360" spans="1:26" ht="16.5" customHeight="1">
      <c r="A360" s="49"/>
      <c r="B360" s="3"/>
      <c r="C360" s="3"/>
      <c r="D360" s="3"/>
      <c r="E360" s="3"/>
      <c r="F360" s="3"/>
      <c r="G360" s="3"/>
      <c r="H360" s="3"/>
      <c r="I360" s="3"/>
      <c r="J360" s="3"/>
      <c r="K360" s="3"/>
      <c r="L360" s="3"/>
      <c r="M360" s="3"/>
      <c r="N360" s="3"/>
      <c r="O360" s="3"/>
      <c r="P360" s="3"/>
      <c r="Q360" s="3"/>
      <c r="R360" s="3"/>
      <c r="S360" s="3"/>
      <c r="T360" s="3"/>
      <c r="U360" s="3"/>
      <c r="V360" s="3"/>
      <c r="W360" s="3"/>
      <c r="X360" s="3"/>
      <c r="Y360" s="3"/>
      <c r="Z360" s="3"/>
    </row>
    <row r="361" spans="1:26" ht="16.5" customHeight="1">
      <c r="A361" s="49"/>
      <c r="B361" s="3"/>
      <c r="C361" s="3"/>
      <c r="D361" s="3"/>
      <c r="E361" s="3"/>
      <c r="F361" s="3"/>
      <c r="G361" s="3"/>
      <c r="H361" s="3"/>
      <c r="I361" s="3"/>
      <c r="J361" s="3"/>
      <c r="K361" s="3"/>
      <c r="L361" s="3"/>
      <c r="M361" s="3"/>
      <c r="N361" s="3"/>
      <c r="O361" s="3"/>
      <c r="P361" s="3"/>
      <c r="Q361" s="3"/>
      <c r="R361" s="3"/>
      <c r="S361" s="3"/>
      <c r="T361" s="3"/>
      <c r="U361" s="3"/>
      <c r="V361" s="3"/>
      <c r="W361" s="3"/>
      <c r="X361" s="3"/>
      <c r="Y361" s="3"/>
      <c r="Z361" s="3"/>
    </row>
    <row r="362" spans="1:26" ht="16.5" customHeight="1">
      <c r="A362" s="49"/>
      <c r="B362" s="3"/>
      <c r="C362" s="3"/>
      <c r="D362" s="3"/>
      <c r="E362" s="3"/>
      <c r="F362" s="3"/>
      <c r="G362" s="3"/>
      <c r="H362" s="3"/>
      <c r="I362" s="3"/>
      <c r="J362" s="3"/>
      <c r="K362" s="3"/>
      <c r="L362" s="3"/>
      <c r="M362" s="3"/>
      <c r="N362" s="3"/>
      <c r="O362" s="3"/>
      <c r="P362" s="3"/>
      <c r="Q362" s="3"/>
      <c r="R362" s="3"/>
      <c r="S362" s="3"/>
      <c r="T362" s="3"/>
      <c r="U362" s="3"/>
      <c r="V362" s="3"/>
      <c r="W362" s="3"/>
      <c r="X362" s="3"/>
      <c r="Y362" s="3"/>
      <c r="Z362" s="3"/>
    </row>
    <row r="363" spans="1:26" ht="16.5" customHeight="1">
      <c r="A363" s="49"/>
      <c r="B363" s="3"/>
      <c r="C363" s="3"/>
      <c r="D363" s="3"/>
      <c r="E363" s="3"/>
      <c r="F363" s="3"/>
      <c r="G363" s="3"/>
      <c r="H363" s="3"/>
      <c r="I363" s="3"/>
      <c r="J363" s="3"/>
      <c r="K363" s="3"/>
      <c r="L363" s="3"/>
      <c r="M363" s="3"/>
      <c r="N363" s="3"/>
      <c r="O363" s="3"/>
      <c r="P363" s="3"/>
      <c r="Q363" s="3"/>
      <c r="R363" s="3"/>
      <c r="S363" s="3"/>
      <c r="T363" s="3"/>
      <c r="U363" s="3"/>
      <c r="V363" s="3"/>
      <c r="W363" s="3"/>
      <c r="X363" s="3"/>
      <c r="Y363" s="3"/>
      <c r="Z363" s="3"/>
    </row>
    <row r="364" spans="1:26" ht="16.5" customHeight="1">
      <c r="A364" s="49"/>
      <c r="B364" s="3"/>
      <c r="C364" s="3"/>
      <c r="D364" s="3"/>
      <c r="E364" s="3"/>
      <c r="F364" s="3"/>
      <c r="G364" s="3"/>
      <c r="H364" s="3"/>
      <c r="I364" s="3"/>
      <c r="J364" s="3"/>
      <c r="K364" s="3"/>
      <c r="L364" s="3"/>
      <c r="M364" s="3"/>
      <c r="N364" s="3"/>
      <c r="O364" s="3"/>
      <c r="P364" s="3"/>
      <c r="Q364" s="3"/>
      <c r="R364" s="3"/>
      <c r="S364" s="3"/>
      <c r="T364" s="3"/>
      <c r="U364" s="3"/>
      <c r="V364" s="3"/>
      <c r="W364" s="3"/>
      <c r="X364" s="3"/>
      <c r="Y364" s="3"/>
      <c r="Z364" s="3"/>
    </row>
    <row r="365" spans="1:26" ht="16.5" customHeight="1">
      <c r="A365" s="49"/>
      <c r="B365" s="3"/>
      <c r="C365" s="3"/>
      <c r="D365" s="3"/>
      <c r="E365" s="3"/>
      <c r="F365" s="3"/>
      <c r="G365" s="3"/>
      <c r="H365" s="3"/>
      <c r="I365" s="3"/>
      <c r="J365" s="3"/>
      <c r="K365" s="3"/>
      <c r="L365" s="3"/>
      <c r="M365" s="3"/>
      <c r="N365" s="3"/>
      <c r="O365" s="3"/>
      <c r="P365" s="3"/>
      <c r="Q365" s="3"/>
      <c r="R365" s="3"/>
      <c r="S365" s="3"/>
      <c r="T365" s="3"/>
      <c r="U365" s="3"/>
      <c r="V365" s="3"/>
      <c r="W365" s="3"/>
      <c r="X365" s="3"/>
      <c r="Y365" s="3"/>
      <c r="Z365" s="3"/>
    </row>
    <row r="366" spans="1:26" ht="16.5" customHeight="1">
      <c r="A366" s="49"/>
      <c r="B366" s="3"/>
      <c r="C366" s="3"/>
      <c r="D366" s="3"/>
      <c r="E366" s="3"/>
      <c r="F366" s="3"/>
      <c r="G366" s="3"/>
      <c r="H366" s="3"/>
      <c r="I366" s="3"/>
      <c r="J366" s="3"/>
      <c r="K366" s="3"/>
      <c r="L366" s="3"/>
      <c r="M366" s="3"/>
      <c r="N366" s="3"/>
      <c r="O366" s="3"/>
      <c r="P366" s="3"/>
      <c r="Q366" s="3"/>
      <c r="R366" s="3"/>
      <c r="S366" s="3"/>
      <c r="T366" s="3"/>
      <c r="U366" s="3"/>
      <c r="V366" s="3"/>
      <c r="W366" s="3"/>
      <c r="X366" s="3"/>
      <c r="Y366" s="3"/>
      <c r="Z366" s="3"/>
    </row>
    <row r="367" spans="1:26" ht="16.5" customHeight="1">
      <c r="A367" s="49"/>
      <c r="B367" s="3"/>
      <c r="C367" s="3"/>
      <c r="D367" s="3"/>
      <c r="E367" s="3"/>
      <c r="F367" s="3"/>
      <c r="G367" s="3"/>
      <c r="H367" s="3"/>
      <c r="I367" s="3"/>
      <c r="J367" s="3"/>
      <c r="K367" s="3"/>
      <c r="L367" s="3"/>
      <c r="M367" s="3"/>
      <c r="N367" s="3"/>
      <c r="O367" s="3"/>
      <c r="P367" s="3"/>
      <c r="Q367" s="3"/>
      <c r="R367" s="3"/>
      <c r="S367" s="3"/>
      <c r="T367" s="3"/>
      <c r="U367" s="3"/>
      <c r="V367" s="3"/>
      <c r="W367" s="3"/>
      <c r="X367" s="3"/>
      <c r="Y367" s="3"/>
      <c r="Z367" s="3"/>
    </row>
    <row r="368" spans="1:26" ht="16.5" customHeight="1">
      <c r="A368" s="49"/>
      <c r="B368" s="3"/>
      <c r="C368" s="3"/>
      <c r="D368" s="3"/>
      <c r="E368" s="3"/>
      <c r="F368" s="3"/>
      <c r="G368" s="3"/>
      <c r="H368" s="3"/>
      <c r="I368" s="3"/>
      <c r="J368" s="3"/>
      <c r="K368" s="3"/>
      <c r="L368" s="3"/>
      <c r="M368" s="3"/>
      <c r="N368" s="3"/>
      <c r="O368" s="3"/>
      <c r="P368" s="3"/>
      <c r="Q368" s="3"/>
      <c r="R368" s="3"/>
      <c r="S368" s="3"/>
      <c r="T368" s="3"/>
      <c r="U368" s="3"/>
      <c r="V368" s="3"/>
      <c r="W368" s="3"/>
      <c r="X368" s="3"/>
      <c r="Y368" s="3"/>
      <c r="Z368" s="3"/>
    </row>
    <row r="369" spans="1:26" ht="16.5" customHeight="1">
      <c r="A369" s="49"/>
      <c r="B369" s="3"/>
      <c r="C369" s="3"/>
      <c r="D369" s="3"/>
      <c r="E369" s="3"/>
      <c r="F369" s="3"/>
      <c r="G369" s="3"/>
      <c r="H369" s="3"/>
      <c r="I369" s="3"/>
      <c r="J369" s="3"/>
      <c r="K369" s="3"/>
      <c r="L369" s="3"/>
      <c r="M369" s="3"/>
      <c r="N369" s="3"/>
      <c r="O369" s="3"/>
      <c r="P369" s="3"/>
      <c r="Q369" s="3"/>
      <c r="R369" s="3"/>
      <c r="S369" s="3"/>
      <c r="T369" s="3"/>
      <c r="U369" s="3"/>
      <c r="V369" s="3"/>
      <c r="W369" s="3"/>
      <c r="X369" s="3"/>
      <c r="Y369" s="3"/>
      <c r="Z369" s="3"/>
    </row>
    <row r="370" spans="1:26" ht="16.5" customHeight="1">
      <c r="A370" s="49"/>
      <c r="B370" s="3"/>
      <c r="C370" s="3"/>
      <c r="D370" s="3"/>
      <c r="E370" s="3"/>
      <c r="F370" s="3"/>
      <c r="G370" s="3"/>
      <c r="H370" s="3"/>
      <c r="I370" s="3"/>
      <c r="J370" s="3"/>
      <c r="K370" s="3"/>
      <c r="L370" s="3"/>
      <c r="M370" s="3"/>
      <c r="N370" s="3"/>
      <c r="O370" s="3"/>
      <c r="P370" s="3"/>
      <c r="Q370" s="3"/>
      <c r="R370" s="3"/>
      <c r="S370" s="3"/>
      <c r="T370" s="3"/>
      <c r="U370" s="3"/>
      <c r="V370" s="3"/>
      <c r="W370" s="3"/>
      <c r="X370" s="3"/>
      <c r="Y370" s="3"/>
      <c r="Z370" s="3"/>
    </row>
    <row r="371" spans="1:26" ht="16.5" customHeight="1">
      <c r="A371" s="49"/>
      <c r="B371" s="3"/>
      <c r="C371" s="3"/>
      <c r="D371" s="3"/>
      <c r="E371" s="3"/>
      <c r="F371" s="3"/>
      <c r="G371" s="3"/>
      <c r="H371" s="3"/>
      <c r="I371" s="3"/>
      <c r="J371" s="3"/>
      <c r="K371" s="3"/>
      <c r="L371" s="3"/>
      <c r="M371" s="3"/>
      <c r="N371" s="3"/>
      <c r="O371" s="3"/>
      <c r="P371" s="3"/>
      <c r="Q371" s="3"/>
      <c r="R371" s="3"/>
      <c r="S371" s="3"/>
      <c r="T371" s="3"/>
      <c r="U371" s="3"/>
      <c r="V371" s="3"/>
      <c r="W371" s="3"/>
      <c r="X371" s="3"/>
      <c r="Y371" s="3"/>
      <c r="Z371" s="3"/>
    </row>
    <row r="372" spans="1:26" ht="16.5" customHeight="1">
      <c r="A372" s="49"/>
      <c r="B372" s="3"/>
      <c r="C372" s="3"/>
      <c r="D372" s="3"/>
      <c r="E372" s="3"/>
      <c r="F372" s="3"/>
      <c r="G372" s="3"/>
      <c r="H372" s="3"/>
      <c r="I372" s="3"/>
      <c r="J372" s="3"/>
      <c r="K372" s="3"/>
      <c r="L372" s="3"/>
      <c r="M372" s="3"/>
      <c r="N372" s="3"/>
      <c r="O372" s="3"/>
      <c r="P372" s="3"/>
      <c r="Q372" s="3"/>
      <c r="R372" s="3"/>
      <c r="S372" s="3"/>
      <c r="T372" s="3"/>
      <c r="U372" s="3"/>
      <c r="V372" s="3"/>
      <c r="W372" s="3"/>
      <c r="X372" s="3"/>
      <c r="Y372" s="3"/>
      <c r="Z372" s="3"/>
    </row>
    <row r="373" spans="1:26" ht="16.5" customHeight="1">
      <c r="A373" s="49"/>
      <c r="B373" s="3"/>
      <c r="C373" s="3"/>
      <c r="D373" s="3"/>
      <c r="E373" s="3"/>
      <c r="F373" s="3"/>
      <c r="G373" s="3"/>
      <c r="H373" s="3"/>
      <c r="I373" s="3"/>
      <c r="J373" s="3"/>
      <c r="K373" s="3"/>
      <c r="L373" s="3"/>
      <c r="M373" s="3"/>
      <c r="N373" s="3"/>
      <c r="O373" s="3"/>
      <c r="P373" s="3"/>
      <c r="Q373" s="3"/>
      <c r="R373" s="3"/>
      <c r="S373" s="3"/>
      <c r="T373" s="3"/>
      <c r="U373" s="3"/>
      <c r="V373" s="3"/>
      <c r="W373" s="3"/>
      <c r="X373" s="3"/>
      <c r="Y373" s="3"/>
      <c r="Z373" s="3"/>
    </row>
    <row r="374" spans="1:26" ht="16.5" customHeight="1">
      <c r="A374" s="49"/>
      <c r="B374" s="3"/>
      <c r="C374" s="3"/>
      <c r="D374" s="3"/>
      <c r="E374" s="3"/>
      <c r="F374" s="3"/>
      <c r="G374" s="3"/>
      <c r="H374" s="3"/>
      <c r="I374" s="3"/>
      <c r="J374" s="3"/>
      <c r="K374" s="3"/>
      <c r="L374" s="3"/>
      <c r="M374" s="3"/>
      <c r="N374" s="3"/>
      <c r="O374" s="3"/>
      <c r="P374" s="3"/>
      <c r="Q374" s="3"/>
      <c r="R374" s="3"/>
      <c r="S374" s="3"/>
      <c r="T374" s="3"/>
      <c r="U374" s="3"/>
      <c r="V374" s="3"/>
      <c r="W374" s="3"/>
      <c r="X374" s="3"/>
      <c r="Y374" s="3"/>
      <c r="Z374" s="3"/>
    </row>
    <row r="375" spans="1:26" ht="16.5" customHeight="1">
      <c r="A375" s="49"/>
      <c r="B375" s="3"/>
      <c r="C375" s="3"/>
      <c r="D375" s="3"/>
      <c r="E375" s="3"/>
      <c r="F375" s="3"/>
      <c r="G375" s="3"/>
      <c r="H375" s="3"/>
      <c r="I375" s="3"/>
      <c r="J375" s="3"/>
      <c r="K375" s="3"/>
      <c r="L375" s="3"/>
      <c r="M375" s="3"/>
      <c r="N375" s="3"/>
      <c r="O375" s="3"/>
      <c r="P375" s="3"/>
      <c r="Q375" s="3"/>
      <c r="R375" s="3"/>
      <c r="S375" s="3"/>
      <c r="T375" s="3"/>
      <c r="U375" s="3"/>
      <c r="V375" s="3"/>
      <c r="W375" s="3"/>
      <c r="X375" s="3"/>
      <c r="Y375" s="3"/>
      <c r="Z375" s="3"/>
    </row>
    <row r="376" spans="1:26" ht="16.5" customHeight="1">
      <c r="A376" s="49"/>
      <c r="B376" s="3"/>
      <c r="C376" s="3"/>
      <c r="D376" s="3"/>
      <c r="E376" s="3"/>
      <c r="F376" s="3"/>
      <c r="G376" s="3"/>
      <c r="H376" s="3"/>
      <c r="I376" s="3"/>
      <c r="J376" s="3"/>
      <c r="K376" s="3"/>
      <c r="L376" s="3"/>
      <c r="M376" s="3"/>
      <c r="N376" s="3"/>
      <c r="O376" s="3"/>
      <c r="P376" s="3"/>
      <c r="Q376" s="3"/>
      <c r="R376" s="3"/>
      <c r="S376" s="3"/>
      <c r="T376" s="3"/>
      <c r="U376" s="3"/>
      <c r="V376" s="3"/>
      <c r="W376" s="3"/>
      <c r="X376" s="3"/>
      <c r="Y376" s="3"/>
      <c r="Z376" s="3"/>
    </row>
    <row r="377" spans="1:26" ht="16.5" customHeight="1">
      <c r="A377" s="49"/>
      <c r="B377" s="3"/>
      <c r="C377" s="3"/>
      <c r="D377" s="3"/>
      <c r="E377" s="3"/>
      <c r="F377" s="3"/>
      <c r="G377" s="3"/>
      <c r="H377" s="3"/>
      <c r="I377" s="3"/>
      <c r="J377" s="3"/>
      <c r="K377" s="3"/>
      <c r="L377" s="3"/>
      <c r="M377" s="3"/>
      <c r="N377" s="3"/>
      <c r="O377" s="3"/>
      <c r="P377" s="3"/>
      <c r="Q377" s="3"/>
      <c r="R377" s="3"/>
      <c r="S377" s="3"/>
      <c r="T377" s="3"/>
      <c r="U377" s="3"/>
      <c r="V377" s="3"/>
      <c r="W377" s="3"/>
      <c r="X377" s="3"/>
      <c r="Y377" s="3"/>
      <c r="Z377" s="3"/>
    </row>
    <row r="378" spans="1:26" ht="16.5" customHeight="1">
      <c r="A378" s="49"/>
      <c r="B378" s="3"/>
      <c r="C378" s="3"/>
      <c r="D378" s="3"/>
      <c r="E378" s="3"/>
      <c r="F378" s="3"/>
      <c r="G378" s="3"/>
      <c r="H378" s="3"/>
      <c r="I378" s="3"/>
      <c r="J378" s="3"/>
      <c r="K378" s="3"/>
      <c r="L378" s="3"/>
      <c r="M378" s="3"/>
      <c r="N378" s="3"/>
      <c r="O378" s="3"/>
      <c r="P378" s="3"/>
      <c r="Q378" s="3"/>
      <c r="R378" s="3"/>
      <c r="S378" s="3"/>
      <c r="T378" s="3"/>
      <c r="U378" s="3"/>
      <c r="V378" s="3"/>
      <c r="W378" s="3"/>
      <c r="X378" s="3"/>
      <c r="Y378" s="3"/>
      <c r="Z378" s="3"/>
    </row>
    <row r="379" spans="1:26" ht="16.5" customHeight="1">
      <c r="A379" s="49"/>
      <c r="B379" s="3"/>
      <c r="C379" s="3"/>
      <c r="D379" s="3"/>
      <c r="E379" s="3"/>
      <c r="F379" s="3"/>
      <c r="G379" s="3"/>
      <c r="H379" s="3"/>
      <c r="I379" s="3"/>
      <c r="J379" s="3"/>
      <c r="K379" s="3"/>
      <c r="L379" s="3"/>
      <c r="M379" s="3"/>
      <c r="N379" s="3"/>
      <c r="O379" s="3"/>
      <c r="P379" s="3"/>
      <c r="Q379" s="3"/>
      <c r="R379" s="3"/>
      <c r="S379" s="3"/>
      <c r="T379" s="3"/>
      <c r="U379" s="3"/>
      <c r="V379" s="3"/>
      <c r="W379" s="3"/>
      <c r="X379" s="3"/>
      <c r="Y379" s="3"/>
      <c r="Z379" s="3"/>
    </row>
    <row r="380" spans="1:26" ht="16.5" customHeight="1">
      <c r="A380" s="49"/>
      <c r="B380" s="3"/>
      <c r="C380" s="3"/>
      <c r="D380" s="3"/>
      <c r="E380" s="3"/>
      <c r="F380" s="3"/>
      <c r="G380" s="3"/>
      <c r="H380" s="3"/>
      <c r="I380" s="3"/>
      <c r="J380" s="3"/>
      <c r="K380" s="3"/>
      <c r="L380" s="3"/>
      <c r="M380" s="3"/>
      <c r="N380" s="3"/>
      <c r="O380" s="3"/>
      <c r="P380" s="3"/>
      <c r="Q380" s="3"/>
      <c r="R380" s="3"/>
      <c r="S380" s="3"/>
      <c r="T380" s="3"/>
      <c r="U380" s="3"/>
      <c r="V380" s="3"/>
      <c r="W380" s="3"/>
      <c r="X380" s="3"/>
      <c r="Y380" s="3"/>
      <c r="Z380" s="3"/>
    </row>
    <row r="381" spans="1:26" ht="16.5" customHeight="1">
      <c r="A381" s="49"/>
      <c r="B381" s="3"/>
      <c r="C381" s="3"/>
      <c r="D381" s="3"/>
      <c r="E381" s="3"/>
      <c r="F381" s="3"/>
      <c r="G381" s="3"/>
      <c r="H381" s="3"/>
      <c r="I381" s="3"/>
      <c r="J381" s="3"/>
      <c r="K381" s="3"/>
      <c r="L381" s="3"/>
      <c r="M381" s="3"/>
      <c r="N381" s="3"/>
      <c r="O381" s="3"/>
      <c r="P381" s="3"/>
      <c r="Q381" s="3"/>
      <c r="R381" s="3"/>
      <c r="S381" s="3"/>
      <c r="T381" s="3"/>
      <c r="U381" s="3"/>
      <c r="V381" s="3"/>
      <c r="W381" s="3"/>
      <c r="X381" s="3"/>
      <c r="Y381" s="3"/>
      <c r="Z381" s="3"/>
    </row>
    <row r="382" spans="1:26" ht="16.5" customHeight="1">
      <c r="A382" s="49"/>
      <c r="B382" s="3"/>
      <c r="C382" s="3"/>
      <c r="D382" s="3"/>
      <c r="E382" s="3"/>
      <c r="F382" s="3"/>
      <c r="G382" s="3"/>
      <c r="H382" s="3"/>
      <c r="I382" s="3"/>
      <c r="J382" s="3"/>
      <c r="K382" s="3"/>
      <c r="L382" s="3"/>
      <c r="M382" s="3"/>
      <c r="N382" s="3"/>
      <c r="O382" s="3"/>
      <c r="P382" s="3"/>
      <c r="Q382" s="3"/>
      <c r="R382" s="3"/>
      <c r="S382" s="3"/>
      <c r="T382" s="3"/>
      <c r="U382" s="3"/>
      <c r="V382" s="3"/>
      <c r="W382" s="3"/>
      <c r="X382" s="3"/>
      <c r="Y382" s="3"/>
      <c r="Z382" s="3"/>
    </row>
    <row r="383" spans="1:26" ht="16.5" customHeight="1">
      <c r="A383" s="49"/>
      <c r="B383" s="3"/>
      <c r="C383" s="3"/>
      <c r="D383" s="3"/>
      <c r="E383" s="3"/>
      <c r="F383" s="3"/>
      <c r="G383" s="3"/>
      <c r="H383" s="3"/>
      <c r="I383" s="3"/>
      <c r="J383" s="3"/>
      <c r="K383" s="3"/>
      <c r="L383" s="3"/>
      <c r="M383" s="3"/>
      <c r="N383" s="3"/>
      <c r="O383" s="3"/>
      <c r="P383" s="3"/>
      <c r="Q383" s="3"/>
      <c r="R383" s="3"/>
      <c r="S383" s="3"/>
      <c r="T383" s="3"/>
      <c r="U383" s="3"/>
      <c r="V383" s="3"/>
      <c r="W383" s="3"/>
      <c r="X383" s="3"/>
      <c r="Y383" s="3"/>
      <c r="Z383" s="3"/>
    </row>
    <row r="384" spans="1:26" ht="16.5" customHeight="1">
      <c r="A384" s="49"/>
      <c r="B384" s="3"/>
      <c r="C384" s="3"/>
      <c r="D384" s="3"/>
      <c r="E384" s="3"/>
      <c r="F384" s="3"/>
      <c r="G384" s="3"/>
      <c r="H384" s="3"/>
      <c r="I384" s="3"/>
      <c r="J384" s="3"/>
      <c r="K384" s="3"/>
      <c r="L384" s="3"/>
      <c r="M384" s="3"/>
      <c r="N384" s="3"/>
      <c r="O384" s="3"/>
      <c r="P384" s="3"/>
      <c r="Q384" s="3"/>
      <c r="R384" s="3"/>
      <c r="S384" s="3"/>
      <c r="T384" s="3"/>
      <c r="U384" s="3"/>
      <c r="V384" s="3"/>
      <c r="W384" s="3"/>
      <c r="X384" s="3"/>
      <c r="Y384" s="3"/>
      <c r="Z384" s="3"/>
    </row>
    <row r="385" spans="1:26" ht="16.5" customHeight="1">
      <c r="A385" s="49"/>
      <c r="B385" s="3"/>
      <c r="C385" s="3"/>
      <c r="D385" s="3"/>
      <c r="E385" s="3"/>
      <c r="F385" s="3"/>
      <c r="G385" s="3"/>
      <c r="H385" s="3"/>
      <c r="I385" s="3"/>
      <c r="J385" s="3"/>
      <c r="K385" s="3"/>
      <c r="L385" s="3"/>
      <c r="M385" s="3"/>
      <c r="N385" s="3"/>
      <c r="O385" s="3"/>
      <c r="P385" s="3"/>
      <c r="Q385" s="3"/>
      <c r="R385" s="3"/>
      <c r="S385" s="3"/>
      <c r="T385" s="3"/>
      <c r="U385" s="3"/>
      <c r="V385" s="3"/>
      <c r="W385" s="3"/>
      <c r="X385" s="3"/>
      <c r="Y385" s="3"/>
      <c r="Z385" s="3"/>
    </row>
    <row r="386" spans="1:26" ht="16.5" customHeight="1">
      <c r="A386" s="49"/>
      <c r="B386" s="3"/>
      <c r="C386" s="3"/>
      <c r="D386" s="3"/>
      <c r="E386" s="3"/>
      <c r="F386" s="3"/>
      <c r="G386" s="3"/>
      <c r="H386" s="3"/>
      <c r="I386" s="3"/>
      <c r="J386" s="3"/>
      <c r="K386" s="3"/>
      <c r="L386" s="3"/>
      <c r="M386" s="3"/>
      <c r="N386" s="3"/>
      <c r="O386" s="3"/>
      <c r="P386" s="3"/>
      <c r="Q386" s="3"/>
      <c r="R386" s="3"/>
      <c r="S386" s="3"/>
      <c r="T386" s="3"/>
      <c r="U386" s="3"/>
      <c r="V386" s="3"/>
      <c r="W386" s="3"/>
      <c r="X386" s="3"/>
      <c r="Y386" s="3"/>
      <c r="Z386" s="3"/>
    </row>
    <row r="387" spans="1:26" ht="16.5" customHeight="1">
      <c r="A387" s="49"/>
      <c r="B387" s="3"/>
      <c r="C387" s="3"/>
      <c r="D387" s="3"/>
      <c r="E387" s="3"/>
      <c r="F387" s="3"/>
      <c r="G387" s="3"/>
      <c r="H387" s="3"/>
      <c r="I387" s="3"/>
      <c r="J387" s="3"/>
      <c r="K387" s="3"/>
      <c r="L387" s="3"/>
      <c r="M387" s="3"/>
      <c r="N387" s="3"/>
      <c r="O387" s="3"/>
      <c r="P387" s="3"/>
      <c r="Q387" s="3"/>
      <c r="R387" s="3"/>
      <c r="S387" s="3"/>
      <c r="T387" s="3"/>
      <c r="U387" s="3"/>
      <c r="V387" s="3"/>
      <c r="W387" s="3"/>
      <c r="X387" s="3"/>
      <c r="Y387" s="3"/>
      <c r="Z387" s="3"/>
    </row>
    <row r="388" spans="1:26" ht="16.5" customHeight="1">
      <c r="A388" s="49"/>
      <c r="B388" s="3"/>
      <c r="C388" s="3"/>
      <c r="D388" s="3"/>
      <c r="E388" s="3"/>
      <c r="F388" s="3"/>
      <c r="G388" s="3"/>
      <c r="H388" s="3"/>
      <c r="I388" s="3"/>
      <c r="J388" s="3"/>
      <c r="K388" s="3"/>
      <c r="L388" s="3"/>
      <c r="M388" s="3"/>
      <c r="N388" s="3"/>
      <c r="O388" s="3"/>
      <c r="P388" s="3"/>
      <c r="Q388" s="3"/>
      <c r="R388" s="3"/>
      <c r="S388" s="3"/>
      <c r="T388" s="3"/>
      <c r="U388" s="3"/>
      <c r="V388" s="3"/>
      <c r="W388" s="3"/>
      <c r="X388" s="3"/>
      <c r="Y388" s="3"/>
      <c r="Z388" s="3"/>
    </row>
    <row r="389" spans="1:26" ht="16.5" customHeight="1">
      <c r="A389" s="49"/>
      <c r="B389" s="3"/>
      <c r="C389" s="3"/>
      <c r="D389" s="3"/>
      <c r="E389" s="3"/>
      <c r="F389" s="3"/>
      <c r="G389" s="3"/>
      <c r="H389" s="3"/>
      <c r="I389" s="3"/>
      <c r="J389" s="3"/>
      <c r="K389" s="3"/>
      <c r="L389" s="3"/>
      <c r="M389" s="3"/>
      <c r="N389" s="3"/>
      <c r="O389" s="3"/>
      <c r="P389" s="3"/>
      <c r="Q389" s="3"/>
      <c r="R389" s="3"/>
      <c r="S389" s="3"/>
      <c r="T389" s="3"/>
      <c r="U389" s="3"/>
      <c r="V389" s="3"/>
      <c r="W389" s="3"/>
      <c r="X389" s="3"/>
      <c r="Y389" s="3"/>
      <c r="Z389" s="3"/>
    </row>
    <row r="390" spans="1:26" ht="16.5" customHeight="1">
      <c r="A390" s="49"/>
      <c r="B390" s="3"/>
      <c r="C390" s="3"/>
      <c r="D390" s="3"/>
      <c r="E390" s="3"/>
      <c r="F390" s="3"/>
      <c r="G390" s="3"/>
      <c r="H390" s="3"/>
      <c r="I390" s="3"/>
      <c r="J390" s="3"/>
      <c r="K390" s="3"/>
      <c r="L390" s="3"/>
      <c r="M390" s="3"/>
      <c r="N390" s="3"/>
      <c r="O390" s="3"/>
      <c r="P390" s="3"/>
      <c r="Q390" s="3"/>
      <c r="R390" s="3"/>
      <c r="S390" s="3"/>
      <c r="T390" s="3"/>
      <c r="U390" s="3"/>
      <c r="V390" s="3"/>
      <c r="W390" s="3"/>
      <c r="X390" s="3"/>
      <c r="Y390" s="3"/>
      <c r="Z390" s="3"/>
    </row>
    <row r="391" spans="1:26" ht="16.5" customHeight="1">
      <c r="A391" s="49"/>
      <c r="B391" s="3"/>
      <c r="C391" s="3"/>
      <c r="D391" s="3"/>
      <c r="E391" s="3"/>
      <c r="F391" s="3"/>
      <c r="G391" s="3"/>
      <c r="H391" s="3"/>
      <c r="I391" s="3"/>
      <c r="J391" s="3"/>
      <c r="K391" s="3"/>
      <c r="L391" s="3"/>
      <c r="M391" s="3"/>
      <c r="N391" s="3"/>
      <c r="O391" s="3"/>
      <c r="P391" s="3"/>
      <c r="Q391" s="3"/>
      <c r="R391" s="3"/>
      <c r="S391" s="3"/>
      <c r="T391" s="3"/>
      <c r="U391" s="3"/>
      <c r="V391" s="3"/>
      <c r="W391" s="3"/>
      <c r="X391" s="3"/>
      <c r="Y391" s="3"/>
      <c r="Z391" s="3"/>
    </row>
    <row r="392" spans="1:26" ht="16.5" customHeight="1">
      <c r="A392" s="49"/>
      <c r="B392" s="3"/>
      <c r="C392" s="3"/>
      <c r="D392" s="3"/>
      <c r="E392" s="3"/>
      <c r="F392" s="3"/>
      <c r="G392" s="3"/>
      <c r="H392" s="3"/>
      <c r="I392" s="3"/>
      <c r="J392" s="3"/>
      <c r="K392" s="3"/>
      <c r="L392" s="3"/>
      <c r="M392" s="3"/>
      <c r="N392" s="3"/>
      <c r="O392" s="3"/>
      <c r="P392" s="3"/>
      <c r="Q392" s="3"/>
      <c r="R392" s="3"/>
      <c r="S392" s="3"/>
      <c r="T392" s="3"/>
      <c r="U392" s="3"/>
      <c r="V392" s="3"/>
      <c r="W392" s="3"/>
      <c r="X392" s="3"/>
      <c r="Y392" s="3"/>
      <c r="Z392" s="3"/>
    </row>
    <row r="393" spans="1:26" ht="16.5" customHeight="1">
      <c r="A393" s="49"/>
      <c r="B393" s="3"/>
      <c r="C393" s="3"/>
      <c r="D393" s="3"/>
      <c r="E393" s="3"/>
      <c r="F393" s="3"/>
      <c r="G393" s="3"/>
      <c r="H393" s="3"/>
      <c r="I393" s="3"/>
      <c r="J393" s="3"/>
      <c r="K393" s="3"/>
      <c r="L393" s="3"/>
      <c r="M393" s="3"/>
      <c r="N393" s="3"/>
      <c r="O393" s="3"/>
      <c r="P393" s="3"/>
      <c r="Q393" s="3"/>
      <c r="R393" s="3"/>
      <c r="S393" s="3"/>
      <c r="T393" s="3"/>
      <c r="U393" s="3"/>
      <c r="V393" s="3"/>
      <c r="W393" s="3"/>
      <c r="X393" s="3"/>
      <c r="Y393" s="3"/>
      <c r="Z393" s="3"/>
    </row>
    <row r="394" spans="1:26" ht="16.5" customHeight="1">
      <c r="A394" s="49"/>
      <c r="B394" s="3"/>
      <c r="C394" s="3"/>
      <c r="D394" s="3"/>
      <c r="E394" s="3"/>
      <c r="F394" s="3"/>
      <c r="G394" s="3"/>
      <c r="H394" s="3"/>
      <c r="I394" s="3"/>
      <c r="J394" s="3"/>
      <c r="K394" s="3"/>
      <c r="L394" s="3"/>
      <c r="M394" s="3"/>
      <c r="N394" s="3"/>
      <c r="O394" s="3"/>
      <c r="P394" s="3"/>
      <c r="Q394" s="3"/>
      <c r="R394" s="3"/>
      <c r="S394" s="3"/>
      <c r="T394" s="3"/>
      <c r="U394" s="3"/>
      <c r="V394" s="3"/>
      <c r="W394" s="3"/>
      <c r="X394" s="3"/>
      <c r="Y394" s="3"/>
      <c r="Z394" s="3"/>
    </row>
    <row r="395" spans="1:26" ht="16.5" customHeight="1">
      <c r="A395" s="49"/>
      <c r="B395" s="3"/>
      <c r="C395" s="3"/>
      <c r="D395" s="3"/>
      <c r="E395" s="3"/>
      <c r="F395" s="3"/>
      <c r="G395" s="3"/>
      <c r="H395" s="3"/>
      <c r="I395" s="3"/>
      <c r="J395" s="3"/>
      <c r="K395" s="3"/>
      <c r="L395" s="3"/>
      <c r="M395" s="3"/>
      <c r="N395" s="3"/>
      <c r="O395" s="3"/>
      <c r="P395" s="3"/>
      <c r="Q395" s="3"/>
      <c r="R395" s="3"/>
      <c r="S395" s="3"/>
      <c r="T395" s="3"/>
      <c r="U395" s="3"/>
      <c r="V395" s="3"/>
      <c r="W395" s="3"/>
      <c r="X395" s="3"/>
      <c r="Y395" s="3"/>
      <c r="Z395" s="3"/>
    </row>
    <row r="396" spans="1:26" ht="16.5" customHeight="1">
      <c r="A396" s="49"/>
      <c r="B396" s="3"/>
      <c r="C396" s="3"/>
      <c r="D396" s="3"/>
      <c r="E396" s="3"/>
      <c r="F396" s="3"/>
      <c r="G396" s="3"/>
      <c r="H396" s="3"/>
      <c r="I396" s="3"/>
      <c r="J396" s="3"/>
      <c r="K396" s="3"/>
      <c r="L396" s="3"/>
      <c r="M396" s="3"/>
      <c r="N396" s="3"/>
      <c r="O396" s="3"/>
      <c r="P396" s="3"/>
      <c r="Q396" s="3"/>
      <c r="R396" s="3"/>
      <c r="S396" s="3"/>
      <c r="T396" s="3"/>
      <c r="U396" s="3"/>
      <c r="V396" s="3"/>
      <c r="W396" s="3"/>
      <c r="X396" s="3"/>
      <c r="Y396" s="3"/>
      <c r="Z396" s="3"/>
    </row>
    <row r="397" spans="1:26" ht="16.5" customHeight="1">
      <c r="A397" s="49"/>
      <c r="B397" s="3"/>
      <c r="C397" s="3"/>
      <c r="D397" s="3"/>
      <c r="E397" s="3"/>
      <c r="F397" s="3"/>
      <c r="G397" s="3"/>
      <c r="H397" s="3"/>
      <c r="I397" s="3"/>
      <c r="J397" s="3"/>
      <c r="K397" s="3"/>
      <c r="L397" s="3"/>
      <c r="M397" s="3"/>
      <c r="N397" s="3"/>
      <c r="O397" s="3"/>
      <c r="P397" s="3"/>
      <c r="Q397" s="3"/>
      <c r="R397" s="3"/>
      <c r="S397" s="3"/>
      <c r="T397" s="3"/>
      <c r="U397" s="3"/>
      <c r="V397" s="3"/>
      <c r="W397" s="3"/>
      <c r="X397" s="3"/>
      <c r="Y397" s="3"/>
      <c r="Z397" s="3"/>
    </row>
    <row r="398" spans="1:26" ht="16.5" customHeight="1">
      <c r="A398" s="49"/>
      <c r="B398" s="3"/>
      <c r="C398" s="3"/>
      <c r="D398" s="3"/>
      <c r="E398" s="3"/>
      <c r="F398" s="3"/>
      <c r="G398" s="3"/>
      <c r="H398" s="3"/>
      <c r="I398" s="3"/>
      <c r="J398" s="3"/>
      <c r="K398" s="3"/>
      <c r="L398" s="3"/>
      <c r="M398" s="3"/>
      <c r="N398" s="3"/>
      <c r="O398" s="3"/>
      <c r="P398" s="3"/>
      <c r="Q398" s="3"/>
      <c r="R398" s="3"/>
      <c r="S398" s="3"/>
      <c r="T398" s="3"/>
      <c r="U398" s="3"/>
      <c r="V398" s="3"/>
      <c r="W398" s="3"/>
      <c r="X398" s="3"/>
      <c r="Y398" s="3"/>
      <c r="Z398" s="3"/>
    </row>
    <row r="399" spans="1:26" ht="16.5" customHeight="1">
      <c r="A399" s="49"/>
      <c r="B399" s="3"/>
      <c r="C399" s="3"/>
      <c r="D399" s="3"/>
      <c r="E399" s="3"/>
      <c r="F399" s="3"/>
      <c r="G399" s="3"/>
      <c r="H399" s="3"/>
      <c r="I399" s="3"/>
      <c r="J399" s="3"/>
      <c r="K399" s="3"/>
      <c r="L399" s="3"/>
      <c r="M399" s="3"/>
      <c r="N399" s="3"/>
      <c r="O399" s="3"/>
      <c r="P399" s="3"/>
      <c r="Q399" s="3"/>
      <c r="R399" s="3"/>
      <c r="S399" s="3"/>
      <c r="T399" s="3"/>
      <c r="U399" s="3"/>
      <c r="V399" s="3"/>
      <c r="W399" s="3"/>
      <c r="X399" s="3"/>
      <c r="Y399" s="3"/>
      <c r="Z399" s="3"/>
    </row>
    <row r="400" spans="1:26" ht="16.5" customHeight="1">
      <c r="A400" s="49"/>
      <c r="B400" s="3"/>
      <c r="C400" s="3"/>
      <c r="D400" s="3"/>
      <c r="E400" s="3"/>
      <c r="F400" s="3"/>
      <c r="G400" s="3"/>
      <c r="H400" s="3"/>
      <c r="I400" s="3"/>
      <c r="J400" s="3"/>
      <c r="K400" s="3"/>
      <c r="L400" s="3"/>
      <c r="M400" s="3"/>
      <c r="N400" s="3"/>
      <c r="O400" s="3"/>
      <c r="P400" s="3"/>
      <c r="Q400" s="3"/>
      <c r="R400" s="3"/>
      <c r="S400" s="3"/>
      <c r="T400" s="3"/>
      <c r="U400" s="3"/>
      <c r="V400" s="3"/>
      <c r="W400" s="3"/>
      <c r="X400" s="3"/>
      <c r="Y400" s="3"/>
      <c r="Z400" s="3"/>
    </row>
    <row r="401" spans="1:26" ht="16.5" customHeight="1">
      <c r="A401" s="49"/>
      <c r="B401" s="3"/>
      <c r="C401" s="3"/>
      <c r="D401" s="3"/>
      <c r="E401" s="3"/>
      <c r="F401" s="3"/>
      <c r="G401" s="3"/>
      <c r="H401" s="3"/>
      <c r="I401" s="3"/>
      <c r="J401" s="3"/>
      <c r="K401" s="3"/>
      <c r="L401" s="3"/>
      <c r="M401" s="3"/>
      <c r="N401" s="3"/>
      <c r="O401" s="3"/>
      <c r="P401" s="3"/>
      <c r="Q401" s="3"/>
      <c r="R401" s="3"/>
      <c r="S401" s="3"/>
      <c r="T401" s="3"/>
      <c r="U401" s="3"/>
      <c r="V401" s="3"/>
      <c r="W401" s="3"/>
      <c r="X401" s="3"/>
      <c r="Y401" s="3"/>
      <c r="Z401" s="3"/>
    </row>
    <row r="402" spans="1:26" ht="16.5" customHeight="1">
      <c r="A402" s="49"/>
      <c r="B402" s="3"/>
      <c r="C402" s="3"/>
      <c r="D402" s="3"/>
      <c r="E402" s="3"/>
      <c r="F402" s="3"/>
      <c r="G402" s="3"/>
      <c r="H402" s="3"/>
      <c r="I402" s="3"/>
      <c r="J402" s="3"/>
      <c r="K402" s="3"/>
      <c r="L402" s="3"/>
      <c r="M402" s="3"/>
      <c r="N402" s="3"/>
      <c r="O402" s="3"/>
      <c r="P402" s="3"/>
      <c r="Q402" s="3"/>
      <c r="R402" s="3"/>
      <c r="S402" s="3"/>
      <c r="T402" s="3"/>
      <c r="U402" s="3"/>
      <c r="V402" s="3"/>
      <c r="W402" s="3"/>
      <c r="X402" s="3"/>
      <c r="Y402" s="3"/>
      <c r="Z402" s="3"/>
    </row>
    <row r="403" spans="1:26" ht="16.5" customHeight="1">
      <c r="A403" s="49"/>
      <c r="B403" s="3"/>
      <c r="C403" s="3"/>
      <c r="D403" s="3"/>
      <c r="E403" s="3"/>
      <c r="F403" s="3"/>
      <c r="G403" s="3"/>
      <c r="H403" s="3"/>
      <c r="I403" s="3"/>
      <c r="J403" s="3"/>
      <c r="K403" s="3"/>
      <c r="L403" s="3"/>
      <c r="M403" s="3"/>
      <c r="N403" s="3"/>
      <c r="O403" s="3"/>
      <c r="P403" s="3"/>
      <c r="Q403" s="3"/>
      <c r="R403" s="3"/>
      <c r="S403" s="3"/>
      <c r="T403" s="3"/>
      <c r="U403" s="3"/>
      <c r="V403" s="3"/>
      <c r="W403" s="3"/>
      <c r="X403" s="3"/>
      <c r="Y403" s="3"/>
      <c r="Z403" s="3"/>
    </row>
    <row r="404" spans="1:26" ht="16.5" customHeight="1">
      <c r="A404" s="49"/>
      <c r="B404" s="3"/>
      <c r="C404" s="3"/>
      <c r="D404" s="3"/>
      <c r="E404" s="3"/>
      <c r="F404" s="3"/>
      <c r="G404" s="3"/>
      <c r="H404" s="3"/>
      <c r="I404" s="3"/>
      <c r="J404" s="3"/>
      <c r="K404" s="3"/>
      <c r="L404" s="3"/>
      <c r="M404" s="3"/>
      <c r="N404" s="3"/>
      <c r="O404" s="3"/>
      <c r="P404" s="3"/>
      <c r="Q404" s="3"/>
      <c r="R404" s="3"/>
      <c r="S404" s="3"/>
      <c r="T404" s="3"/>
      <c r="U404" s="3"/>
      <c r="V404" s="3"/>
      <c r="W404" s="3"/>
      <c r="X404" s="3"/>
      <c r="Y404" s="3"/>
      <c r="Z404" s="3"/>
    </row>
    <row r="405" spans="1:26" ht="16.5" customHeight="1">
      <c r="A405" s="49"/>
      <c r="B405" s="3"/>
      <c r="C405" s="3"/>
      <c r="D405" s="3"/>
      <c r="E405" s="3"/>
      <c r="F405" s="3"/>
      <c r="G405" s="3"/>
      <c r="H405" s="3"/>
      <c r="I405" s="3"/>
      <c r="J405" s="3"/>
      <c r="K405" s="3"/>
      <c r="L405" s="3"/>
      <c r="M405" s="3"/>
      <c r="N405" s="3"/>
      <c r="O405" s="3"/>
      <c r="P405" s="3"/>
      <c r="Q405" s="3"/>
      <c r="R405" s="3"/>
      <c r="S405" s="3"/>
      <c r="T405" s="3"/>
      <c r="U405" s="3"/>
      <c r="V405" s="3"/>
      <c r="W405" s="3"/>
      <c r="X405" s="3"/>
      <c r="Y405" s="3"/>
      <c r="Z405" s="3"/>
    </row>
    <row r="406" spans="1:26" ht="16.5" customHeight="1">
      <c r="A406" s="49"/>
      <c r="B406" s="3"/>
      <c r="C406" s="3"/>
      <c r="D406" s="3"/>
      <c r="E406" s="3"/>
      <c r="F406" s="3"/>
      <c r="G406" s="3"/>
      <c r="H406" s="3"/>
      <c r="I406" s="3"/>
      <c r="J406" s="3"/>
      <c r="K406" s="3"/>
      <c r="L406" s="3"/>
      <c r="M406" s="3"/>
      <c r="N406" s="3"/>
      <c r="O406" s="3"/>
      <c r="P406" s="3"/>
      <c r="Q406" s="3"/>
      <c r="R406" s="3"/>
      <c r="S406" s="3"/>
      <c r="T406" s="3"/>
      <c r="U406" s="3"/>
      <c r="V406" s="3"/>
      <c r="W406" s="3"/>
      <c r="X406" s="3"/>
      <c r="Y406" s="3"/>
      <c r="Z406" s="3"/>
    </row>
    <row r="407" spans="1:26" ht="16.5" customHeight="1">
      <c r="A407" s="49"/>
      <c r="B407" s="3"/>
      <c r="C407" s="3"/>
      <c r="D407" s="3"/>
      <c r="E407" s="3"/>
      <c r="F407" s="3"/>
      <c r="G407" s="3"/>
      <c r="H407" s="3"/>
      <c r="I407" s="3"/>
      <c r="J407" s="3"/>
      <c r="K407" s="3"/>
      <c r="L407" s="3"/>
      <c r="M407" s="3"/>
      <c r="N407" s="3"/>
      <c r="O407" s="3"/>
      <c r="P407" s="3"/>
      <c r="Q407" s="3"/>
      <c r="R407" s="3"/>
      <c r="S407" s="3"/>
      <c r="T407" s="3"/>
      <c r="U407" s="3"/>
      <c r="V407" s="3"/>
      <c r="W407" s="3"/>
      <c r="X407" s="3"/>
      <c r="Y407" s="3"/>
      <c r="Z407" s="3"/>
    </row>
    <row r="408" spans="1:26" ht="16.5" customHeight="1">
      <c r="A408" s="49"/>
      <c r="B408" s="3"/>
      <c r="C408" s="3"/>
      <c r="D408" s="3"/>
      <c r="E408" s="3"/>
      <c r="F408" s="3"/>
      <c r="G408" s="3"/>
      <c r="H408" s="3"/>
      <c r="I408" s="3"/>
      <c r="J408" s="3"/>
      <c r="K408" s="3"/>
      <c r="L408" s="3"/>
      <c r="M408" s="3"/>
      <c r="N408" s="3"/>
      <c r="O408" s="3"/>
      <c r="P408" s="3"/>
      <c r="Q408" s="3"/>
      <c r="R408" s="3"/>
      <c r="S408" s="3"/>
      <c r="T408" s="3"/>
      <c r="U408" s="3"/>
      <c r="V408" s="3"/>
      <c r="W408" s="3"/>
      <c r="X408" s="3"/>
      <c r="Y408" s="3"/>
      <c r="Z408" s="3"/>
    </row>
    <row r="409" spans="1:26" ht="16.5" customHeight="1">
      <c r="A409" s="49"/>
      <c r="B409" s="3"/>
      <c r="C409" s="3"/>
      <c r="D409" s="3"/>
      <c r="E409" s="3"/>
      <c r="F409" s="3"/>
      <c r="G409" s="3"/>
      <c r="H409" s="3"/>
      <c r="I409" s="3"/>
      <c r="J409" s="3"/>
      <c r="K409" s="3"/>
      <c r="L409" s="3"/>
      <c r="M409" s="3"/>
      <c r="N409" s="3"/>
      <c r="O409" s="3"/>
      <c r="P409" s="3"/>
      <c r="Q409" s="3"/>
      <c r="R409" s="3"/>
      <c r="S409" s="3"/>
      <c r="T409" s="3"/>
      <c r="U409" s="3"/>
      <c r="V409" s="3"/>
      <c r="W409" s="3"/>
      <c r="X409" s="3"/>
      <c r="Y409" s="3"/>
      <c r="Z409" s="3"/>
    </row>
    <row r="410" spans="1:26" ht="16.5" customHeight="1">
      <c r="A410" s="49"/>
      <c r="B410" s="3"/>
      <c r="C410" s="3"/>
      <c r="D410" s="3"/>
      <c r="E410" s="3"/>
      <c r="F410" s="3"/>
      <c r="G410" s="3"/>
      <c r="H410" s="3"/>
      <c r="I410" s="3"/>
      <c r="J410" s="3"/>
      <c r="K410" s="3"/>
      <c r="L410" s="3"/>
      <c r="M410" s="3"/>
      <c r="N410" s="3"/>
      <c r="O410" s="3"/>
      <c r="P410" s="3"/>
      <c r="Q410" s="3"/>
      <c r="R410" s="3"/>
      <c r="S410" s="3"/>
      <c r="T410" s="3"/>
      <c r="U410" s="3"/>
      <c r="V410" s="3"/>
      <c r="W410" s="3"/>
      <c r="X410" s="3"/>
      <c r="Y410" s="3"/>
      <c r="Z410" s="3"/>
    </row>
    <row r="411" spans="1:26" ht="16.5" customHeight="1">
      <c r="A411" s="49"/>
      <c r="B411" s="3"/>
      <c r="C411" s="3"/>
      <c r="D411" s="3"/>
      <c r="E411" s="3"/>
      <c r="F411" s="3"/>
      <c r="G411" s="3"/>
      <c r="H411" s="3"/>
      <c r="I411" s="3"/>
      <c r="J411" s="3"/>
      <c r="K411" s="3"/>
      <c r="L411" s="3"/>
      <c r="M411" s="3"/>
      <c r="N411" s="3"/>
      <c r="O411" s="3"/>
      <c r="P411" s="3"/>
      <c r="Q411" s="3"/>
      <c r="R411" s="3"/>
      <c r="S411" s="3"/>
      <c r="T411" s="3"/>
      <c r="U411" s="3"/>
      <c r="V411" s="3"/>
      <c r="W411" s="3"/>
      <c r="X411" s="3"/>
      <c r="Y411" s="3"/>
      <c r="Z411" s="3"/>
    </row>
    <row r="412" spans="1:26" ht="16.5" customHeight="1">
      <c r="A412" s="49"/>
      <c r="B412" s="3"/>
      <c r="C412" s="3"/>
      <c r="D412" s="3"/>
      <c r="E412" s="3"/>
      <c r="F412" s="3"/>
      <c r="G412" s="3"/>
      <c r="H412" s="3"/>
      <c r="I412" s="3"/>
      <c r="J412" s="3"/>
      <c r="K412" s="3"/>
      <c r="L412" s="3"/>
      <c r="M412" s="3"/>
      <c r="N412" s="3"/>
      <c r="O412" s="3"/>
      <c r="P412" s="3"/>
      <c r="Q412" s="3"/>
      <c r="R412" s="3"/>
      <c r="S412" s="3"/>
      <c r="T412" s="3"/>
      <c r="U412" s="3"/>
      <c r="V412" s="3"/>
      <c r="W412" s="3"/>
      <c r="X412" s="3"/>
      <c r="Y412" s="3"/>
      <c r="Z412" s="3"/>
    </row>
    <row r="413" spans="1:26" ht="16.5" customHeight="1">
      <c r="A413" s="49"/>
      <c r="B413" s="3"/>
      <c r="C413" s="3"/>
      <c r="D413" s="3"/>
      <c r="E413" s="3"/>
      <c r="F413" s="3"/>
      <c r="G413" s="3"/>
      <c r="H413" s="3"/>
      <c r="I413" s="3"/>
      <c r="J413" s="3"/>
      <c r="K413" s="3"/>
      <c r="L413" s="3"/>
      <c r="M413" s="3"/>
      <c r="N413" s="3"/>
      <c r="O413" s="3"/>
      <c r="P413" s="3"/>
      <c r="Q413" s="3"/>
      <c r="R413" s="3"/>
      <c r="S413" s="3"/>
      <c r="T413" s="3"/>
      <c r="U413" s="3"/>
      <c r="V413" s="3"/>
      <c r="W413" s="3"/>
      <c r="X413" s="3"/>
      <c r="Y413" s="3"/>
      <c r="Z413" s="3"/>
    </row>
    <row r="414" spans="1:26" ht="16.5" customHeight="1">
      <c r="A414" s="49"/>
      <c r="B414" s="3"/>
      <c r="C414" s="3"/>
      <c r="D414" s="3"/>
      <c r="E414" s="3"/>
      <c r="F414" s="3"/>
      <c r="G414" s="3"/>
      <c r="H414" s="3"/>
      <c r="I414" s="3"/>
      <c r="J414" s="3"/>
      <c r="K414" s="3"/>
      <c r="L414" s="3"/>
      <c r="M414" s="3"/>
      <c r="N414" s="3"/>
      <c r="O414" s="3"/>
      <c r="P414" s="3"/>
      <c r="Q414" s="3"/>
      <c r="R414" s="3"/>
      <c r="S414" s="3"/>
      <c r="T414" s="3"/>
      <c r="U414" s="3"/>
      <c r="V414" s="3"/>
      <c r="W414" s="3"/>
      <c r="X414" s="3"/>
      <c r="Y414" s="3"/>
      <c r="Z414" s="3"/>
    </row>
    <row r="415" spans="1:26" ht="16.5" customHeight="1">
      <c r="A415" s="49"/>
      <c r="B415" s="3"/>
      <c r="C415" s="3"/>
      <c r="D415" s="3"/>
      <c r="E415" s="3"/>
      <c r="F415" s="3"/>
      <c r="G415" s="3"/>
      <c r="H415" s="3"/>
      <c r="I415" s="3"/>
      <c r="J415" s="3"/>
      <c r="K415" s="3"/>
      <c r="L415" s="3"/>
      <c r="M415" s="3"/>
      <c r="N415" s="3"/>
      <c r="O415" s="3"/>
      <c r="P415" s="3"/>
      <c r="Q415" s="3"/>
      <c r="R415" s="3"/>
      <c r="S415" s="3"/>
      <c r="T415" s="3"/>
      <c r="U415" s="3"/>
      <c r="V415" s="3"/>
      <c r="W415" s="3"/>
      <c r="X415" s="3"/>
      <c r="Y415" s="3"/>
      <c r="Z415" s="3"/>
    </row>
    <row r="416" spans="1:26" ht="16.5" customHeight="1">
      <c r="A416" s="49"/>
      <c r="B416" s="3"/>
      <c r="C416" s="3"/>
      <c r="D416" s="3"/>
      <c r="E416" s="3"/>
      <c r="F416" s="3"/>
      <c r="G416" s="3"/>
      <c r="H416" s="3"/>
      <c r="I416" s="3"/>
      <c r="J416" s="3"/>
      <c r="K416" s="3"/>
      <c r="L416" s="3"/>
      <c r="M416" s="3"/>
      <c r="N416" s="3"/>
      <c r="O416" s="3"/>
      <c r="P416" s="3"/>
      <c r="Q416" s="3"/>
      <c r="R416" s="3"/>
      <c r="S416" s="3"/>
      <c r="T416" s="3"/>
      <c r="U416" s="3"/>
      <c r="V416" s="3"/>
      <c r="W416" s="3"/>
      <c r="X416" s="3"/>
      <c r="Y416" s="3"/>
      <c r="Z416" s="3"/>
    </row>
    <row r="417" spans="1:26" ht="16.5" customHeight="1">
      <c r="A417" s="49"/>
      <c r="B417" s="3"/>
      <c r="C417" s="3"/>
      <c r="D417" s="3"/>
      <c r="E417" s="3"/>
      <c r="F417" s="3"/>
      <c r="G417" s="3"/>
      <c r="H417" s="3"/>
      <c r="I417" s="3"/>
      <c r="J417" s="3"/>
      <c r="K417" s="3"/>
      <c r="L417" s="3"/>
      <c r="M417" s="3"/>
      <c r="N417" s="3"/>
      <c r="O417" s="3"/>
      <c r="P417" s="3"/>
      <c r="Q417" s="3"/>
      <c r="R417" s="3"/>
      <c r="S417" s="3"/>
      <c r="T417" s="3"/>
      <c r="U417" s="3"/>
      <c r="V417" s="3"/>
      <c r="W417" s="3"/>
      <c r="X417" s="3"/>
      <c r="Y417" s="3"/>
      <c r="Z417" s="3"/>
    </row>
    <row r="418" spans="1:26" ht="16.5" customHeight="1">
      <c r="A418" s="49"/>
      <c r="B418" s="3"/>
      <c r="C418" s="3"/>
      <c r="D418" s="3"/>
      <c r="E418" s="3"/>
      <c r="F418" s="3"/>
      <c r="G418" s="3"/>
      <c r="H418" s="3"/>
      <c r="I418" s="3"/>
      <c r="J418" s="3"/>
      <c r="K418" s="3"/>
      <c r="L418" s="3"/>
      <c r="M418" s="3"/>
      <c r="N418" s="3"/>
      <c r="O418" s="3"/>
      <c r="P418" s="3"/>
      <c r="Q418" s="3"/>
      <c r="R418" s="3"/>
      <c r="S418" s="3"/>
      <c r="T418" s="3"/>
      <c r="U418" s="3"/>
      <c r="V418" s="3"/>
      <c r="W418" s="3"/>
      <c r="X418" s="3"/>
      <c r="Y418" s="3"/>
      <c r="Z418" s="3"/>
    </row>
    <row r="419" spans="1:26" ht="16.5" customHeight="1">
      <c r="A419" s="49"/>
      <c r="B419" s="3"/>
      <c r="C419" s="3"/>
      <c r="D419" s="3"/>
      <c r="E419" s="3"/>
      <c r="F419" s="3"/>
      <c r="G419" s="3"/>
      <c r="H419" s="3"/>
      <c r="I419" s="3"/>
      <c r="J419" s="3"/>
      <c r="K419" s="3"/>
      <c r="L419" s="3"/>
      <c r="M419" s="3"/>
      <c r="N419" s="3"/>
      <c r="O419" s="3"/>
      <c r="P419" s="3"/>
      <c r="Q419" s="3"/>
      <c r="R419" s="3"/>
      <c r="S419" s="3"/>
      <c r="T419" s="3"/>
      <c r="U419" s="3"/>
      <c r="V419" s="3"/>
      <c r="W419" s="3"/>
      <c r="X419" s="3"/>
      <c r="Y419" s="3"/>
      <c r="Z419" s="3"/>
    </row>
    <row r="420" spans="1:26" ht="16.5" customHeight="1">
      <c r="A420" s="49"/>
      <c r="B420" s="3"/>
      <c r="C420" s="3"/>
      <c r="D420" s="3"/>
      <c r="E420" s="3"/>
      <c r="F420" s="3"/>
      <c r="G420" s="3"/>
      <c r="H420" s="3"/>
      <c r="I420" s="3"/>
      <c r="J420" s="3"/>
      <c r="K420" s="3"/>
      <c r="L420" s="3"/>
      <c r="M420" s="3"/>
      <c r="N420" s="3"/>
      <c r="O420" s="3"/>
      <c r="P420" s="3"/>
      <c r="Q420" s="3"/>
      <c r="R420" s="3"/>
      <c r="S420" s="3"/>
      <c r="T420" s="3"/>
      <c r="U420" s="3"/>
      <c r="V420" s="3"/>
      <c r="W420" s="3"/>
      <c r="X420" s="3"/>
      <c r="Y420" s="3"/>
      <c r="Z420" s="3"/>
    </row>
    <row r="421" spans="1:26" ht="16.5" customHeight="1">
      <c r="A421" s="49"/>
      <c r="B421" s="3"/>
      <c r="C421" s="3"/>
      <c r="D421" s="3"/>
      <c r="E421" s="3"/>
      <c r="F421" s="3"/>
      <c r="G421" s="3"/>
      <c r="H421" s="3"/>
      <c r="I421" s="3"/>
      <c r="J421" s="3"/>
      <c r="K421" s="3"/>
      <c r="L421" s="3"/>
      <c r="M421" s="3"/>
      <c r="N421" s="3"/>
      <c r="O421" s="3"/>
      <c r="P421" s="3"/>
      <c r="Q421" s="3"/>
      <c r="R421" s="3"/>
      <c r="S421" s="3"/>
      <c r="T421" s="3"/>
      <c r="U421" s="3"/>
      <c r="V421" s="3"/>
      <c r="W421" s="3"/>
      <c r="X421" s="3"/>
      <c r="Y421" s="3"/>
      <c r="Z421" s="3"/>
    </row>
    <row r="422" spans="1:26" ht="16.5" customHeight="1">
      <c r="A422" s="49"/>
      <c r="B422" s="3"/>
      <c r="C422" s="3"/>
      <c r="D422" s="3"/>
      <c r="E422" s="3"/>
      <c r="F422" s="3"/>
      <c r="G422" s="3"/>
      <c r="H422" s="3"/>
      <c r="I422" s="3"/>
      <c r="J422" s="3"/>
      <c r="K422" s="3"/>
      <c r="L422" s="3"/>
      <c r="M422" s="3"/>
      <c r="N422" s="3"/>
      <c r="O422" s="3"/>
      <c r="P422" s="3"/>
      <c r="Q422" s="3"/>
      <c r="R422" s="3"/>
      <c r="S422" s="3"/>
      <c r="T422" s="3"/>
      <c r="U422" s="3"/>
      <c r="V422" s="3"/>
      <c r="W422" s="3"/>
      <c r="X422" s="3"/>
      <c r="Y422" s="3"/>
      <c r="Z422" s="3"/>
    </row>
    <row r="423" spans="1:26" ht="16.5" customHeight="1">
      <c r="A423" s="49"/>
      <c r="B423" s="3"/>
      <c r="C423" s="3"/>
      <c r="D423" s="3"/>
      <c r="E423" s="3"/>
      <c r="F423" s="3"/>
      <c r="G423" s="3"/>
      <c r="H423" s="3"/>
      <c r="I423" s="3"/>
      <c r="J423" s="3"/>
      <c r="K423" s="3"/>
      <c r="L423" s="3"/>
      <c r="M423" s="3"/>
      <c r="N423" s="3"/>
      <c r="O423" s="3"/>
      <c r="P423" s="3"/>
      <c r="Q423" s="3"/>
      <c r="R423" s="3"/>
      <c r="S423" s="3"/>
      <c r="T423" s="3"/>
      <c r="U423" s="3"/>
      <c r="V423" s="3"/>
      <c r="W423" s="3"/>
      <c r="X423" s="3"/>
      <c r="Y423" s="3"/>
      <c r="Z423" s="3"/>
    </row>
    <row r="424" spans="1:26" ht="16.5" customHeight="1">
      <c r="A424" s="49"/>
      <c r="B424" s="3"/>
      <c r="C424" s="3"/>
      <c r="D424" s="3"/>
      <c r="E424" s="3"/>
      <c r="F424" s="3"/>
      <c r="G424" s="3"/>
      <c r="H424" s="3"/>
      <c r="I424" s="3"/>
      <c r="J424" s="3"/>
      <c r="K424" s="3"/>
      <c r="L424" s="3"/>
      <c r="M424" s="3"/>
      <c r="N424" s="3"/>
      <c r="O424" s="3"/>
      <c r="P424" s="3"/>
      <c r="Q424" s="3"/>
      <c r="R424" s="3"/>
      <c r="S424" s="3"/>
      <c r="T424" s="3"/>
      <c r="U424" s="3"/>
      <c r="V424" s="3"/>
      <c r="W424" s="3"/>
      <c r="X424" s="3"/>
      <c r="Y424" s="3"/>
      <c r="Z424" s="3"/>
    </row>
    <row r="425" spans="1:26" ht="16.5" customHeight="1">
      <c r="A425" s="49"/>
      <c r="B425" s="3"/>
      <c r="C425" s="3"/>
      <c r="D425" s="3"/>
      <c r="E425" s="3"/>
      <c r="F425" s="3"/>
      <c r="G425" s="3"/>
      <c r="H425" s="3"/>
      <c r="I425" s="3"/>
      <c r="J425" s="3"/>
      <c r="K425" s="3"/>
      <c r="L425" s="3"/>
      <c r="M425" s="3"/>
      <c r="N425" s="3"/>
      <c r="O425" s="3"/>
      <c r="P425" s="3"/>
      <c r="Q425" s="3"/>
      <c r="R425" s="3"/>
      <c r="S425" s="3"/>
      <c r="T425" s="3"/>
      <c r="U425" s="3"/>
      <c r="V425" s="3"/>
      <c r="W425" s="3"/>
      <c r="X425" s="3"/>
      <c r="Y425" s="3"/>
      <c r="Z425" s="3"/>
    </row>
    <row r="426" spans="1:26" ht="16.5" customHeight="1">
      <c r="A426" s="49"/>
      <c r="B426" s="3"/>
      <c r="C426" s="3"/>
      <c r="D426" s="3"/>
      <c r="E426" s="3"/>
      <c r="F426" s="3"/>
      <c r="G426" s="3"/>
      <c r="H426" s="3"/>
      <c r="I426" s="3"/>
      <c r="J426" s="3"/>
      <c r="K426" s="3"/>
      <c r="L426" s="3"/>
      <c r="M426" s="3"/>
      <c r="N426" s="3"/>
      <c r="O426" s="3"/>
      <c r="P426" s="3"/>
      <c r="Q426" s="3"/>
      <c r="R426" s="3"/>
      <c r="S426" s="3"/>
      <c r="T426" s="3"/>
      <c r="U426" s="3"/>
      <c r="V426" s="3"/>
      <c r="W426" s="3"/>
      <c r="X426" s="3"/>
      <c r="Y426" s="3"/>
      <c r="Z426" s="3"/>
    </row>
    <row r="427" spans="1:26" ht="16.5" customHeight="1">
      <c r="A427" s="49"/>
      <c r="B427" s="3"/>
      <c r="C427" s="3"/>
      <c r="D427" s="3"/>
      <c r="E427" s="3"/>
      <c r="F427" s="3"/>
      <c r="G427" s="3"/>
      <c r="H427" s="3"/>
      <c r="I427" s="3"/>
      <c r="J427" s="3"/>
      <c r="K427" s="3"/>
      <c r="L427" s="3"/>
      <c r="M427" s="3"/>
      <c r="N427" s="3"/>
      <c r="O427" s="3"/>
      <c r="P427" s="3"/>
      <c r="Q427" s="3"/>
      <c r="R427" s="3"/>
      <c r="S427" s="3"/>
      <c r="T427" s="3"/>
      <c r="U427" s="3"/>
      <c r="V427" s="3"/>
      <c r="W427" s="3"/>
      <c r="X427" s="3"/>
      <c r="Y427" s="3"/>
      <c r="Z427" s="3"/>
    </row>
    <row r="428" spans="1:26" ht="16.5" customHeight="1">
      <c r="A428" s="49"/>
      <c r="B428" s="3"/>
      <c r="C428" s="3"/>
      <c r="D428" s="3"/>
      <c r="E428" s="3"/>
      <c r="F428" s="3"/>
      <c r="G428" s="3"/>
      <c r="H428" s="3"/>
      <c r="I428" s="3"/>
      <c r="J428" s="3"/>
      <c r="K428" s="3"/>
      <c r="L428" s="3"/>
      <c r="M428" s="3"/>
      <c r="N428" s="3"/>
      <c r="O428" s="3"/>
      <c r="P428" s="3"/>
      <c r="Q428" s="3"/>
      <c r="R428" s="3"/>
      <c r="S428" s="3"/>
      <c r="T428" s="3"/>
      <c r="U428" s="3"/>
      <c r="V428" s="3"/>
      <c r="W428" s="3"/>
      <c r="X428" s="3"/>
      <c r="Y428" s="3"/>
      <c r="Z428" s="3"/>
    </row>
    <row r="429" spans="1:26" ht="16.5" customHeight="1">
      <c r="A429" s="49"/>
      <c r="B429" s="3"/>
      <c r="C429" s="3"/>
      <c r="D429" s="3"/>
      <c r="E429" s="3"/>
      <c r="F429" s="3"/>
      <c r="G429" s="3"/>
      <c r="H429" s="3"/>
      <c r="I429" s="3"/>
      <c r="J429" s="3"/>
      <c r="K429" s="3"/>
      <c r="L429" s="3"/>
      <c r="M429" s="3"/>
      <c r="N429" s="3"/>
      <c r="O429" s="3"/>
      <c r="P429" s="3"/>
      <c r="Q429" s="3"/>
      <c r="R429" s="3"/>
      <c r="S429" s="3"/>
      <c r="T429" s="3"/>
      <c r="U429" s="3"/>
      <c r="V429" s="3"/>
      <c r="W429" s="3"/>
      <c r="X429" s="3"/>
      <c r="Y429" s="3"/>
      <c r="Z429" s="3"/>
    </row>
    <row r="430" spans="1:26" ht="16.5" customHeight="1">
      <c r="A430" s="49"/>
      <c r="B430" s="3"/>
      <c r="C430" s="3"/>
      <c r="D430" s="3"/>
      <c r="E430" s="3"/>
      <c r="F430" s="3"/>
      <c r="G430" s="3"/>
      <c r="H430" s="3"/>
      <c r="I430" s="3"/>
      <c r="J430" s="3"/>
      <c r="K430" s="3"/>
      <c r="L430" s="3"/>
      <c r="M430" s="3"/>
      <c r="N430" s="3"/>
      <c r="O430" s="3"/>
      <c r="P430" s="3"/>
      <c r="Q430" s="3"/>
      <c r="R430" s="3"/>
      <c r="S430" s="3"/>
      <c r="T430" s="3"/>
      <c r="U430" s="3"/>
      <c r="V430" s="3"/>
      <c r="W430" s="3"/>
      <c r="X430" s="3"/>
      <c r="Y430" s="3"/>
      <c r="Z430" s="3"/>
    </row>
    <row r="431" spans="1:26" ht="16.5" customHeight="1">
      <c r="A431" s="49"/>
      <c r="B431" s="3"/>
      <c r="C431" s="3"/>
      <c r="D431" s="3"/>
      <c r="E431" s="3"/>
      <c r="F431" s="3"/>
      <c r="G431" s="3"/>
      <c r="H431" s="3"/>
      <c r="I431" s="3"/>
      <c r="J431" s="3"/>
      <c r="K431" s="3"/>
      <c r="L431" s="3"/>
      <c r="M431" s="3"/>
      <c r="N431" s="3"/>
      <c r="O431" s="3"/>
      <c r="P431" s="3"/>
      <c r="Q431" s="3"/>
      <c r="R431" s="3"/>
      <c r="S431" s="3"/>
      <c r="T431" s="3"/>
      <c r="U431" s="3"/>
      <c r="V431" s="3"/>
      <c r="W431" s="3"/>
      <c r="X431" s="3"/>
      <c r="Y431" s="3"/>
      <c r="Z431" s="3"/>
    </row>
    <row r="432" spans="1:26" ht="16.5" customHeight="1">
      <c r="A432" s="49"/>
      <c r="B432" s="3"/>
      <c r="C432" s="3"/>
      <c r="D432" s="3"/>
      <c r="E432" s="3"/>
      <c r="F432" s="3"/>
      <c r="G432" s="3"/>
      <c r="H432" s="3"/>
      <c r="I432" s="3"/>
      <c r="J432" s="3"/>
      <c r="K432" s="3"/>
      <c r="L432" s="3"/>
      <c r="M432" s="3"/>
      <c r="N432" s="3"/>
      <c r="O432" s="3"/>
      <c r="P432" s="3"/>
      <c r="Q432" s="3"/>
      <c r="R432" s="3"/>
      <c r="S432" s="3"/>
      <c r="T432" s="3"/>
      <c r="U432" s="3"/>
      <c r="V432" s="3"/>
      <c r="W432" s="3"/>
      <c r="X432" s="3"/>
      <c r="Y432" s="3"/>
      <c r="Z432" s="3"/>
    </row>
    <row r="433" spans="1:26" ht="16.5" customHeight="1">
      <c r="A433" s="49"/>
      <c r="B433" s="3"/>
      <c r="C433" s="3"/>
      <c r="D433" s="3"/>
      <c r="E433" s="3"/>
      <c r="F433" s="3"/>
      <c r="G433" s="3"/>
      <c r="H433" s="3"/>
      <c r="I433" s="3"/>
      <c r="J433" s="3"/>
      <c r="K433" s="3"/>
      <c r="L433" s="3"/>
      <c r="M433" s="3"/>
      <c r="N433" s="3"/>
      <c r="O433" s="3"/>
      <c r="P433" s="3"/>
      <c r="Q433" s="3"/>
      <c r="R433" s="3"/>
      <c r="S433" s="3"/>
      <c r="T433" s="3"/>
      <c r="U433" s="3"/>
      <c r="V433" s="3"/>
      <c r="W433" s="3"/>
      <c r="X433" s="3"/>
      <c r="Y433" s="3"/>
      <c r="Z433" s="3"/>
    </row>
    <row r="434" spans="1:26" ht="16.5" customHeight="1">
      <c r="A434" s="49"/>
      <c r="B434" s="3"/>
      <c r="C434" s="3"/>
      <c r="D434" s="3"/>
      <c r="E434" s="3"/>
      <c r="F434" s="3"/>
      <c r="G434" s="3"/>
      <c r="H434" s="3"/>
      <c r="I434" s="3"/>
      <c r="J434" s="3"/>
      <c r="K434" s="3"/>
      <c r="L434" s="3"/>
      <c r="M434" s="3"/>
      <c r="N434" s="3"/>
      <c r="O434" s="3"/>
      <c r="P434" s="3"/>
      <c r="Q434" s="3"/>
      <c r="R434" s="3"/>
      <c r="S434" s="3"/>
      <c r="T434" s="3"/>
      <c r="U434" s="3"/>
      <c r="V434" s="3"/>
      <c r="W434" s="3"/>
      <c r="X434" s="3"/>
      <c r="Y434" s="3"/>
      <c r="Z434" s="3"/>
    </row>
    <row r="435" spans="1:26" ht="16.5" customHeight="1">
      <c r="A435" s="49"/>
      <c r="B435" s="3"/>
      <c r="C435" s="3"/>
      <c r="D435" s="3"/>
      <c r="E435" s="3"/>
      <c r="F435" s="3"/>
      <c r="G435" s="3"/>
      <c r="H435" s="3"/>
      <c r="I435" s="3"/>
      <c r="J435" s="3"/>
      <c r="K435" s="3"/>
      <c r="L435" s="3"/>
      <c r="M435" s="3"/>
      <c r="N435" s="3"/>
      <c r="O435" s="3"/>
      <c r="P435" s="3"/>
      <c r="Q435" s="3"/>
      <c r="R435" s="3"/>
      <c r="S435" s="3"/>
      <c r="T435" s="3"/>
      <c r="U435" s="3"/>
      <c r="V435" s="3"/>
      <c r="W435" s="3"/>
      <c r="X435" s="3"/>
      <c r="Y435" s="3"/>
      <c r="Z435" s="3"/>
    </row>
    <row r="436" spans="1:26" ht="16.5" customHeight="1">
      <c r="A436" s="49"/>
      <c r="B436" s="3"/>
      <c r="C436" s="3"/>
      <c r="D436" s="3"/>
      <c r="E436" s="3"/>
      <c r="F436" s="3"/>
      <c r="G436" s="3"/>
      <c r="H436" s="3"/>
      <c r="I436" s="3"/>
      <c r="J436" s="3"/>
      <c r="K436" s="3"/>
      <c r="L436" s="3"/>
      <c r="M436" s="3"/>
      <c r="N436" s="3"/>
      <c r="O436" s="3"/>
      <c r="P436" s="3"/>
      <c r="Q436" s="3"/>
      <c r="R436" s="3"/>
      <c r="S436" s="3"/>
      <c r="T436" s="3"/>
      <c r="U436" s="3"/>
      <c r="V436" s="3"/>
      <c r="W436" s="3"/>
      <c r="X436" s="3"/>
      <c r="Y436" s="3"/>
      <c r="Z436" s="3"/>
    </row>
    <row r="437" spans="1:26" ht="16.5" customHeight="1">
      <c r="A437" s="49"/>
      <c r="B437" s="3"/>
      <c r="C437" s="3"/>
      <c r="D437" s="3"/>
      <c r="E437" s="3"/>
      <c r="F437" s="3"/>
      <c r="G437" s="3"/>
      <c r="H437" s="3"/>
      <c r="I437" s="3"/>
      <c r="J437" s="3"/>
      <c r="K437" s="3"/>
      <c r="L437" s="3"/>
      <c r="M437" s="3"/>
      <c r="N437" s="3"/>
      <c r="O437" s="3"/>
      <c r="P437" s="3"/>
      <c r="Q437" s="3"/>
      <c r="R437" s="3"/>
      <c r="S437" s="3"/>
      <c r="T437" s="3"/>
      <c r="U437" s="3"/>
      <c r="V437" s="3"/>
      <c r="W437" s="3"/>
      <c r="X437" s="3"/>
      <c r="Y437" s="3"/>
      <c r="Z437" s="3"/>
    </row>
    <row r="438" spans="1:26" ht="16.5" customHeight="1">
      <c r="A438" s="49"/>
      <c r="B438" s="3"/>
      <c r="C438" s="3"/>
      <c r="D438" s="3"/>
      <c r="E438" s="3"/>
      <c r="F438" s="3"/>
      <c r="G438" s="3"/>
      <c r="H438" s="3"/>
      <c r="I438" s="3"/>
      <c r="J438" s="3"/>
      <c r="K438" s="3"/>
      <c r="L438" s="3"/>
      <c r="M438" s="3"/>
      <c r="N438" s="3"/>
      <c r="O438" s="3"/>
      <c r="P438" s="3"/>
      <c r="Q438" s="3"/>
      <c r="R438" s="3"/>
      <c r="S438" s="3"/>
      <c r="T438" s="3"/>
      <c r="U438" s="3"/>
      <c r="V438" s="3"/>
      <c r="W438" s="3"/>
      <c r="X438" s="3"/>
      <c r="Y438" s="3"/>
      <c r="Z438" s="3"/>
    </row>
    <row r="439" spans="1:26" ht="16.5" customHeight="1">
      <c r="A439" s="49"/>
      <c r="B439" s="3"/>
      <c r="C439" s="3"/>
      <c r="D439" s="3"/>
      <c r="E439" s="3"/>
      <c r="F439" s="3"/>
      <c r="G439" s="3"/>
      <c r="H439" s="3"/>
      <c r="I439" s="3"/>
      <c r="J439" s="3"/>
      <c r="K439" s="3"/>
      <c r="L439" s="3"/>
      <c r="M439" s="3"/>
      <c r="N439" s="3"/>
      <c r="O439" s="3"/>
      <c r="P439" s="3"/>
      <c r="Q439" s="3"/>
      <c r="R439" s="3"/>
      <c r="S439" s="3"/>
      <c r="T439" s="3"/>
      <c r="U439" s="3"/>
      <c r="V439" s="3"/>
      <c r="W439" s="3"/>
      <c r="X439" s="3"/>
      <c r="Y439" s="3"/>
      <c r="Z439" s="3"/>
    </row>
    <row r="440" spans="1:26" ht="16.5" customHeight="1">
      <c r="A440" s="49"/>
      <c r="B440" s="3"/>
      <c r="C440" s="3"/>
      <c r="D440" s="3"/>
      <c r="E440" s="3"/>
      <c r="F440" s="3"/>
      <c r="G440" s="3"/>
      <c r="H440" s="3"/>
      <c r="I440" s="3"/>
      <c r="J440" s="3"/>
      <c r="K440" s="3"/>
      <c r="L440" s="3"/>
      <c r="M440" s="3"/>
      <c r="N440" s="3"/>
      <c r="O440" s="3"/>
      <c r="P440" s="3"/>
      <c r="Q440" s="3"/>
      <c r="R440" s="3"/>
      <c r="S440" s="3"/>
      <c r="T440" s="3"/>
      <c r="U440" s="3"/>
      <c r="V440" s="3"/>
      <c r="W440" s="3"/>
      <c r="X440" s="3"/>
      <c r="Y440" s="3"/>
      <c r="Z440" s="3"/>
    </row>
    <row r="441" spans="1:26" ht="16.5" customHeight="1">
      <c r="A441" s="49"/>
      <c r="B441" s="3"/>
      <c r="C441" s="3"/>
      <c r="D441" s="3"/>
      <c r="E441" s="3"/>
      <c r="F441" s="3"/>
      <c r="G441" s="3"/>
      <c r="H441" s="3"/>
      <c r="I441" s="3"/>
      <c r="J441" s="3"/>
      <c r="K441" s="3"/>
      <c r="L441" s="3"/>
      <c r="M441" s="3"/>
      <c r="N441" s="3"/>
      <c r="O441" s="3"/>
      <c r="P441" s="3"/>
      <c r="Q441" s="3"/>
      <c r="R441" s="3"/>
      <c r="S441" s="3"/>
      <c r="T441" s="3"/>
      <c r="U441" s="3"/>
      <c r="V441" s="3"/>
      <c r="W441" s="3"/>
      <c r="X441" s="3"/>
      <c r="Y441" s="3"/>
      <c r="Z441" s="3"/>
    </row>
    <row r="442" spans="1:26" ht="16.5" customHeight="1">
      <c r="A442" s="49"/>
      <c r="B442" s="3"/>
      <c r="C442" s="3"/>
      <c r="D442" s="3"/>
      <c r="E442" s="3"/>
      <c r="F442" s="3"/>
      <c r="G442" s="3"/>
      <c r="H442" s="3"/>
      <c r="I442" s="3"/>
      <c r="J442" s="3"/>
      <c r="K442" s="3"/>
      <c r="L442" s="3"/>
      <c r="M442" s="3"/>
      <c r="N442" s="3"/>
      <c r="O442" s="3"/>
      <c r="P442" s="3"/>
      <c r="Q442" s="3"/>
      <c r="R442" s="3"/>
      <c r="S442" s="3"/>
      <c r="T442" s="3"/>
      <c r="U442" s="3"/>
      <c r="V442" s="3"/>
      <c r="W442" s="3"/>
      <c r="X442" s="3"/>
      <c r="Y442" s="3"/>
      <c r="Z442" s="3"/>
    </row>
    <row r="443" spans="1:26" ht="16.5" customHeight="1">
      <c r="A443" s="49"/>
      <c r="B443" s="3"/>
      <c r="C443" s="3"/>
      <c r="D443" s="3"/>
      <c r="E443" s="3"/>
      <c r="F443" s="3"/>
      <c r="G443" s="3"/>
      <c r="H443" s="3"/>
      <c r="I443" s="3"/>
      <c r="J443" s="3"/>
      <c r="K443" s="3"/>
      <c r="L443" s="3"/>
      <c r="M443" s="3"/>
      <c r="N443" s="3"/>
      <c r="O443" s="3"/>
      <c r="P443" s="3"/>
      <c r="Q443" s="3"/>
      <c r="R443" s="3"/>
      <c r="S443" s="3"/>
      <c r="T443" s="3"/>
      <c r="U443" s="3"/>
      <c r="V443" s="3"/>
      <c r="W443" s="3"/>
      <c r="X443" s="3"/>
      <c r="Y443" s="3"/>
      <c r="Z443" s="3"/>
    </row>
    <row r="444" spans="1:26" ht="16.5" customHeight="1">
      <c r="A444" s="49"/>
      <c r="B444" s="3"/>
      <c r="C444" s="3"/>
      <c r="D444" s="3"/>
      <c r="E444" s="3"/>
      <c r="F444" s="3"/>
      <c r="G444" s="3"/>
      <c r="H444" s="3"/>
      <c r="I444" s="3"/>
      <c r="J444" s="3"/>
      <c r="K444" s="3"/>
      <c r="L444" s="3"/>
      <c r="M444" s="3"/>
      <c r="N444" s="3"/>
      <c r="O444" s="3"/>
      <c r="P444" s="3"/>
      <c r="Q444" s="3"/>
      <c r="R444" s="3"/>
      <c r="S444" s="3"/>
      <c r="T444" s="3"/>
      <c r="U444" s="3"/>
      <c r="V444" s="3"/>
      <c r="W444" s="3"/>
      <c r="X444" s="3"/>
      <c r="Y444" s="3"/>
      <c r="Z444" s="3"/>
    </row>
    <row r="445" spans="1:26" ht="16.5" customHeight="1">
      <c r="A445" s="49"/>
      <c r="B445" s="3"/>
      <c r="C445" s="3"/>
      <c r="D445" s="3"/>
      <c r="E445" s="3"/>
      <c r="F445" s="3"/>
      <c r="G445" s="3"/>
      <c r="H445" s="3"/>
      <c r="I445" s="3"/>
      <c r="J445" s="3"/>
      <c r="K445" s="3"/>
      <c r="L445" s="3"/>
      <c r="M445" s="3"/>
      <c r="N445" s="3"/>
      <c r="O445" s="3"/>
      <c r="P445" s="3"/>
      <c r="Q445" s="3"/>
      <c r="R445" s="3"/>
      <c r="S445" s="3"/>
      <c r="T445" s="3"/>
      <c r="U445" s="3"/>
      <c r="V445" s="3"/>
      <c r="W445" s="3"/>
      <c r="X445" s="3"/>
      <c r="Y445" s="3"/>
      <c r="Z445" s="3"/>
    </row>
    <row r="446" spans="1:26" ht="16.5" customHeight="1">
      <c r="A446" s="49"/>
      <c r="B446" s="3"/>
      <c r="C446" s="3"/>
      <c r="D446" s="3"/>
      <c r="E446" s="3"/>
      <c r="F446" s="3"/>
      <c r="G446" s="3"/>
      <c r="H446" s="3"/>
      <c r="I446" s="3"/>
      <c r="J446" s="3"/>
      <c r="K446" s="3"/>
      <c r="L446" s="3"/>
      <c r="M446" s="3"/>
      <c r="N446" s="3"/>
      <c r="O446" s="3"/>
      <c r="P446" s="3"/>
      <c r="Q446" s="3"/>
      <c r="R446" s="3"/>
      <c r="S446" s="3"/>
      <c r="T446" s="3"/>
      <c r="U446" s="3"/>
      <c r="V446" s="3"/>
      <c r="W446" s="3"/>
      <c r="X446" s="3"/>
      <c r="Y446" s="3"/>
      <c r="Z446" s="3"/>
    </row>
    <row r="447" spans="1:26" ht="16.5" customHeight="1">
      <c r="A447" s="49"/>
      <c r="B447" s="3"/>
      <c r="C447" s="3"/>
      <c r="D447" s="3"/>
      <c r="E447" s="3"/>
      <c r="F447" s="3"/>
      <c r="G447" s="3"/>
      <c r="H447" s="3"/>
      <c r="I447" s="3"/>
      <c r="J447" s="3"/>
      <c r="K447" s="3"/>
      <c r="L447" s="3"/>
      <c r="M447" s="3"/>
      <c r="N447" s="3"/>
      <c r="O447" s="3"/>
      <c r="P447" s="3"/>
      <c r="Q447" s="3"/>
      <c r="R447" s="3"/>
      <c r="S447" s="3"/>
      <c r="T447" s="3"/>
      <c r="U447" s="3"/>
      <c r="V447" s="3"/>
      <c r="W447" s="3"/>
      <c r="X447" s="3"/>
      <c r="Y447" s="3"/>
      <c r="Z447" s="3"/>
    </row>
    <row r="448" spans="1:26" ht="16.5" customHeight="1">
      <c r="A448" s="49"/>
      <c r="B448" s="3"/>
      <c r="C448" s="3"/>
      <c r="D448" s="3"/>
      <c r="E448" s="3"/>
      <c r="F448" s="3"/>
      <c r="G448" s="3"/>
      <c r="H448" s="3"/>
      <c r="I448" s="3"/>
      <c r="J448" s="3"/>
      <c r="K448" s="3"/>
      <c r="L448" s="3"/>
      <c r="M448" s="3"/>
      <c r="N448" s="3"/>
      <c r="O448" s="3"/>
      <c r="P448" s="3"/>
      <c r="Q448" s="3"/>
      <c r="R448" s="3"/>
      <c r="S448" s="3"/>
      <c r="T448" s="3"/>
      <c r="U448" s="3"/>
      <c r="V448" s="3"/>
      <c r="W448" s="3"/>
      <c r="X448" s="3"/>
      <c r="Y448" s="3"/>
      <c r="Z448" s="3"/>
    </row>
    <row r="449" spans="1:26" ht="16.5" customHeight="1">
      <c r="A449" s="49"/>
      <c r="B449" s="3"/>
      <c r="C449" s="3"/>
      <c r="D449" s="3"/>
      <c r="E449" s="3"/>
      <c r="F449" s="3"/>
      <c r="G449" s="3"/>
      <c r="H449" s="3"/>
      <c r="I449" s="3"/>
      <c r="J449" s="3"/>
      <c r="K449" s="3"/>
      <c r="L449" s="3"/>
      <c r="M449" s="3"/>
      <c r="N449" s="3"/>
      <c r="O449" s="3"/>
      <c r="P449" s="3"/>
      <c r="Q449" s="3"/>
      <c r="R449" s="3"/>
      <c r="S449" s="3"/>
      <c r="T449" s="3"/>
      <c r="U449" s="3"/>
      <c r="V449" s="3"/>
      <c r="W449" s="3"/>
      <c r="X449" s="3"/>
      <c r="Y449" s="3"/>
      <c r="Z449" s="3"/>
    </row>
    <row r="450" spans="1:26" ht="16.5" customHeight="1">
      <c r="A450" s="49"/>
      <c r="B450" s="3"/>
      <c r="C450" s="3"/>
      <c r="D450" s="3"/>
      <c r="E450" s="3"/>
      <c r="F450" s="3"/>
      <c r="G450" s="3"/>
      <c r="H450" s="3"/>
      <c r="I450" s="3"/>
      <c r="J450" s="3"/>
      <c r="K450" s="3"/>
      <c r="L450" s="3"/>
      <c r="M450" s="3"/>
      <c r="N450" s="3"/>
      <c r="O450" s="3"/>
      <c r="P450" s="3"/>
      <c r="Q450" s="3"/>
      <c r="R450" s="3"/>
      <c r="S450" s="3"/>
      <c r="T450" s="3"/>
      <c r="U450" s="3"/>
      <c r="V450" s="3"/>
      <c r="W450" s="3"/>
      <c r="X450" s="3"/>
      <c r="Y450" s="3"/>
      <c r="Z450" s="3"/>
    </row>
    <row r="451" spans="1:26" ht="16.5" customHeight="1">
      <c r="A451" s="49"/>
      <c r="B451" s="3"/>
      <c r="C451" s="3"/>
      <c r="D451" s="3"/>
      <c r="E451" s="3"/>
      <c r="F451" s="3"/>
      <c r="G451" s="3"/>
      <c r="H451" s="3"/>
      <c r="I451" s="3"/>
      <c r="J451" s="3"/>
      <c r="K451" s="3"/>
      <c r="L451" s="3"/>
      <c r="M451" s="3"/>
      <c r="N451" s="3"/>
      <c r="O451" s="3"/>
      <c r="P451" s="3"/>
      <c r="Q451" s="3"/>
      <c r="R451" s="3"/>
      <c r="S451" s="3"/>
      <c r="T451" s="3"/>
      <c r="U451" s="3"/>
      <c r="V451" s="3"/>
      <c r="W451" s="3"/>
      <c r="X451" s="3"/>
      <c r="Y451" s="3"/>
      <c r="Z451" s="3"/>
    </row>
    <row r="452" spans="1:26" ht="16.5" customHeight="1">
      <c r="A452" s="49"/>
      <c r="B452" s="3"/>
      <c r="C452" s="3"/>
      <c r="D452" s="3"/>
      <c r="E452" s="3"/>
      <c r="F452" s="3"/>
      <c r="G452" s="3"/>
      <c r="H452" s="3"/>
      <c r="I452" s="3"/>
      <c r="J452" s="3"/>
      <c r="K452" s="3"/>
      <c r="L452" s="3"/>
      <c r="M452" s="3"/>
      <c r="N452" s="3"/>
      <c r="O452" s="3"/>
      <c r="P452" s="3"/>
      <c r="Q452" s="3"/>
      <c r="R452" s="3"/>
      <c r="S452" s="3"/>
      <c r="T452" s="3"/>
      <c r="U452" s="3"/>
      <c r="V452" s="3"/>
      <c r="W452" s="3"/>
      <c r="X452" s="3"/>
      <c r="Y452" s="3"/>
      <c r="Z452" s="3"/>
    </row>
    <row r="453" spans="1:26" ht="16.5" customHeight="1">
      <c r="A453" s="49"/>
      <c r="B453" s="3"/>
      <c r="C453" s="3"/>
      <c r="D453" s="3"/>
      <c r="E453" s="3"/>
      <c r="F453" s="3"/>
      <c r="G453" s="3"/>
      <c r="H453" s="3"/>
      <c r="I453" s="3"/>
      <c r="J453" s="3"/>
      <c r="K453" s="3"/>
      <c r="L453" s="3"/>
      <c r="M453" s="3"/>
      <c r="N453" s="3"/>
      <c r="O453" s="3"/>
      <c r="P453" s="3"/>
      <c r="Q453" s="3"/>
      <c r="R453" s="3"/>
      <c r="S453" s="3"/>
      <c r="T453" s="3"/>
      <c r="U453" s="3"/>
      <c r="V453" s="3"/>
      <c r="W453" s="3"/>
      <c r="X453" s="3"/>
      <c r="Y453" s="3"/>
      <c r="Z453" s="3"/>
    </row>
    <row r="454" spans="1:26" ht="16.5" customHeight="1">
      <c r="A454" s="49"/>
      <c r="B454" s="3"/>
      <c r="C454" s="3"/>
      <c r="D454" s="3"/>
      <c r="E454" s="3"/>
      <c r="F454" s="3"/>
      <c r="G454" s="3"/>
      <c r="H454" s="3"/>
      <c r="I454" s="3"/>
      <c r="J454" s="3"/>
      <c r="K454" s="3"/>
      <c r="L454" s="3"/>
      <c r="M454" s="3"/>
      <c r="N454" s="3"/>
      <c r="O454" s="3"/>
      <c r="P454" s="3"/>
      <c r="Q454" s="3"/>
      <c r="R454" s="3"/>
      <c r="S454" s="3"/>
      <c r="T454" s="3"/>
      <c r="U454" s="3"/>
      <c r="V454" s="3"/>
      <c r="W454" s="3"/>
      <c r="X454" s="3"/>
      <c r="Y454" s="3"/>
      <c r="Z454" s="3"/>
    </row>
    <row r="455" spans="1:26" ht="16.5" customHeight="1">
      <c r="A455" s="49"/>
      <c r="B455" s="3"/>
      <c r="C455" s="3"/>
      <c r="D455" s="3"/>
      <c r="E455" s="3"/>
      <c r="F455" s="3"/>
      <c r="G455" s="3"/>
      <c r="H455" s="3"/>
      <c r="I455" s="3"/>
      <c r="J455" s="3"/>
      <c r="K455" s="3"/>
      <c r="L455" s="3"/>
      <c r="M455" s="3"/>
      <c r="N455" s="3"/>
      <c r="O455" s="3"/>
      <c r="P455" s="3"/>
      <c r="Q455" s="3"/>
      <c r="R455" s="3"/>
      <c r="S455" s="3"/>
      <c r="T455" s="3"/>
      <c r="U455" s="3"/>
      <c r="V455" s="3"/>
      <c r="W455" s="3"/>
      <c r="X455" s="3"/>
      <c r="Y455" s="3"/>
      <c r="Z455" s="3"/>
    </row>
    <row r="456" spans="1:26" ht="16.5" customHeight="1">
      <c r="A456" s="49"/>
      <c r="B456" s="3"/>
      <c r="C456" s="3"/>
      <c r="D456" s="3"/>
      <c r="E456" s="3"/>
      <c r="F456" s="3"/>
      <c r="G456" s="3"/>
      <c r="H456" s="3"/>
      <c r="I456" s="3"/>
      <c r="J456" s="3"/>
      <c r="K456" s="3"/>
      <c r="L456" s="3"/>
      <c r="M456" s="3"/>
      <c r="N456" s="3"/>
      <c r="O456" s="3"/>
      <c r="P456" s="3"/>
      <c r="Q456" s="3"/>
      <c r="R456" s="3"/>
      <c r="S456" s="3"/>
      <c r="T456" s="3"/>
      <c r="U456" s="3"/>
      <c r="V456" s="3"/>
      <c r="W456" s="3"/>
      <c r="X456" s="3"/>
      <c r="Y456" s="3"/>
      <c r="Z456" s="3"/>
    </row>
    <row r="457" spans="1:26" ht="16.5" customHeight="1">
      <c r="A457" s="49"/>
      <c r="B457" s="3"/>
      <c r="C457" s="3"/>
      <c r="D457" s="3"/>
      <c r="E457" s="3"/>
      <c r="F457" s="3"/>
      <c r="G457" s="3"/>
      <c r="H457" s="3"/>
      <c r="I457" s="3"/>
      <c r="J457" s="3"/>
      <c r="K457" s="3"/>
      <c r="L457" s="3"/>
      <c r="M457" s="3"/>
      <c r="N457" s="3"/>
      <c r="O457" s="3"/>
      <c r="P457" s="3"/>
      <c r="Q457" s="3"/>
      <c r="R457" s="3"/>
      <c r="S457" s="3"/>
      <c r="T457" s="3"/>
      <c r="U457" s="3"/>
      <c r="V457" s="3"/>
      <c r="W457" s="3"/>
      <c r="X457" s="3"/>
      <c r="Y457" s="3"/>
      <c r="Z457" s="3"/>
    </row>
    <row r="458" spans="1:26" ht="16.5" customHeight="1">
      <c r="A458" s="49"/>
      <c r="B458" s="3"/>
      <c r="C458" s="3"/>
      <c r="D458" s="3"/>
      <c r="E458" s="3"/>
      <c r="F458" s="3"/>
      <c r="G458" s="3"/>
      <c r="H458" s="3"/>
      <c r="I458" s="3"/>
      <c r="J458" s="3"/>
      <c r="K458" s="3"/>
      <c r="L458" s="3"/>
      <c r="M458" s="3"/>
      <c r="N458" s="3"/>
      <c r="O458" s="3"/>
      <c r="P458" s="3"/>
      <c r="Q458" s="3"/>
      <c r="R458" s="3"/>
      <c r="S458" s="3"/>
      <c r="T458" s="3"/>
      <c r="U458" s="3"/>
      <c r="V458" s="3"/>
      <c r="W458" s="3"/>
      <c r="X458" s="3"/>
      <c r="Y458" s="3"/>
      <c r="Z458" s="3"/>
    </row>
    <row r="459" spans="1:26" ht="16.5" customHeight="1">
      <c r="A459" s="49"/>
      <c r="B459" s="3"/>
      <c r="C459" s="3"/>
      <c r="D459" s="3"/>
      <c r="E459" s="3"/>
      <c r="F459" s="3"/>
      <c r="G459" s="3"/>
      <c r="H459" s="3"/>
      <c r="I459" s="3"/>
      <c r="J459" s="3"/>
      <c r="K459" s="3"/>
      <c r="L459" s="3"/>
      <c r="M459" s="3"/>
      <c r="N459" s="3"/>
      <c r="O459" s="3"/>
      <c r="P459" s="3"/>
      <c r="Q459" s="3"/>
      <c r="R459" s="3"/>
      <c r="S459" s="3"/>
      <c r="T459" s="3"/>
      <c r="U459" s="3"/>
      <c r="V459" s="3"/>
      <c r="W459" s="3"/>
      <c r="X459" s="3"/>
      <c r="Y459" s="3"/>
      <c r="Z459" s="3"/>
    </row>
    <row r="460" spans="1:26" ht="16.5" customHeight="1">
      <c r="A460" s="49"/>
      <c r="B460" s="3"/>
      <c r="C460" s="3"/>
      <c r="D460" s="3"/>
      <c r="E460" s="3"/>
      <c r="F460" s="3"/>
      <c r="G460" s="3"/>
      <c r="H460" s="3"/>
      <c r="I460" s="3"/>
      <c r="J460" s="3"/>
      <c r="K460" s="3"/>
      <c r="L460" s="3"/>
      <c r="M460" s="3"/>
      <c r="N460" s="3"/>
      <c r="O460" s="3"/>
      <c r="P460" s="3"/>
      <c r="Q460" s="3"/>
      <c r="R460" s="3"/>
      <c r="S460" s="3"/>
      <c r="T460" s="3"/>
      <c r="U460" s="3"/>
      <c r="V460" s="3"/>
      <c r="W460" s="3"/>
      <c r="X460" s="3"/>
      <c r="Y460" s="3"/>
      <c r="Z460" s="3"/>
    </row>
    <row r="461" spans="1:26" ht="16.5" customHeight="1">
      <c r="A461" s="49"/>
      <c r="B461" s="3"/>
      <c r="C461" s="3"/>
      <c r="D461" s="3"/>
      <c r="E461" s="3"/>
      <c r="F461" s="3"/>
      <c r="G461" s="3"/>
      <c r="H461" s="3"/>
      <c r="I461" s="3"/>
      <c r="J461" s="3"/>
      <c r="K461" s="3"/>
      <c r="L461" s="3"/>
      <c r="M461" s="3"/>
      <c r="N461" s="3"/>
      <c r="O461" s="3"/>
      <c r="P461" s="3"/>
      <c r="Q461" s="3"/>
      <c r="R461" s="3"/>
      <c r="S461" s="3"/>
      <c r="T461" s="3"/>
      <c r="U461" s="3"/>
      <c r="V461" s="3"/>
      <c r="W461" s="3"/>
      <c r="X461" s="3"/>
      <c r="Y461" s="3"/>
      <c r="Z461" s="3"/>
    </row>
    <row r="462" spans="1:26" ht="16.5" customHeight="1">
      <c r="A462" s="49"/>
      <c r="B462" s="3"/>
      <c r="C462" s="3"/>
      <c r="D462" s="3"/>
      <c r="E462" s="3"/>
      <c r="F462" s="3"/>
      <c r="G462" s="3"/>
      <c r="H462" s="3"/>
      <c r="I462" s="3"/>
      <c r="J462" s="3"/>
      <c r="K462" s="3"/>
      <c r="L462" s="3"/>
      <c r="M462" s="3"/>
      <c r="N462" s="3"/>
      <c r="O462" s="3"/>
      <c r="P462" s="3"/>
      <c r="Q462" s="3"/>
      <c r="R462" s="3"/>
      <c r="S462" s="3"/>
      <c r="T462" s="3"/>
      <c r="U462" s="3"/>
      <c r="V462" s="3"/>
      <c r="W462" s="3"/>
      <c r="X462" s="3"/>
      <c r="Y462" s="3"/>
      <c r="Z462" s="3"/>
    </row>
    <row r="463" spans="1:26" ht="16.5" customHeight="1">
      <c r="A463" s="49"/>
      <c r="B463" s="3"/>
      <c r="C463" s="3"/>
      <c r="D463" s="3"/>
      <c r="E463" s="3"/>
      <c r="F463" s="3"/>
      <c r="G463" s="3"/>
      <c r="H463" s="3"/>
      <c r="I463" s="3"/>
      <c r="J463" s="3"/>
      <c r="K463" s="3"/>
      <c r="L463" s="3"/>
      <c r="M463" s="3"/>
      <c r="N463" s="3"/>
      <c r="O463" s="3"/>
      <c r="P463" s="3"/>
      <c r="Q463" s="3"/>
      <c r="R463" s="3"/>
      <c r="S463" s="3"/>
      <c r="T463" s="3"/>
      <c r="U463" s="3"/>
      <c r="V463" s="3"/>
      <c r="W463" s="3"/>
      <c r="X463" s="3"/>
      <c r="Y463" s="3"/>
      <c r="Z463" s="3"/>
    </row>
    <row r="464" spans="1:26" ht="16.5" customHeight="1">
      <c r="A464" s="49"/>
      <c r="B464" s="3"/>
      <c r="C464" s="3"/>
      <c r="D464" s="3"/>
      <c r="E464" s="3"/>
      <c r="F464" s="3"/>
      <c r="G464" s="3"/>
      <c r="H464" s="3"/>
      <c r="I464" s="3"/>
      <c r="J464" s="3"/>
      <c r="K464" s="3"/>
      <c r="L464" s="3"/>
      <c r="M464" s="3"/>
      <c r="N464" s="3"/>
      <c r="O464" s="3"/>
      <c r="P464" s="3"/>
      <c r="Q464" s="3"/>
      <c r="R464" s="3"/>
      <c r="S464" s="3"/>
      <c r="T464" s="3"/>
      <c r="U464" s="3"/>
      <c r="V464" s="3"/>
      <c r="W464" s="3"/>
      <c r="X464" s="3"/>
      <c r="Y464" s="3"/>
      <c r="Z464" s="3"/>
    </row>
    <row r="465" spans="1:26" ht="16.5" customHeight="1">
      <c r="A465" s="49"/>
      <c r="B465" s="3"/>
      <c r="C465" s="3"/>
      <c r="D465" s="3"/>
      <c r="E465" s="3"/>
      <c r="F465" s="3"/>
      <c r="G465" s="3"/>
      <c r="H465" s="3"/>
      <c r="I465" s="3"/>
      <c r="J465" s="3"/>
      <c r="K465" s="3"/>
      <c r="L465" s="3"/>
      <c r="M465" s="3"/>
      <c r="N465" s="3"/>
      <c r="O465" s="3"/>
      <c r="P465" s="3"/>
      <c r="Q465" s="3"/>
      <c r="R465" s="3"/>
      <c r="S465" s="3"/>
      <c r="T465" s="3"/>
      <c r="U465" s="3"/>
      <c r="V465" s="3"/>
      <c r="W465" s="3"/>
      <c r="X465" s="3"/>
      <c r="Y465" s="3"/>
      <c r="Z465" s="3"/>
    </row>
    <row r="466" spans="1:26" ht="16.5" customHeight="1">
      <c r="A466" s="49"/>
      <c r="B466" s="3"/>
      <c r="C466" s="3"/>
      <c r="D466" s="3"/>
      <c r="E466" s="3"/>
      <c r="F466" s="3"/>
      <c r="G466" s="3"/>
      <c r="H466" s="3"/>
      <c r="I466" s="3"/>
      <c r="J466" s="3"/>
      <c r="K466" s="3"/>
      <c r="L466" s="3"/>
      <c r="M466" s="3"/>
      <c r="N466" s="3"/>
      <c r="O466" s="3"/>
      <c r="P466" s="3"/>
      <c r="Q466" s="3"/>
      <c r="R466" s="3"/>
      <c r="S466" s="3"/>
      <c r="T466" s="3"/>
      <c r="U466" s="3"/>
      <c r="V466" s="3"/>
      <c r="W466" s="3"/>
      <c r="X466" s="3"/>
      <c r="Y466" s="3"/>
      <c r="Z466" s="3"/>
    </row>
    <row r="467" spans="1:26" ht="16.5" customHeight="1">
      <c r="A467" s="49"/>
      <c r="B467" s="3"/>
      <c r="C467" s="3"/>
      <c r="D467" s="3"/>
      <c r="E467" s="3"/>
      <c r="F467" s="3"/>
      <c r="G467" s="3"/>
      <c r="H467" s="3"/>
      <c r="I467" s="3"/>
      <c r="J467" s="3"/>
      <c r="K467" s="3"/>
      <c r="L467" s="3"/>
      <c r="M467" s="3"/>
      <c r="N467" s="3"/>
      <c r="O467" s="3"/>
      <c r="P467" s="3"/>
      <c r="Q467" s="3"/>
      <c r="R467" s="3"/>
      <c r="S467" s="3"/>
      <c r="T467" s="3"/>
      <c r="U467" s="3"/>
      <c r="V467" s="3"/>
      <c r="W467" s="3"/>
      <c r="X467" s="3"/>
      <c r="Y467" s="3"/>
      <c r="Z467" s="3"/>
    </row>
    <row r="468" spans="1:26" ht="16.5" customHeight="1">
      <c r="A468" s="49"/>
      <c r="B468" s="3"/>
      <c r="C468" s="3"/>
      <c r="D468" s="3"/>
      <c r="E468" s="3"/>
      <c r="F468" s="3"/>
      <c r="G468" s="3"/>
      <c r="H468" s="3"/>
      <c r="I468" s="3"/>
      <c r="J468" s="3"/>
      <c r="K468" s="3"/>
      <c r="L468" s="3"/>
      <c r="M468" s="3"/>
      <c r="N468" s="3"/>
      <c r="O468" s="3"/>
      <c r="P468" s="3"/>
      <c r="Q468" s="3"/>
      <c r="R468" s="3"/>
      <c r="S468" s="3"/>
      <c r="T468" s="3"/>
      <c r="U468" s="3"/>
      <c r="V468" s="3"/>
      <c r="W468" s="3"/>
      <c r="X468" s="3"/>
      <c r="Y468" s="3"/>
      <c r="Z468" s="3"/>
    </row>
    <row r="469" spans="1:26" ht="16.5" customHeight="1">
      <c r="A469" s="49"/>
      <c r="B469" s="3"/>
      <c r="C469" s="3"/>
      <c r="D469" s="3"/>
      <c r="E469" s="3"/>
      <c r="F469" s="3"/>
      <c r="G469" s="3"/>
      <c r="H469" s="3"/>
      <c r="I469" s="3"/>
      <c r="J469" s="3"/>
      <c r="K469" s="3"/>
      <c r="L469" s="3"/>
      <c r="M469" s="3"/>
      <c r="N469" s="3"/>
      <c r="O469" s="3"/>
      <c r="P469" s="3"/>
      <c r="Q469" s="3"/>
      <c r="R469" s="3"/>
      <c r="S469" s="3"/>
      <c r="T469" s="3"/>
      <c r="U469" s="3"/>
      <c r="V469" s="3"/>
      <c r="W469" s="3"/>
      <c r="X469" s="3"/>
      <c r="Y469" s="3"/>
      <c r="Z469" s="3"/>
    </row>
    <row r="470" spans="1:26" ht="16.5" customHeight="1">
      <c r="A470" s="49"/>
      <c r="B470" s="3"/>
      <c r="C470" s="3"/>
      <c r="D470" s="3"/>
      <c r="E470" s="3"/>
      <c r="F470" s="3"/>
      <c r="G470" s="3"/>
      <c r="H470" s="3"/>
      <c r="I470" s="3"/>
      <c r="J470" s="3"/>
      <c r="K470" s="3"/>
      <c r="L470" s="3"/>
      <c r="M470" s="3"/>
      <c r="N470" s="3"/>
      <c r="O470" s="3"/>
      <c r="P470" s="3"/>
      <c r="Q470" s="3"/>
      <c r="R470" s="3"/>
      <c r="S470" s="3"/>
      <c r="T470" s="3"/>
      <c r="U470" s="3"/>
      <c r="V470" s="3"/>
      <c r="W470" s="3"/>
      <c r="X470" s="3"/>
      <c r="Y470" s="3"/>
      <c r="Z470" s="3"/>
    </row>
    <row r="471" spans="1:26" ht="16.5" customHeight="1">
      <c r="A471" s="49"/>
      <c r="B471" s="3"/>
      <c r="C471" s="3"/>
      <c r="D471" s="3"/>
      <c r="E471" s="3"/>
      <c r="F471" s="3"/>
      <c r="G471" s="3"/>
      <c r="H471" s="3"/>
      <c r="I471" s="3"/>
      <c r="J471" s="3"/>
      <c r="K471" s="3"/>
      <c r="L471" s="3"/>
      <c r="M471" s="3"/>
      <c r="N471" s="3"/>
      <c r="O471" s="3"/>
      <c r="P471" s="3"/>
      <c r="Q471" s="3"/>
      <c r="R471" s="3"/>
      <c r="S471" s="3"/>
      <c r="T471" s="3"/>
      <c r="U471" s="3"/>
      <c r="V471" s="3"/>
      <c r="W471" s="3"/>
      <c r="X471" s="3"/>
      <c r="Y471" s="3"/>
      <c r="Z471" s="3"/>
    </row>
    <row r="472" spans="1:26" ht="16.5" customHeight="1">
      <c r="A472" s="49"/>
      <c r="B472" s="3"/>
      <c r="C472" s="3"/>
      <c r="D472" s="3"/>
      <c r="E472" s="3"/>
      <c r="F472" s="3"/>
      <c r="G472" s="3"/>
      <c r="H472" s="3"/>
      <c r="I472" s="3"/>
      <c r="J472" s="3"/>
      <c r="K472" s="3"/>
      <c r="L472" s="3"/>
      <c r="M472" s="3"/>
      <c r="N472" s="3"/>
      <c r="O472" s="3"/>
      <c r="P472" s="3"/>
      <c r="Q472" s="3"/>
      <c r="R472" s="3"/>
      <c r="S472" s="3"/>
      <c r="T472" s="3"/>
      <c r="U472" s="3"/>
      <c r="V472" s="3"/>
      <c r="W472" s="3"/>
      <c r="X472" s="3"/>
      <c r="Y472" s="3"/>
      <c r="Z472" s="3"/>
    </row>
    <row r="473" spans="1:26" ht="16.5" customHeight="1">
      <c r="A473" s="49"/>
      <c r="B473" s="3"/>
      <c r="C473" s="3"/>
      <c r="D473" s="3"/>
      <c r="E473" s="3"/>
      <c r="F473" s="3"/>
      <c r="G473" s="3"/>
      <c r="H473" s="3"/>
      <c r="I473" s="3"/>
      <c r="J473" s="3"/>
      <c r="K473" s="3"/>
      <c r="L473" s="3"/>
      <c r="M473" s="3"/>
      <c r="N473" s="3"/>
      <c r="O473" s="3"/>
      <c r="P473" s="3"/>
      <c r="Q473" s="3"/>
      <c r="R473" s="3"/>
      <c r="S473" s="3"/>
      <c r="T473" s="3"/>
      <c r="U473" s="3"/>
      <c r="V473" s="3"/>
      <c r="W473" s="3"/>
      <c r="X473" s="3"/>
      <c r="Y473" s="3"/>
      <c r="Z473" s="3"/>
    </row>
    <row r="474" spans="1:26" ht="16.5" customHeight="1">
      <c r="A474" s="49"/>
      <c r="B474" s="3"/>
      <c r="C474" s="3"/>
      <c r="D474" s="3"/>
      <c r="E474" s="3"/>
      <c r="F474" s="3"/>
      <c r="G474" s="3"/>
      <c r="H474" s="3"/>
      <c r="I474" s="3"/>
      <c r="J474" s="3"/>
      <c r="K474" s="3"/>
      <c r="L474" s="3"/>
      <c r="M474" s="3"/>
      <c r="N474" s="3"/>
      <c r="O474" s="3"/>
      <c r="P474" s="3"/>
      <c r="Q474" s="3"/>
      <c r="R474" s="3"/>
      <c r="S474" s="3"/>
      <c r="T474" s="3"/>
      <c r="U474" s="3"/>
      <c r="V474" s="3"/>
      <c r="W474" s="3"/>
      <c r="X474" s="3"/>
      <c r="Y474" s="3"/>
      <c r="Z474" s="3"/>
    </row>
    <row r="475" spans="1:26" ht="16.5" customHeight="1">
      <c r="A475" s="49"/>
      <c r="B475" s="3"/>
      <c r="C475" s="3"/>
      <c r="D475" s="3"/>
      <c r="E475" s="3"/>
      <c r="F475" s="3"/>
      <c r="G475" s="3"/>
      <c r="H475" s="3"/>
      <c r="I475" s="3"/>
      <c r="J475" s="3"/>
      <c r="K475" s="3"/>
      <c r="L475" s="3"/>
      <c r="M475" s="3"/>
      <c r="N475" s="3"/>
      <c r="O475" s="3"/>
      <c r="P475" s="3"/>
      <c r="Q475" s="3"/>
      <c r="R475" s="3"/>
      <c r="S475" s="3"/>
      <c r="T475" s="3"/>
      <c r="U475" s="3"/>
      <c r="V475" s="3"/>
      <c r="W475" s="3"/>
      <c r="X475" s="3"/>
      <c r="Y475" s="3"/>
      <c r="Z475" s="3"/>
    </row>
    <row r="476" spans="1:26" ht="16.5" customHeight="1">
      <c r="A476" s="49"/>
      <c r="B476" s="3"/>
      <c r="C476" s="3"/>
      <c r="D476" s="3"/>
      <c r="E476" s="3"/>
      <c r="F476" s="3"/>
      <c r="G476" s="3"/>
      <c r="H476" s="3"/>
      <c r="I476" s="3"/>
      <c r="J476" s="3"/>
      <c r="K476" s="3"/>
      <c r="L476" s="3"/>
      <c r="M476" s="3"/>
      <c r="N476" s="3"/>
      <c r="O476" s="3"/>
      <c r="P476" s="3"/>
      <c r="Q476" s="3"/>
      <c r="R476" s="3"/>
      <c r="S476" s="3"/>
      <c r="T476" s="3"/>
      <c r="U476" s="3"/>
      <c r="V476" s="3"/>
      <c r="W476" s="3"/>
      <c r="X476" s="3"/>
      <c r="Y476" s="3"/>
      <c r="Z476" s="3"/>
    </row>
    <row r="477" spans="1:26" ht="16.5" customHeight="1">
      <c r="A477" s="49"/>
      <c r="B477" s="3"/>
      <c r="C477" s="3"/>
      <c r="D477" s="3"/>
      <c r="E477" s="3"/>
      <c r="F477" s="3"/>
      <c r="G477" s="3"/>
      <c r="H477" s="3"/>
      <c r="I477" s="3"/>
      <c r="J477" s="3"/>
      <c r="K477" s="3"/>
      <c r="L477" s="3"/>
      <c r="M477" s="3"/>
      <c r="N477" s="3"/>
      <c r="O477" s="3"/>
      <c r="P477" s="3"/>
      <c r="Q477" s="3"/>
      <c r="R477" s="3"/>
      <c r="S477" s="3"/>
      <c r="T477" s="3"/>
      <c r="U477" s="3"/>
      <c r="V477" s="3"/>
      <c r="W477" s="3"/>
      <c r="X477" s="3"/>
      <c r="Y477" s="3"/>
      <c r="Z477" s="3"/>
    </row>
    <row r="478" spans="1:26" ht="16.5" customHeight="1">
      <c r="A478" s="49"/>
      <c r="B478" s="3"/>
      <c r="C478" s="3"/>
      <c r="D478" s="3"/>
      <c r="E478" s="3"/>
      <c r="F478" s="3"/>
      <c r="G478" s="3"/>
      <c r="H478" s="3"/>
      <c r="I478" s="3"/>
      <c r="J478" s="3"/>
      <c r="K478" s="3"/>
      <c r="L478" s="3"/>
      <c r="M478" s="3"/>
      <c r="N478" s="3"/>
      <c r="O478" s="3"/>
      <c r="P478" s="3"/>
      <c r="Q478" s="3"/>
      <c r="R478" s="3"/>
      <c r="S478" s="3"/>
      <c r="T478" s="3"/>
      <c r="U478" s="3"/>
      <c r="V478" s="3"/>
      <c r="W478" s="3"/>
      <c r="X478" s="3"/>
      <c r="Y478" s="3"/>
      <c r="Z478" s="3"/>
    </row>
    <row r="479" spans="1:26" ht="16.5" customHeight="1">
      <c r="A479" s="49"/>
      <c r="B479" s="3"/>
      <c r="C479" s="3"/>
      <c r="D479" s="3"/>
      <c r="E479" s="3"/>
      <c r="F479" s="3"/>
      <c r="G479" s="3"/>
      <c r="H479" s="3"/>
      <c r="I479" s="3"/>
      <c r="J479" s="3"/>
      <c r="K479" s="3"/>
      <c r="L479" s="3"/>
      <c r="M479" s="3"/>
      <c r="N479" s="3"/>
      <c r="O479" s="3"/>
      <c r="P479" s="3"/>
      <c r="Q479" s="3"/>
      <c r="R479" s="3"/>
      <c r="S479" s="3"/>
      <c r="T479" s="3"/>
      <c r="U479" s="3"/>
      <c r="V479" s="3"/>
      <c r="W479" s="3"/>
      <c r="X479" s="3"/>
      <c r="Y479" s="3"/>
      <c r="Z479" s="3"/>
    </row>
    <row r="480" spans="1:26" ht="16.5" customHeight="1">
      <c r="A480" s="49"/>
      <c r="B480" s="3"/>
      <c r="C480" s="3"/>
      <c r="D480" s="3"/>
      <c r="E480" s="3"/>
      <c r="F480" s="3"/>
      <c r="G480" s="3"/>
      <c r="H480" s="3"/>
      <c r="I480" s="3"/>
      <c r="J480" s="3"/>
      <c r="K480" s="3"/>
      <c r="L480" s="3"/>
      <c r="M480" s="3"/>
      <c r="N480" s="3"/>
      <c r="O480" s="3"/>
      <c r="P480" s="3"/>
      <c r="Q480" s="3"/>
      <c r="R480" s="3"/>
      <c r="S480" s="3"/>
      <c r="T480" s="3"/>
      <c r="U480" s="3"/>
      <c r="V480" s="3"/>
      <c r="W480" s="3"/>
      <c r="X480" s="3"/>
      <c r="Y480" s="3"/>
      <c r="Z480" s="3"/>
    </row>
    <row r="481" spans="1:26" ht="16.5" customHeight="1">
      <c r="A481" s="49"/>
      <c r="B481" s="3"/>
      <c r="C481" s="3"/>
      <c r="D481" s="3"/>
      <c r="E481" s="3"/>
      <c r="F481" s="3"/>
      <c r="G481" s="3"/>
      <c r="H481" s="3"/>
      <c r="I481" s="3"/>
      <c r="J481" s="3"/>
      <c r="K481" s="3"/>
      <c r="L481" s="3"/>
      <c r="M481" s="3"/>
      <c r="N481" s="3"/>
      <c r="O481" s="3"/>
      <c r="P481" s="3"/>
      <c r="Q481" s="3"/>
      <c r="R481" s="3"/>
      <c r="S481" s="3"/>
      <c r="T481" s="3"/>
      <c r="U481" s="3"/>
      <c r="V481" s="3"/>
      <c r="W481" s="3"/>
      <c r="X481" s="3"/>
      <c r="Y481" s="3"/>
      <c r="Z481" s="3"/>
    </row>
    <row r="482" spans="1:26" ht="16.5" customHeight="1">
      <c r="A482" s="49"/>
      <c r="B482" s="3"/>
      <c r="C482" s="3"/>
      <c r="D482" s="3"/>
      <c r="E482" s="3"/>
      <c r="F482" s="3"/>
      <c r="G482" s="3"/>
      <c r="H482" s="3"/>
      <c r="I482" s="3"/>
      <c r="J482" s="3"/>
      <c r="K482" s="3"/>
      <c r="L482" s="3"/>
      <c r="M482" s="3"/>
      <c r="N482" s="3"/>
      <c r="O482" s="3"/>
      <c r="P482" s="3"/>
      <c r="Q482" s="3"/>
      <c r="R482" s="3"/>
      <c r="S482" s="3"/>
      <c r="T482" s="3"/>
      <c r="U482" s="3"/>
      <c r="V482" s="3"/>
      <c r="W482" s="3"/>
      <c r="X482" s="3"/>
      <c r="Y482" s="3"/>
      <c r="Z482" s="3"/>
    </row>
    <row r="483" spans="1:26" ht="16.5" customHeight="1">
      <c r="A483" s="49"/>
      <c r="B483" s="3"/>
      <c r="C483" s="3"/>
      <c r="D483" s="3"/>
      <c r="E483" s="3"/>
      <c r="F483" s="3"/>
      <c r="G483" s="3"/>
      <c r="H483" s="3"/>
      <c r="I483" s="3"/>
      <c r="J483" s="3"/>
      <c r="K483" s="3"/>
      <c r="L483" s="3"/>
      <c r="M483" s="3"/>
      <c r="N483" s="3"/>
      <c r="O483" s="3"/>
      <c r="P483" s="3"/>
      <c r="Q483" s="3"/>
      <c r="R483" s="3"/>
      <c r="S483" s="3"/>
      <c r="T483" s="3"/>
      <c r="U483" s="3"/>
      <c r="V483" s="3"/>
      <c r="W483" s="3"/>
      <c r="X483" s="3"/>
      <c r="Y483" s="3"/>
      <c r="Z483" s="3"/>
    </row>
    <row r="484" spans="1:26" ht="16.5" customHeight="1">
      <c r="A484" s="49"/>
      <c r="B484" s="3"/>
      <c r="C484" s="3"/>
      <c r="D484" s="3"/>
      <c r="E484" s="3"/>
      <c r="F484" s="3"/>
      <c r="G484" s="3"/>
      <c r="H484" s="3"/>
      <c r="I484" s="3"/>
      <c r="J484" s="3"/>
      <c r="K484" s="3"/>
      <c r="L484" s="3"/>
      <c r="M484" s="3"/>
      <c r="N484" s="3"/>
      <c r="O484" s="3"/>
      <c r="P484" s="3"/>
      <c r="Q484" s="3"/>
      <c r="R484" s="3"/>
      <c r="S484" s="3"/>
      <c r="T484" s="3"/>
      <c r="U484" s="3"/>
      <c r="V484" s="3"/>
      <c r="W484" s="3"/>
      <c r="X484" s="3"/>
      <c r="Y484" s="3"/>
      <c r="Z484" s="3"/>
    </row>
    <row r="485" spans="1:26" ht="16.5" customHeight="1">
      <c r="A485" s="49"/>
      <c r="B485" s="3"/>
      <c r="C485" s="3"/>
      <c r="D485" s="3"/>
      <c r="E485" s="3"/>
      <c r="F485" s="3"/>
      <c r="G485" s="3"/>
      <c r="H485" s="3"/>
      <c r="I485" s="3"/>
      <c r="J485" s="3"/>
      <c r="K485" s="3"/>
      <c r="L485" s="3"/>
      <c r="M485" s="3"/>
      <c r="N485" s="3"/>
      <c r="O485" s="3"/>
      <c r="P485" s="3"/>
      <c r="Q485" s="3"/>
      <c r="R485" s="3"/>
      <c r="S485" s="3"/>
      <c r="T485" s="3"/>
      <c r="U485" s="3"/>
      <c r="V485" s="3"/>
      <c r="W485" s="3"/>
      <c r="X485" s="3"/>
      <c r="Y485" s="3"/>
      <c r="Z485" s="3"/>
    </row>
    <row r="486" spans="1:26" ht="16.5" customHeight="1">
      <c r="A486" s="49"/>
      <c r="B486" s="3"/>
      <c r="C486" s="3"/>
      <c r="D486" s="3"/>
      <c r="E486" s="3"/>
      <c r="F486" s="3"/>
      <c r="G486" s="3"/>
      <c r="H486" s="3"/>
      <c r="I486" s="3"/>
      <c r="J486" s="3"/>
      <c r="K486" s="3"/>
      <c r="L486" s="3"/>
      <c r="M486" s="3"/>
      <c r="N486" s="3"/>
      <c r="O486" s="3"/>
      <c r="P486" s="3"/>
      <c r="Q486" s="3"/>
      <c r="R486" s="3"/>
      <c r="S486" s="3"/>
      <c r="T486" s="3"/>
      <c r="U486" s="3"/>
      <c r="V486" s="3"/>
      <c r="W486" s="3"/>
      <c r="X486" s="3"/>
      <c r="Y486" s="3"/>
      <c r="Z486" s="3"/>
    </row>
    <row r="487" spans="1:26" ht="16.5" customHeight="1">
      <c r="A487" s="49"/>
      <c r="B487" s="3"/>
      <c r="C487" s="3"/>
      <c r="D487" s="3"/>
      <c r="E487" s="3"/>
      <c r="F487" s="3"/>
      <c r="G487" s="3"/>
      <c r="H487" s="3"/>
      <c r="I487" s="3"/>
      <c r="J487" s="3"/>
      <c r="K487" s="3"/>
      <c r="L487" s="3"/>
      <c r="M487" s="3"/>
      <c r="N487" s="3"/>
      <c r="O487" s="3"/>
      <c r="P487" s="3"/>
      <c r="Q487" s="3"/>
      <c r="R487" s="3"/>
      <c r="S487" s="3"/>
      <c r="T487" s="3"/>
      <c r="U487" s="3"/>
      <c r="V487" s="3"/>
      <c r="W487" s="3"/>
      <c r="X487" s="3"/>
      <c r="Y487" s="3"/>
      <c r="Z487" s="3"/>
    </row>
    <row r="488" spans="1:26" ht="16.5" customHeight="1">
      <c r="A488" s="49"/>
      <c r="B488" s="3"/>
      <c r="C488" s="3"/>
      <c r="D488" s="3"/>
      <c r="E488" s="3"/>
      <c r="F488" s="3"/>
      <c r="G488" s="3"/>
      <c r="H488" s="3"/>
      <c r="I488" s="3"/>
      <c r="J488" s="3"/>
      <c r="K488" s="3"/>
      <c r="L488" s="3"/>
      <c r="M488" s="3"/>
      <c r="N488" s="3"/>
      <c r="O488" s="3"/>
      <c r="P488" s="3"/>
      <c r="Q488" s="3"/>
      <c r="R488" s="3"/>
      <c r="S488" s="3"/>
      <c r="T488" s="3"/>
      <c r="U488" s="3"/>
      <c r="V488" s="3"/>
      <c r="W488" s="3"/>
      <c r="X488" s="3"/>
      <c r="Y488" s="3"/>
      <c r="Z488" s="3"/>
    </row>
    <row r="489" spans="1:26" ht="16.5" customHeight="1">
      <c r="A489" s="49"/>
      <c r="B489" s="3"/>
      <c r="C489" s="3"/>
      <c r="D489" s="3"/>
      <c r="E489" s="3"/>
      <c r="F489" s="3"/>
      <c r="G489" s="3"/>
      <c r="H489" s="3"/>
      <c r="I489" s="3"/>
      <c r="J489" s="3"/>
      <c r="K489" s="3"/>
      <c r="L489" s="3"/>
      <c r="M489" s="3"/>
      <c r="N489" s="3"/>
      <c r="O489" s="3"/>
      <c r="P489" s="3"/>
      <c r="Q489" s="3"/>
      <c r="R489" s="3"/>
      <c r="S489" s="3"/>
      <c r="T489" s="3"/>
      <c r="U489" s="3"/>
      <c r="V489" s="3"/>
      <c r="W489" s="3"/>
      <c r="X489" s="3"/>
      <c r="Y489" s="3"/>
      <c r="Z489" s="3"/>
    </row>
    <row r="490" spans="1:26" ht="16.5" customHeight="1">
      <c r="A490" s="49"/>
      <c r="B490" s="3"/>
      <c r="C490" s="3"/>
      <c r="D490" s="3"/>
      <c r="E490" s="3"/>
      <c r="F490" s="3"/>
      <c r="G490" s="3"/>
      <c r="H490" s="3"/>
      <c r="I490" s="3"/>
      <c r="J490" s="3"/>
      <c r="K490" s="3"/>
      <c r="L490" s="3"/>
      <c r="M490" s="3"/>
      <c r="N490" s="3"/>
      <c r="O490" s="3"/>
      <c r="P490" s="3"/>
      <c r="Q490" s="3"/>
      <c r="R490" s="3"/>
      <c r="S490" s="3"/>
      <c r="T490" s="3"/>
      <c r="U490" s="3"/>
      <c r="V490" s="3"/>
      <c r="W490" s="3"/>
      <c r="X490" s="3"/>
      <c r="Y490" s="3"/>
      <c r="Z490" s="3"/>
    </row>
    <row r="491" spans="1:26" ht="16.5" customHeight="1">
      <c r="A491" s="49"/>
      <c r="B491" s="3"/>
      <c r="C491" s="3"/>
      <c r="D491" s="3"/>
      <c r="E491" s="3"/>
      <c r="F491" s="3"/>
      <c r="G491" s="3"/>
      <c r="H491" s="3"/>
      <c r="I491" s="3"/>
      <c r="J491" s="3"/>
      <c r="K491" s="3"/>
      <c r="L491" s="3"/>
      <c r="M491" s="3"/>
      <c r="N491" s="3"/>
      <c r="O491" s="3"/>
      <c r="P491" s="3"/>
      <c r="Q491" s="3"/>
      <c r="R491" s="3"/>
      <c r="S491" s="3"/>
      <c r="T491" s="3"/>
      <c r="U491" s="3"/>
      <c r="V491" s="3"/>
      <c r="W491" s="3"/>
      <c r="X491" s="3"/>
      <c r="Y491" s="3"/>
      <c r="Z491" s="3"/>
    </row>
    <row r="492" spans="1:26" ht="16.5" customHeight="1">
      <c r="A492" s="49"/>
      <c r="B492" s="3"/>
      <c r="C492" s="3"/>
      <c r="D492" s="3"/>
      <c r="E492" s="3"/>
      <c r="F492" s="3"/>
      <c r="G492" s="3"/>
      <c r="H492" s="3"/>
      <c r="I492" s="3"/>
      <c r="J492" s="3"/>
      <c r="K492" s="3"/>
      <c r="L492" s="3"/>
      <c r="M492" s="3"/>
      <c r="N492" s="3"/>
      <c r="O492" s="3"/>
      <c r="P492" s="3"/>
      <c r="Q492" s="3"/>
      <c r="R492" s="3"/>
      <c r="S492" s="3"/>
      <c r="T492" s="3"/>
      <c r="U492" s="3"/>
      <c r="V492" s="3"/>
      <c r="W492" s="3"/>
      <c r="X492" s="3"/>
      <c r="Y492" s="3"/>
      <c r="Z492" s="3"/>
    </row>
    <row r="493" spans="1:26" ht="16.5" customHeight="1">
      <c r="A493" s="49"/>
      <c r="B493" s="3"/>
      <c r="C493" s="3"/>
      <c r="D493" s="3"/>
      <c r="E493" s="3"/>
      <c r="F493" s="3"/>
      <c r="G493" s="3"/>
      <c r="H493" s="3"/>
      <c r="I493" s="3"/>
      <c r="J493" s="3"/>
      <c r="K493" s="3"/>
      <c r="L493" s="3"/>
      <c r="M493" s="3"/>
      <c r="N493" s="3"/>
      <c r="O493" s="3"/>
      <c r="P493" s="3"/>
      <c r="Q493" s="3"/>
      <c r="R493" s="3"/>
      <c r="S493" s="3"/>
      <c r="T493" s="3"/>
      <c r="U493" s="3"/>
      <c r="V493" s="3"/>
      <c r="W493" s="3"/>
      <c r="X493" s="3"/>
      <c r="Y493" s="3"/>
      <c r="Z493" s="3"/>
    </row>
    <row r="494" spans="1:26" ht="16.5" customHeight="1">
      <c r="A494" s="49"/>
      <c r="B494" s="3"/>
      <c r="C494" s="3"/>
      <c r="D494" s="3"/>
      <c r="E494" s="3"/>
      <c r="F494" s="3"/>
      <c r="G494" s="3"/>
      <c r="H494" s="3"/>
      <c r="I494" s="3"/>
      <c r="J494" s="3"/>
      <c r="K494" s="3"/>
      <c r="L494" s="3"/>
      <c r="M494" s="3"/>
      <c r="N494" s="3"/>
      <c r="O494" s="3"/>
      <c r="P494" s="3"/>
      <c r="Q494" s="3"/>
      <c r="R494" s="3"/>
      <c r="S494" s="3"/>
      <c r="T494" s="3"/>
      <c r="U494" s="3"/>
      <c r="V494" s="3"/>
      <c r="W494" s="3"/>
      <c r="X494" s="3"/>
      <c r="Y494" s="3"/>
      <c r="Z494" s="3"/>
    </row>
    <row r="495" spans="1:26" ht="16.5" customHeight="1">
      <c r="A495" s="49"/>
      <c r="B495" s="3"/>
      <c r="C495" s="3"/>
      <c r="D495" s="3"/>
      <c r="E495" s="3"/>
      <c r="F495" s="3"/>
      <c r="G495" s="3"/>
      <c r="H495" s="3"/>
      <c r="I495" s="3"/>
      <c r="J495" s="3"/>
      <c r="K495" s="3"/>
      <c r="L495" s="3"/>
      <c r="M495" s="3"/>
      <c r="N495" s="3"/>
      <c r="O495" s="3"/>
      <c r="P495" s="3"/>
      <c r="Q495" s="3"/>
      <c r="R495" s="3"/>
      <c r="S495" s="3"/>
      <c r="T495" s="3"/>
      <c r="U495" s="3"/>
      <c r="V495" s="3"/>
      <c r="W495" s="3"/>
      <c r="X495" s="3"/>
      <c r="Y495" s="3"/>
      <c r="Z495" s="3"/>
    </row>
    <row r="496" spans="1:26" ht="16.5" customHeight="1">
      <c r="A496" s="49"/>
      <c r="B496" s="3"/>
      <c r="C496" s="3"/>
      <c r="D496" s="3"/>
      <c r="E496" s="3"/>
      <c r="F496" s="3"/>
      <c r="G496" s="3"/>
      <c r="H496" s="3"/>
      <c r="I496" s="3"/>
      <c r="J496" s="3"/>
      <c r="K496" s="3"/>
      <c r="L496" s="3"/>
      <c r="M496" s="3"/>
      <c r="N496" s="3"/>
      <c r="O496" s="3"/>
      <c r="P496" s="3"/>
      <c r="Q496" s="3"/>
      <c r="R496" s="3"/>
      <c r="S496" s="3"/>
      <c r="T496" s="3"/>
      <c r="U496" s="3"/>
      <c r="V496" s="3"/>
      <c r="W496" s="3"/>
      <c r="X496" s="3"/>
      <c r="Y496" s="3"/>
      <c r="Z496" s="3"/>
    </row>
    <row r="497" spans="1:26" ht="16.5" customHeight="1">
      <c r="A497" s="49"/>
      <c r="B497" s="3"/>
      <c r="C497" s="3"/>
      <c r="D497" s="3"/>
      <c r="E497" s="3"/>
      <c r="F497" s="3"/>
      <c r="G497" s="3"/>
      <c r="H497" s="3"/>
      <c r="I497" s="3"/>
      <c r="J497" s="3"/>
      <c r="K497" s="3"/>
      <c r="L497" s="3"/>
      <c r="M497" s="3"/>
      <c r="N497" s="3"/>
      <c r="O497" s="3"/>
      <c r="P497" s="3"/>
      <c r="Q497" s="3"/>
      <c r="R497" s="3"/>
      <c r="S497" s="3"/>
      <c r="T497" s="3"/>
      <c r="U497" s="3"/>
      <c r="V497" s="3"/>
      <c r="W497" s="3"/>
      <c r="X497" s="3"/>
      <c r="Y497" s="3"/>
      <c r="Z497" s="3"/>
    </row>
    <row r="498" spans="1:26" ht="16.5" customHeight="1">
      <c r="A498" s="49"/>
      <c r="B498" s="3"/>
      <c r="C498" s="3"/>
      <c r="D498" s="3"/>
      <c r="E498" s="3"/>
      <c r="F498" s="3"/>
      <c r="G498" s="3"/>
      <c r="H498" s="3"/>
      <c r="I498" s="3"/>
      <c r="J498" s="3"/>
      <c r="K498" s="3"/>
      <c r="L498" s="3"/>
      <c r="M498" s="3"/>
      <c r="N498" s="3"/>
      <c r="O498" s="3"/>
      <c r="P498" s="3"/>
      <c r="Q498" s="3"/>
      <c r="R498" s="3"/>
      <c r="S498" s="3"/>
      <c r="T498" s="3"/>
      <c r="U498" s="3"/>
      <c r="V498" s="3"/>
      <c r="W498" s="3"/>
      <c r="X498" s="3"/>
      <c r="Y498" s="3"/>
      <c r="Z498" s="3"/>
    </row>
    <row r="499" spans="1:26" ht="16.5" customHeight="1">
      <c r="A499" s="49"/>
      <c r="B499" s="3"/>
      <c r="C499" s="3"/>
      <c r="D499" s="3"/>
      <c r="E499" s="3"/>
      <c r="F499" s="3"/>
      <c r="G499" s="3"/>
      <c r="H499" s="3"/>
      <c r="I499" s="3"/>
      <c r="J499" s="3"/>
      <c r="K499" s="3"/>
      <c r="L499" s="3"/>
      <c r="M499" s="3"/>
      <c r="N499" s="3"/>
      <c r="O499" s="3"/>
      <c r="P499" s="3"/>
      <c r="Q499" s="3"/>
      <c r="R499" s="3"/>
      <c r="S499" s="3"/>
      <c r="T499" s="3"/>
      <c r="U499" s="3"/>
      <c r="V499" s="3"/>
      <c r="W499" s="3"/>
      <c r="X499" s="3"/>
      <c r="Y499" s="3"/>
      <c r="Z499" s="3"/>
    </row>
    <row r="500" spans="1:26" ht="16.5" customHeight="1">
      <c r="A500" s="49"/>
      <c r="B500" s="3"/>
      <c r="C500" s="3"/>
      <c r="D500" s="3"/>
      <c r="E500" s="3"/>
      <c r="F500" s="3"/>
      <c r="G500" s="3"/>
      <c r="H500" s="3"/>
      <c r="I500" s="3"/>
      <c r="J500" s="3"/>
      <c r="K500" s="3"/>
      <c r="L500" s="3"/>
      <c r="M500" s="3"/>
      <c r="N500" s="3"/>
      <c r="O500" s="3"/>
      <c r="P500" s="3"/>
      <c r="Q500" s="3"/>
      <c r="R500" s="3"/>
      <c r="S500" s="3"/>
      <c r="T500" s="3"/>
      <c r="U500" s="3"/>
      <c r="V500" s="3"/>
      <c r="W500" s="3"/>
      <c r="X500" s="3"/>
      <c r="Y500" s="3"/>
      <c r="Z500" s="3"/>
    </row>
    <row r="501" spans="1:26" ht="16.5" customHeight="1">
      <c r="A501" s="49"/>
      <c r="B501" s="3"/>
      <c r="C501" s="3"/>
      <c r="D501" s="3"/>
      <c r="E501" s="3"/>
      <c r="F501" s="3"/>
      <c r="G501" s="3"/>
      <c r="H501" s="3"/>
      <c r="I501" s="3"/>
      <c r="J501" s="3"/>
      <c r="K501" s="3"/>
      <c r="L501" s="3"/>
      <c r="M501" s="3"/>
      <c r="N501" s="3"/>
      <c r="O501" s="3"/>
      <c r="P501" s="3"/>
      <c r="Q501" s="3"/>
      <c r="R501" s="3"/>
      <c r="S501" s="3"/>
      <c r="T501" s="3"/>
      <c r="U501" s="3"/>
      <c r="V501" s="3"/>
      <c r="W501" s="3"/>
      <c r="X501" s="3"/>
      <c r="Y501" s="3"/>
      <c r="Z501" s="3"/>
    </row>
    <row r="502" spans="1:26" ht="16.5" customHeight="1">
      <c r="A502" s="49"/>
      <c r="B502" s="3"/>
      <c r="C502" s="3"/>
      <c r="D502" s="3"/>
      <c r="E502" s="3"/>
      <c r="F502" s="3"/>
      <c r="G502" s="3"/>
      <c r="H502" s="3"/>
      <c r="I502" s="3"/>
      <c r="J502" s="3"/>
      <c r="K502" s="3"/>
      <c r="L502" s="3"/>
      <c r="M502" s="3"/>
      <c r="N502" s="3"/>
      <c r="O502" s="3"/>
      <c r="P502" s="3"/>
      <c r="Q502" s="3"/>
      <c r="R502" s="3"/>
      <c r="S502" s="3"/>
      <c r="T502" s="3"/>
      <c r="U502" s="3"/>
      <c r="V502" s="3"/>
      <c r="W502" s="3"/>
      <c r="X502" s="3"/>
      <c r="Y502" s="3"/>
      <c r="Z502" s="3"/>
    </row>
    <row r="503" spans="1:26" ht="16.5" customHeight="1">
      <c r="A503" s="49"/>
      <c r="B503" s="3"/>
      <c r="C503" s="3"/>
      <c r="D503" s="3"/>
      <c r="E503" s="3"/>
      <c r="F503" s="3"/>
      <c r="G503" s="3"/>
      <c r="H503" s="3"/>
      <c r="I503" s="3"/>
      <c r="J503" s="3"/>
      <c r="K503" s="3"/>
      <c r="L503" s="3"/>
      <c r="M503" s="3"/>
      <c r="N503" s="3"/>
      <c r="O503" s="3"/>
      <c r="P503" s="3"/>
      <c r="Q503" s="3"/>
      <c r="R503" s="3"/>
      <c r="S503" s="3"/>
      <c r="T503" s="3"/>
      <c r="U503" s="3"/>
      <c r="V503" s="3"/>
      <c r="W503" s="3"/>
      <c r="X503" s="3"/>
      <c r="Y503" s="3"/>
      <c r="Z503" s="3"/>
    </row>
    <row r="504" spans="1:26" ht="16.5" customHeight="1">
      <c r="A504" s="49"/>
      <c r="B504" s="3"/>
      <c r="C504" s="3"/>
      <c r="D504" s="3"/>
      <c r="E504" s="3"/>
      <c r="F504" s="3"/>
      <c r="G504" s="3"/>
      <c r="H504" s="3"/>
      <c r="I504" s="3"/>
      <c r="J504" s="3"/>
      <c r="K504" s="3"/>
      <c r="L504" s="3"/>
      <c r="M504" s="3"/>
      <c r="N504" s="3"/>
      <c r="O504" s="3"/>
      <c r="P504" s="3"/>
      <c r="Q504" s="3"/>
      <c r="R504" s="3"/>
      <c r="S504" s="3"/>
      <c r="T504" s="3"/>
      <c r="U504" s="3"/>
      <c r="V504" s="3"/>
      <c r="W504" s="3"/>
      <c r="X504" s="3"/>
      <c r="Y504" s="3"/>
      <c r="Z504" s="3"/>
    </row>
    <row r="505" spans="1:26" ht="16.5" customHeight="1">
      <c r="A505" s="49"/>
      <c r="B505" s="3"/>
      <c r="C505" s="3"/>
      <c r="D505" s="3"/>
      <c r="E505" s="3"/>
      <c r="F505" s="3"/>
      <c r="G505" s="3"/>
      <c r="H505" s="3"/>
      <c r="I505" s="3"/>
      <c r="J505" s="3"/>
      <c r="K505" s="3"/>
      <c r="L505" s="3"/>
      <c r="M505" s="3"/>
      <c r="N505" s="3"/>
      <c r="O505" s="3"/>
      <c r="P505" s="3"/>
      <c r="Q505" s="3"/>
      <c r="R505" s="3"/>
      <c r="S505" s="3"/>
      <c r="T505" s="3"/>
      <c r="U505" s="3"/>
      <c r="V505" s="3"/>
      <c r="W505" s="3"/>
      <c r="X505" s="3"/>
      <c r="Y505" s="3"/>
      <c r="Z505" s="3"/>
    </row>
    <row r="506" spans="1:26" ht="16.5" customHeight="1">
      <c r="A506" s="49"/>
      <c r="B506" s="3"/>
      <c r="C506" s="3"/>
      <c r="D506" s="3"/>
      <c r="E506" s="3"/>
      <c r="F506" s="3"/>
      <c r="G506" s="3"/>
      <c r="H506" s="3"/>
      <c r="I506" s="3"/>
      <c r="J506" s="3"/>
      <c r="K506" s="3"/>
      <c r="L506" s="3"/>
      <c r="M506" s="3"/>
      <c r="N506" s="3"/>
      <c r="O506" s="3"/>
      <c r="P506" s="3"/>
      <c r="Q506" s="3"/>
      <c r="R506" s="3"/>
      <c r="S506" s="3"/>
      <c r="T506" s="3"/>
      <c r="U506" s="3"/>
      <c r="V506" s="3"/>
      <c r="W506" s="3"/>
      <c r="X506" s="3"/>
      <c r="Y506" s="3"/>
      <c r="Z506" s="3"/>
    </row>
    <row r="507" spans="1:26" ht="16.5" customHeight="1">
      <c r="A507" s="49"/>
      <c r="B507" s="3"/>
      <c r="C507" s="3"/>
      <c r="D507" s="3"/>
      <c r="E507" s="3"/>
      <c r="F507" s="3"/>
      <c r="G507" s="3"/>
      <c r="H507" s="3"/>
      <c r="I507" s="3"/>
      <c r="J507" s="3"/>
      <c r="K507" s="3"/>
      <c r="L507" s="3"/>
      <c r="M507" s="3"/>
      <c r="N507" s="3"/>
      <c r="O507" s="3"/>
      <c r="P507" s="3"/>
      <c r="Q507" s="3"/>
      <c r="R507" s="3"/>
      <c r="S507" s="3"/>
      <c r="T507" s="3"/>
      <c r="U507" s="3"/>
      <c r="V507" s="3"/>
      <c r="W507" s="3"/>
      <c r="X507" s="3"/>
      <c r="Y507" s="3"/>
      <c r="Z507" s="3"/>
    </row>
    <row r="508" spans="1:26" ht="16.5" customHeight="1">
      <c r="A508" s="49"/>
      <c r="B508" s="3"/>
      <c r="C508" s="3"/>
      <c r="D508" s="3"/>
      <c r="E508" s="3"/>
      <c r="F508" s="3"/>
      <c r="G508" s="3"/>
      <c r="H508" s="3"/>
      <c r="I508" s="3"/>
      <c r="J508" s="3"/>
      <c r="K508" s="3"/>
      <c r="L508" s="3"/>
      <c r="M508" s="3"/>
      <c r="N508" s="3"/>
      <c r="O508" s="3"/>
      <c r="P508" s="3"/>
      <c r="Q508" s="3"/>
      <c r="R508" s="3"/>
      <c r="S508" s="3"/>
      <c r="T508" s="3"/>
      <c r="U508" s="3"/>
      <c r="V508" s="3"/>
      <c r="W508" s="3"/>
      <c r="X508" s="3"/>
      <c r="Y508" s="3"/>
      <c r="Z508" s="3"/>
    </row>
    <row r="509" spans="1:26" ht="16.5" customHeight="1">
      <c r="A509" s="49"/>
      <c r="B509" s="3"/>
      <c r="C509" s="3"/>
      <c r="D509" s="3"/>
      <c r="E509" s="3"/>
      <c r="F509" s="3"/>
      <c r="G509" s="3"/>
      <c r="H509" s="3"/>
      <c r="I509" s="3"/>
      <c r="J509" s="3"/>
      <c r="K509" s="3"/>
      <c r="L509" s="3"/>
      <c r="M509" s="3"/>
      <c r="N509" s="3"/>
      <c r="O509" s="3"/>
      <c r="P509" s="3"/>
      <c r="Q509" s="3"/>
      <c r="R509" s="3"/>
      <c r="S509" s="3"/>
      <c r="T509" s="3"/>
      <c r="U509" s="3"/>
      <c r="V509" s="3"/>
      <c r="W509" s="3"/>
      <c r="X509" s="3"/>
      <c r="Y509" s="3"/>
      <c r="Z509" s="3"/>
    </row>
    <row r="510" spans="1:26" ht="16.5" customHeight="1">
      <c r="A510" s="49"/>
      <c r="B510" s="3"/>
      <c r="C510" s="3"/>
      <c r="D510" s="3"/>
      <c r="E510" s="3"/>
      <c r="F510" s="3"/>
      <c r="G510" s="3"/>
      <c r="H510" s="3"/>
      <c r="I510" s="3"/>
      <c r="J510" s="3"/>
      <c r="K510" s="3"/>
      <c r="L510" s="3"/>
      <c r="M510" s="3"/>
      <c r="N510" s="3"/>
      <c r="O510" s="3"/>
      <c r="P510" s="3"/>
      <c r="Q510" s="3"/>
      <c r="R510" s="3"/>
      <c r="S510" s="3"/>
      <c r="T510" s="3"/>
      <c r="U510" s="3"/>
      <c r="V510" s="3"/>
      <c r="W510" s="3"/>
      <c r="X510" s="3"/>
      <c r="Y510" s="3"/>
      <c r="Z510" s="3"/>
    </row>
    <row r="511" spans="1:26" ht="16.5" customHeight="1">
      <c r="A511" s="49"/>
      <c r="B511" s="3"/>
      <c r="C511" s="3"/>
      <c r="D511" s="3"/>
      <c r="E511" s="3"/>
      <c r="F511" s="3"/>
      <c r="G511" s="3"/>
      <c r="H511" s="3"/>
      <c r="I511" s="3"/>
      <c r="J511" s="3"/>
      <c r="K511" s="3"/>
      <c r="L511" s="3"/>
      <c r="M511" s="3"/>
      <c r="N511" s="3"/>
      <c r="O511" s="3"/>
      <c r="P511" s="3"/>
      <c r="Q511" s="3"/>
      <c r="R511" s="3"/>
      <c r="S511" s="3"/>
      <c r="T511" s="3"/>
      <c r="U511" s="3"/>
      <c r="V511" s="3"/>
      <c r="W511" s="3"/>
      <c r="X511" s="3"/>
      <c r="Y511" s="3"/>
      <c r="Z511" s="3"/>
    </row>
    <row r="512" spans="1:26" ht="16.5" customHeight="1">
      <c r="A512" s="49"/>
      <c r="B512" s="3"/>
      <c r="C512" s="3"/>
      <c r="D512" s="3"/>
      <c r="E512" s="3"/>
      <c r="F512" s="3"/>
      <c r="G512" s="3"/>
      <c r="H512" s="3"/>
      <c r="I512" s="3"/>
      <c r="J512" s="3"/>
      <c r="K512" s="3"/>
      <c r="L512" s="3"/>
      <c r="M512" s="3"/>
      <c r="N512" s="3"/>
      <c r="O512" s="3"/>
      <c r="P512" s="3"/>
      <c r="Q512" s="3"/>
      <c r="R512" s="3"/>
      <c r="S512" s="3"/>
      <c r="T512" s="3"/>
      <c r="U512" s="3"/>
      <c r="V512" s="3"/>
      <c r="W512" s="3"/>
      <c r="X512" s="3"/>
      <c r="Y512" s="3"/>
      <c r="Z512" s="3"/>
    </row>
    <row r="513" spans="1:26" ht="16.5" customHeight="1">
      <c r="A513" s="49"/>
      <c r="B513" s="3"/>
      <c r="C513" s="3"/>
      <c r="D513" s="3"/>
      <c r="E513" s="3"/>
      <c r="F513" s="3"/>
      <c r="G513" s="3"/>
      <c r="H513" s="3"/>
      <c r="I513" s="3"/>
      <c r="J513" s="3"/>
      <c r="K513" s="3"/>
      <c r="L513" s="3"/>
      <c r="M513" s="3"/>
      <c r="N513" s="3"/>
      <c r="O513" s="3"/>
      <c r="P513" s="3"/>
      <c r="Q513" s="3"/>
      <c r="R513" s="3"/>
      <c r="S513" s="3"/>
      <c r="T513" s="3"/>
      <c r="U513" s="3"/>
      <c r="V513" s="3"/>
      <c r="W513" s="3"/>
      <c r="X513" s="3"/>
      <c r="Y513" s="3"/>
      <c r="Z513" s="3"/>
    </row>
    <row r="514" spans="1:26" ht="16.5" customHeight="1">
      <c r="A514" s="49"/>
      <c r="B514" s="3"/>
      <c r="C514" s="3"/>
      <c r="D514" s="3"/>
      <c r="E514" s="3"/>
      <c r="F514" s="3"/>
      <c r="G514" s="3"/>
      <c r="H514" s="3"/>
      <c r="I514" s="3"/>
      <c r="J514" s="3"/>
      <c r="K514" s="3"/>
      <c r="L514" s="3"/>
      <c r="M514" s="3"/>
      <c r="N514" s="3"/>
      <c r="O514" s="3"/>
      <c r="P514" s="3"/>
      <c r="Q514" s="3"/>
      <c r="R514" s="3"/>
      <c r="S514" s="3"/>
      <c r="T514" s="3"/>
      <c r="U514" s="3"/>
      <c r="V514" s="3"/>
      <c r="W514" s="3"/>
      <c r="X514" s="3"/>
      <c r="Y514" s="3"/>
      <c r="Z514" s="3"/>
    </row>
    <row r="515" spans="1:26" ht="16.5" customHeight="1">
      <c r="A515" s="49"/>
      <c r="B515" s="3"/>
      <c r="C515" s="3"/>
      <c r="D515" s="3"/>
      <c r="E515" s="3"/>
      <c r="F515" s="3"/>
      <c r="G515" s="3"/>
      <c r="H515" s="3"/>
      <c r="I515" s="3"/>
      <c r="J515" s="3"/>
      <c r="K515" s="3"/>
      <c r="L515" s="3"/>
      <c r="M515" s="3"/>
      <c r="N515" s="3"/>
      <c r="O515" s="3"/>
      <c r="P515" s="3"/>
      <c r="Q515" s="3"/>
      <c r="R515" s="3"/>
      <c r="S515" s="3"/>
      <c r="T515" s="3"/>
      <c r="U515" s="3"/>
      <c r="V515" s="3"/>
      <c r="W515" s="3"/>
      <c r="X515" s="3"/>
      <c r="Y515" s="3"/>
      <c r="Z515" s="3"/>
    </row>
    <row r="516" spans="1:26" ht="16.5" customHeight="1">
      <c r="A516" s="49"/>
      <c r="B516" s="3"/>
      <c r="C516" s="3"/>
      <c r="D516" s="3"/>
      <c r="E516" s="3"/>
      <c r="F516" s="3"/>
      <c r="G516" s="3"/>
      <c r="H516" s="3"/>
      <c r="I516" s="3"/>
      <c r="J516" s="3"/>
      <c r="K516" s="3"/>
      <c r="L516" s="3"/>
      <c r="M516" s="3"/>
      <c r="N516" s="3"/>
      <c r="O516" s="3"/>
      <c r="P516" s="3"/>
      <c r="Q516" s="3"/>
      <c r="R516" s="3"/>
      <c r="S516" s="3"/>
      <c r="T516" s="3"/>
      <c r="U516" s="3"/>
      <c r="V516" s="3"/>
      <c r="W516" s="3"/>
      <c r="X516" s="3"/>
      <c r="Y516" s="3"/>
      <c r="Z516" s="3"/>
    </row>
    <row r="517" spans="1:26" ht="16.5" customHeight="1">
      <c r="A517" s="49"/>
      <c r="B517" s="3"/>
      <c r="C517" s="3"/>
      <c r="D517" s="3"/>
      <c r="E517" s="3"/>
      <c r="F517" s="3"/>
      <c r="G517" s="3"/>
      <c r="H517" s="3"/>
      <c r="I517" s="3"/>
      <c r="J517" s="3"/>
      <c r="K517" s="3"/>
      <c r="L517" s="3"/>
      <c r="M517" s="3"/>
      <c r="N517" s="3"/>
      <c r="O517" s="3"/>
      <c r="P517" s="3"/>
      <c r="Q517" s="3"/>
      <c r="R517" s="3"/>
      <c r="S517" s="3"/>
      <c r="T517" s="3"/>
      <c r="U517" s="3"/>
      <c r="V517" s="3"/>
      <c r="W517" s="3"/>
      <c r="X517" s="3"/>
      <c r="Y517" s="3"/>
      <c r="Z517" s="3"/>
    </row>
    <row r="518" spans="1:26" ht="16.5" customHeight="1">
      <c r="A518" s="49"/>
      <c r="B518" s="3"/>
      <c r="C518" s="3"/>
      <c r="D518" s="3"/>
      <c r="E518" s="3"/>
      <c r="F518" s="3"/>
      <c r="G518" s="3"/>
      <c r="H518" s="3"/>
      <c r="I518" s="3"/>
      <c r="J518" s="3"/>
      <c r="K518" s="3"/>
      <c r="L518" s="3"/>
      <c r="M518" s="3"/>
      <c r="N518" s="3"/>
      <c r="O518" s="3"/>
      <c r="P518" s="3"/>
      <c r="Q518" s="3"/>
      <c r="R518" s="3"/>
      <c r="S518" s="3"/>
      <c r="T518" s="3"/>
      <c r="U518" s="3"/>
      <c r="V518" s="3"/>
      <c r="W518" s="3"/>
      <c r="X518" s="3"/>
      <c r="Y518" s="3"/>
      <c r="Z518" s="3"/>
    </row>
    <row r="519" spans="1:26" ht="16.5" customHeight="1">
      <c r="A519" s="49"/>
      <c r="B519" s="3"/>
      <c r="C519" s="3"/>
      <c r="D519" s="3"/>
      <c r="E519" s="3"/>
      <c r="F519" s="3"/>
      <c r="G519" s="3"/>
      <c r="H519" s="3"/>
      <c r="I519" s="3"/>
      <c r="J519" s="3"/>
      <c r="K519" s="3"/>
      <c r="L519" s="3"/>
      <c r="M519" s="3"/>
      <c r="N519" s="3"/>
      <c r="O519" s="3"/>
      <c r="P519" s="3"/>
      <c r="Q519" s="3"/>
      <c r="R519" s="3"/>
      <c r="S519" s="3"/>
      <c r="T519" s="3"/>
      <c r="U519" s="3"/>
      <c r="V519" s="3"/>
      <c r="W519" s="3"/>
      <c r="X519" s="3"/>
      <c r="Y519" s="3"/>
      <c r="Z519" s="3"/>
    </row>
    <row r="520" spans="1:26" ht="16.5" customHeight="1">
      <c r="A520" s="49"/>
      <c r="B520" s="3"/>
      <c r="C520" s="3"/>
      <c r="D520" s="3"/>
      <c r="E520" s="3"/>
      <c r="F520" s="3"/>
      <c r="G520" s="3"/>
      <c r="H520" s="3"/>
      <c r="I520" s="3"/>
      <c r="J520" s="3"/>
      <c r="K520" s="3"/>
      <c r="L520" s="3"/>
      <c r="M520" s="3"/>
      <c r="N520" s="3"/>
      <c r="O520" s="3"/>
      <c r="P520" s="3"/>
      <c r="Q520" s="3"/>
      <c r="R520" s="3"/>
      <c r="S520" s="3"/>
      <c r="T520" s="3"/>
      <c r="U520" s="3"/>
      <c r="V520" s="3"/>
      <c r="W520" s="3"/>
      <c r="X520" s="3"/>
      <c r="Y520" s="3"/>
      <c r="Z520" s="3"/>
    </row>
    <row r="521" spans="1:26" ht="16.5" customHeight="1">
      <c r="A521" s="49"/>
      <c r="B521" s="3"/>
      <c r="C521" s="3"/>
      <c r="D521" s="3"/>
      <c r="E521" s="3"/>
      <c r="F521" s="3"/>
      <c r="G521" s="3"/>
      <c r="H521" s="3"/>
      <c r="I521" s="3"/>
      <c r="J521" s="3"/>
      <c r="K521" s="3"/>
      <c r="L521" s="3"/>
      <c r="M521" s="3"/>
      <c r="N521" s="3"/>
      <c r="O521" s="3"/>
      <c r="P521" s="3"/>
      <c r="Q521" s="3"/>
      <c r="R521" s="3"/>
      <c r="S521" s="3"/>
      <c r="T521" s="3"/>
      <c r="U521" s="3"/>
      <c r="V521" s="3"/>
      <c r="W521" s="3"/>
      <c r="X521" s="3"/>
      <c r="Y521" s="3"/>
      <c r="Z521" s="3"/>
    </row>
    <row r="522" spans="1:26" ht="16.5" customHeight="1">
      <c r="A522" s="49"/>
      <c r="B522" s="3"/>
      <c r="C522" s="3"/>
      <c r="D522" s="3"/>
      <c r="E522" s="3"/>
      <c r="F522" s="3"/>
      <c r="G522" s="3"/>
      <c r="H522" s="3"/>
      <c r="I522" s="3"/>
      <c r="J522" s="3"/>
      <c r="K522" s="3"/>
      <c r="L522" s="3"/>
      <c r="M522" s="3"/>
      <c r="N522" s="3"/>
      <c r="O522" s="3"/>
      <c r="P522" s="3"/>
      <c r="Q522" s="3"/>
      <c r="R522" s="3"/>
      <c r="S522" s="3"/>
      <c r="T522" s="3"/>
      <c r="U522" s="3"/>
      <c r="V522" s="3"/>
      <c r="W522" s="3"/>
      <c r="X522" s="3"/>
      <c r="Y522" s="3"/>
      <c r="Z522" s="3"/>
    </row>
    <row r="523" spans="1:26" ht="16.5" customHeight="1">
      <c r="A523" s="49"/>
      <c r="B523" s="3"/>
      <c r="C523" s="3"/>
      <c r="D523" s="3"/>
      <c r="E523" s="3"/>
      <c r="F523" s="3"/>
      <c r="G523" s="3"/>
      <c r="H523" s="3"/>
      <c r="I523" s="3"/>
      <c r="J523" s="3"/>
      <c r="K523" s="3"/>
      <c r="L523" s="3"/>
      <c r="M523" s="3"/>
      <c r="N523" s="3"/>
      <c r="O523" s="3"/>
      <c r="P523" s="3"/>
      <c r="Q523" s="3"/>
      <c r="R523" s="3"/>
      <c r="S523" s="3"/>
      <c r="T523" s="3"/>
      <c r="U523" s="3"/>
      <c r="V523" s="3"/>
      <c r="W523" s="3"/>
      <c r="X523" s="3"/>
      <c r="Y523" s="3"/>
      <c r="Z523" s="3"/>
    </row>
    <row r="524" spans="1:26" ht="16.5" customHeight="1">
      <c r="A524" s="49"/>
      <c r="B524" s="3"/>
      <c r="C524" s="3"/>
      <c r="D524" s="3"/>
      <c r="E524" s="3"/>
      <c r="F524" s="3"/>
      <c r="G524" s="3"/>
      <c r="H524" s="3"/>
      <c r="I524" s="3"/>
      <c r="J524" s="3"/>
      <c r="K524" s="3"/>
      <c r="L524" s="3"/>
      <c r="M524" s="3"/>
      <c r="N524" s="3"/>
      <c r="O524" s="3"/>
      <c r="P524" s="3"/>
      <c r="Q524" s="3"/>
      <c r="R524" s="3"/>
      <c r="S524" s="3"/>
      <c r="T524" s="3"/>
      <c r="U524" s="3"/>
      <c r="V524" s="3"/>
      <c r="W524" s="3"/>
      <c r="X524" s="3"/>
      <c r="Y524" s="3"/>
      <c r="Z524" s="3"/>
    </row>
    <row r="525" spans="1:26" ht="16.5" customHeight="1">
      <c r="A525" s="49"/>
      <c r="B525" s="3"/>
      <c r="C525" s="3"/>
      <c r="D525" s="3"/>
      <c r="E525" s="3"/>
      <c r="F525" s="3"/>
      <c r="G525" s="3"/>
      <c r="H525" s="3"/>
      <c r="I525" s="3"/>
      <c r="J525" s="3"/>
      <c r="K525" s="3"/>
      <c r="L525" s="3"/>
      <c r="M525" s="3"/>
      <c r="N525" s="3"/>
      <c r="O525" s="3"/>
      <c r="P525" s="3"/>
      <c r="Q525" s="3"/>
      <c r="R525" s="3"/>
      <c r="S525" s="3"/>
      <c r="T525" s="3"/>
      <c r="U525" s="3"/>
      <c r="V525" s="3"/>
      <c r="W525" s="3"/>
      <c r="X525" s="3"/>
      <c r="Y525" s="3"/>
      <c r="Z525" s="3"/>
    </row>
    <row r="526" spans="1:26" ht="16.5" customHeight="1">
      <c r="A526" s="49"/>
      <c r="B526" s="3"/>
      <c r="C526" s="3"/>
      <c r="D526" s="3"/>
      <c r="E526" s="3"/>
      <c r="F526" s="3"/>
      <c r="G526" s="3"/>
      <c r="H526" s="3"/>
      <c r="I526" s="3"/>
      <c r="J526" s="3"/>
      <c r="K526" s="3"/>
      <c r="L526" s="3"/>
      <c r="M526" s="3"/>
      <c r="N526" s="3"/>
      <c r="O526" s="3"/>
      <c r="P526" s="3"/>
      <c r="Q526" s="3"/>
      <c r="R526" s="3"/>
      <c r="S526" s="3"/>
      <c r="T526" s="3"/>
      <c r="U526" s="3"/>
      <c r="V526" s="3"/>
      <c r="W526" s="3"/>
      <c r="X526" s="3"/>
      <c r="Y526" s="3"/>
      <c r="Z526" s="3"/>
    </row>
    <row r="527" spans="1:26" ht="16.5" customHeight="1">
      <c r="A527" s="49"/>
      <c r="B527" s="3"/>
      <c r="C527" s="3"/>
      <c r="D527" s="3"/>
      <c r="E527" s="3"/>
      <c r="F527" s="3"/>
      <c r="G527" s="3"/>
      <c r="H527" s="3"/>
      <c r="I527" s="3"/>
      <c r="J527" s="3"/>
      <c r="K527" s="3"/>
      <c r="L527" s="3"/>
      <c r="M527" s="3"/>
      <c r="N527" s="3"/>
      <c r="O527" s="3"/>
      <c r="P527" s="3"/>
      <c r="Q527" s="3"/>
      <c r="R527" s="3"/>
      <c r="S527" s="3"/>
      <c r="T527" s="3"/>
      <c r="U527" s="3"/>
      <c r="V527" s="3"/>
      <c r="W527" s="3"/>
      <c r="X527" s="3"/>
      <c r="Y527" s="3"/>
      <c r="Z527" s="3"/>
    </row>
    <row r="528" spans="1:26" ht="16.5" customHeight="1">
      <c r="A528" s="49"/>
      <c r="B528" s="3"/>
      <c r="C528" s="3"/>
      <c r="D528" s="3"/>
      <c r="E528" s="3"/>
      <c r="F528" s="3"/>
      <c r="G528" s="3"/>
      <c r="H528" s="3"/>
      <c r="I528" s="3"/>
      <c r="J528" s="3"/>
      <c r="K528" s="3"/>
      <c r="L528" s="3"/>
      <c r="M528" s="3"/>
      <c r="N528" s="3"/>
      <c r="O528" s="3"/>
      <c r="P528" s="3"/>
      <c r="Q528" s="3"/>
      <c r="R528" s="3"/>
      <c r="S528" s="3"/>
      <c r="T528" s="3"/>
      <c r="U528" s="3"/>
      <c r="V528" s="3"/>
      <c r="W528" s="3"/>
      <c r="X528" s="3"/>
      <c r="Y528" s="3"/>
      <c r="Z528" s="3"/>
    </row>
    <row r="529" spans="1:26" ht="16.5" customHeight="1">
      <c r="A529" s="49"/>
      <c r="B529" s="3"/>
      <c r="C529" s="3"/>
      <c r="D529" s="3"/>
      <c r="E529" s="3"/>
      <c r="F529" s="3"/>
      <c r="G529" s="3"/>
      <c r="H529" s="3"/>
      <c r="I529" s="3"/>
      <c r="J529" s="3"/>
      <c r="K529" s="3"/>
      <c r="L529" s="3"/>
      <c r="M529" s="3"/>
      <c r="N529" s="3"/>
      <c r="O529" s="3"/>
      <c r="P529" s="3"/>
      <c r="Q529" s="3"/>
      <c r="R529" s="3"/>
      <c r="S529" s="3"/>
      <c r="T529" s="3"/>
      <c r="U529" s="3"/>
      <c r="V529" s="3"/>
      <c r="W529" s="3"/>
      <c r="X529" s="3"/>
      <c r="Y529" s="3"/>
      <c r="Z529" s="3"/>
    </row>
    <row r="530" spans="1:26" ht="16.5" customHeight="1">
      <c r="A530" s="49"/>
      <c r="B530" s="3"/>
      <c r="C530" s="3"/>
      <c r="D530" s="3"/>
      <c r="E530" s="3"/>
      <c r="F530" s="3"/>
      <c r="G530" s="3"/>
      <c r="H530" s="3"/>
      <c r="I530" s="3"/>
      <c r="J530" s="3"/>
      <c r="K530" s="3"/>
      <c r="L530" s="3"/>
      <c r="M530" s="3"/>
      <c r="N530" s="3"/>
      <c r="O530" s="3"/>
      <c r="P530" s="3"/>
      <c r="Q530" s="3"/>
      <c r="R530" s="3"/>
      <c r="S530" s="3"/>
      <c r="T530" s="3"/>
      <c r="U530" s="3"/>
      <c r="V530" s="3"/>
      <c r="W530" s="3"/>
      <c r="X530" s="3"/>
      <c r="Y530" s="3"/>
      <c r="Z530" s="3"/>
    </row>
    <row r="531" spans="1:26" ht="16.5" customHeight="1">
      <c r="A531" s="49"/>
      <c r="B531" s="3"/>
      <c r="C531" s="3"/>
      <c r="D531" s="3"/>
      <c r="E531" s="3"/>
      <c r="F531" s="3"/>
      <c r="G531" s="3"/>
      <c r="H531" s="3"/>
      <c r="I531" s="3"/>
      <c r="J531" s="3"/>
      <c r="K531" s="3"/>
      <c r="L531" s="3"/>
      <c r="M531" s="3"/>
      <c r="N531" s="3"/>
      <c r="O531" s="3"/>
      <c r="P531" s="3"/>
      <c r="Q531" s="3"/>
      <c r="R531" s="3"/>
      <c r="S531" s="3"/>
      <c r="T531" s="3"/>
      <c r="U531" s="3"/>
      <c r="V531" s="3"/>
      <c r="W531" s="3"/>
      <c r="X531" s="3"/>
      <c r="Y531" s="3"/>
      <c r="Z531" s="3"/>
    </row>
    <row r="532" spans="1:26" ht="16.5" customHeight="1">
      <c r="A532" s="49"/>
      <c r="B532" s="3"/>
      <c r="C532" s="3"/>
      <c r="D532" s="3"/>
      <c r="E532" s="3"/>
      <c r="F532" s="3"/>
      <c r="G532" s="3"/>
      <c r="H532" s="3"/>
      <c r="I532" s="3"/>
      <c r="J532" s="3"/>
      <c r="K532" s="3"/>
      <c r="L532" s="3"/>
      <c r="M532" s="3"/>
      <c r="N532" s="3"/>
      <c r="O532" s="3"/>
      <c r="P532" s="3"/>
      <c r="Q532" s="3"/>
      <c r="R532" s="3"/>
      <c r="S532" s="3"/>
      <c r="T532" s="3"/>
      <c r="U532" s="3"/>
      <c r="V532" s="3"/>
      <c r="W532" s="3"/>
      <c r="X532" s="3"/>
      <c r="Y532" s="3"/>
      <c r="Z532" s="3"/>
    </row>
    <row r="533" spans="1:26" ht="16.5" customHeight="1">
      <c r="A533" s="49"/>
      <c r="B533" s="3"/>
      <c r="C533" s="3"/>
      <c r="D533" s="3"/>
      <c r="E533" s="3"/>
      <c r="F533" s="3"/>
      <c r="G533" s="3"/>
      <c r="H533" s="3"/>
      <c r="I533" s="3"/>
      <c r="J533" s="3"/>
      <c r="K533" s="3"/>
      <c r="L533" s="3"/>
      <c r="M533" s="3"/>
      <c r="N533" s="3"/>
      <c r="O533" s="3"/>
      <c r="P533" s="3"/>
      <c r="Q533" s="3"/>
      <c r="R533" s="3"/>
      <c r="S533" s="3"/>
      <c r="T533" s="3"/>
      <c r="U533" s="3"/>
      <c r="V533" s="3"/>
      <c r="W533" s="3"/>
      <c r="X533" s="3"/>
      <c r="Y533" s="3"/>
      <c r="Z533" s="3"/>
    </row>
    <row r="534" spans="1:26" ht="16.5" customHeight="1">
      <c r="A534" s="49"/>
      <c r="B534" s="3"/>
      <c r="C534" s="3"/>
      <c r="D534" s="3"/>
      <c r="E534" s="3"/>
      <c r="F534" s="3"/>
      <c r="G534" s="3"/>
      <c r="H534" s="3"/>
      <c r="I534" s="3"/>
      <c r="J534" s="3"/>
      <c r="K534" s="3"/>
      <c r="L534" s="3"/>
      <c r="M534" s="3"/>
      <c r="N534" s="3"/>
      <c r="O534" s="3"/>
      <c r="P534" s="3"/>
      <c r="Q534" s="3"/>
      <c r="R534" s="3"/>
      <c r="S534" s="3"/>
      <c r="T534" s="3"/>
      <c r="U534" s="3"/>
      <c r="V534" s="3"/>
      <c r="W534" s="3"/>
      <c r="X534" s="3"/>
      <c r="Y534" s="3"/>
      <c r="Z534" s="3"/>
    </row>
    <row r="535" spans="1:26" ht="16.5" customHeight="1">
      <c r="A535" s="49"/>
      <c r="B535" s="3"/>
      <c r="C535" s="3"/>
      <c r="D535" s="3"/>
      <c r="E535" s="3"/>
      <c r="F535" s="3"/>
      <c r="G535" s="3"/>
      <c r="H535" s="3"/>
      <c r="I535" s="3"/>
      <c r="J535" s="3"/>
      <c r="K535" s="3"/>
      <c r="L535" s="3"/>
      <c r="M535" s="3"/>
      <c r="N535" s="3"/>
      <c r="O535" s="3"/>
      <c r="P535" s="3"/>
      <c r="Q535" s="3"/>
      <c r="R535" s="3"/>
      <c r="S535" s="3"/>
      <c r="T535" s="3"/>
      <c r="U535" s="3"/>
      <c r="V535" s="3"/>
      <c r="W535" s="3"/>
      <c r="X535" s="3"/>
      <c r="Y535" s="3"/>
      <c r="Z535" s="3"/>
    </row>
    <row r="536" spans="1:26" ht="16.5" customHeight="1">
      <c r="A536" s="49"/>
      <c r="B536" s="3"/>
      <c r="C536" s="3"/>
      <c r="D536" s="3"/>
      <c r="E536" s="3"/>
      <c r="F536" s="3"/>
      <c r="G536" s="3"/>
      <c r="H536" s="3"/>
      <c r="I536" s="3"/>
      <c r="J536" s="3"/>
      <c r="K536" s="3"/>
      <c r="L536" s="3"/>
      <c r="M536" s="3"/>
      <c r="N536" s="3"/>
      <c r="O536" s="3"/>
      <c r="P536" s="3"/>
      <c r="Q536" s="3"/>
      <c r="R536" s="3"/>
      <c r="S536" s="3"/>
      <c r="T536" s="3"/>
      <c r="U536" s="3"/>
      <c r="V536" s="3"/>
      <c r="W536" s="3"/>
      <c r="X536" s="3"/>
      <c r="Y536" s="3"/>
      <c r="Z536" s="3"/>
    </row>
    <row r="537" spans="1:26" ht="16.5" customHeight="1">
      <c r="A537" s="49"/>
      <c r="B537" s="3"/>
      <c r="C537" s="3"/>
      <c r="D537" s="3"/>
      <c r="E537" s="3"/>
      <c r="F537" s="3"/>
      <c r="G537" s="3"/>
      <c r="H537" s="3"/>
      <c r="I537" s="3"/>
      <c r="J537" s="3"/>
      <c r="K537" s="3"/>
      <c r="L537" s="3"/>
      <c r="M537" s="3"/>
      <c r="N537" s="3"/>
      <c r="O537" s="3"/>
      <c r="P537" s="3"/>
      <c r="Q537" s="3"/>
      <c r="R537" s="3"/>
      <c r="S537" s="3"/>
      <c r="T537" s="3"/>
      <c r="U537" s="3"/>
      <c r="V537" s="3"/>
      <c r="W537" s="3"/>
      <c r="X537" s="3"/>
      <c r="Y537" s="3"/>
      <c r="Z537" s="3"/>
    </row>
    <row r="538" spans="1:26" ht="16.5" customHeight="1">
      <c r="A538" s="49"/>
      <c r="B538" s="3"/>
      <c r="C538" s="3"/>
      <c r="D538" s="3"/>
      <c r="E538" s="3"/>
      <c r="F538" s="3"/>
      <c r="G538" s="3"/>
      <c r="H538" s="3"/>
      <c r="I538" s="3"/>
      <c r="J538" s="3"/>
      <c r="K538" s="3"/>
      <c r="L538" s="3"/>
      <c r="M538" s="3"/>
      <c r="N538" s="3"/>
      <c r="O538" s="3"/>
      <c r="P538" s="3"/>
      <c r="Q538" s="3"/>
      <c r="R538" s="3"/>
      <c r="S538" s="3"/>
      <c r="T538" s="3"/>
      <c r="U538" s="3"/>
      <c r="V538" s="3"/>
      <c r="W538" s="3"/>
      <c r="X538" s="3"/>
      <c r="Y538" s="3"/>
      <c r="Z538" s="3"/>
    </row>
    <row r="539" spans="1:26" ht="16.5" customHeight="1">
      <c r="A539" s="49"/>
      <c r="B539" s="3"/>
      <c r="C539" s="3"/>
      <c r="D539" s="3"/>
      <c r="E539" s="3"/>
      <c r="F539" s="3"/>
      <c r="G539" s="3"/>
      <c r="H539" s="3"/>
      <c r="I539" s="3"/>
      <c r="J539" s="3"/>
      <c r="K539" s="3"/>
      <c r="L539" s="3"/>
      <c r="M539" s="3"/>
      <c r="N539" s="3"/>
      <c r="O539" s="3"/>
      <c r="P539" s="3"/>
      <c r="Q539" s="3"/>
      <c r="R539" s="3"/>
      <c r="S539" s="3"/>
      <c r="T539" s="3"/>
      <c r="U539" s="3"/>
      <c r="V539" s="3"/>
      <c r="W539" s="3"/>
      <c r="X539" s="3"/>
      <c r="Y539" s="3"/>
      <c r="Z539" s="3"/>
    </row>
    <row r="540" spans="1:26" ht="16.5" customHeight="1">
      <c r="A540" s="49"/>
      <c r="B540" s="3"/>
      <c r="C540" s="3"/>
      <c r="D540" s="3"/>
      <c r="E540" s="3"/>
      <c r="F540" s="3"/>
      <c r="G540" s="3"/>
      <c r="H540" s="3"/>
      <c r="I540" s="3"/>
      <c r="J540" s="3"/>
      <c r="K540" s="3"/>
      <c r="L540" s="3"/>
      <c r="M540" s="3"/>
      <c r="N540" s="3"/>
      <c r="O540" s="3"/>
      <c r="P540" s="3"/>
      <c r="Q540" s="3"/>
      <c r="R540" s="3"/>
      <c r="S540" s="3"/>
      <c r="T540" s="3"/>
      <c r="U540" s="3"/>
      <c r="V540" s="3"/>
      <c r="W540" s="3"/>
      <c r="X540" s="3"/>
      <c r="Y540" s="3"/>
      <c r="Z540" s="3"/>
    </row>
    <row r="541" spans="1:26" ht="16.5" customHeight="1">
      <c r="A541" s="49"/>
      <c r="B541" s="3"/>
      <c r="C541" s="3"/>
      <c r="D541" s="3"/>
      <c r="E541" s="3"/>
      <c r="F541" s="3"/>
      <c r="G541" s="3"/>
      <c r="H541" s="3"/>
      <c r="I541" s="3"/>
      <c r="J541" s="3"/>
      <c r="K541" s="3"/>
      <c r="L541" s="3"/>
      <c r="M541" s="3"/>
      <c r="N541" s="3"/>
      <c r="O541" s="3"/>
      <c r="P541" s="3"/>
      <c r="Q541" s="3"/>
      <c r="R541" s="3"/>
      <c r="S541" s="3"/>
      <c r="T541" s="3"/>
      <c r="U541" s="3"/>
      <c r="V541" s="3"/>
      <c r="W541" s="3"/>
      <c r="X541" s="3"/>
      <c r="Y541" s="3"/>
      <c r="Z541" s="3"/>
    </row>
    <row r="542" spans="1:26" ht="16.5" customHeight="1">
      <c r="A542" s="49"/>
      <c r="B542" s="3"/>
      <c r="C542" s="3"/>
      <c r="D542" s="3"/>
      <c r="E542" s="3"/>
      <c r="F542" s="3"/>
      <c r="G542" s="3"/>
      <c r="H542" s="3"/>
      <c r="I542" s="3"/>
      <c r="J542" s="3"/>
      <c r="K542" s="3"/>
      <c r="L542" s="3"/>
      <c r="M542" s="3"/>
      <c r="N542" s="3"/>
      <c r="O542" s="3"/>
      <c r="P542" s="3"/>
      <c r="Q542" s="3"/>
      <c r="R542" s="3"/>
      <c r="S542" s="3"/>
      <c r="T542" s="3"/>
      <c r="U542" s="3"/>
      <c r="V542" s="3"/>
      <c r="W542" s="3"/>
      <c r="X542" s="3"/>
      <c r="Y542" s="3"/>
      <c r="Z542" s="3"/>
    </row>
    <row r="543" spans="1:26" ht="16.5" customHeight="1">
      <c r="A543" s="49"/>
      <c r="B543" s="3"/>
      <c r="C543" s="3"/>
      <c r="D543" s="3"/>
      <c r="E543" s="3"/>
      <c r="F543" s="3"/>
      <c r="G543" s="3"/>
      <c r="H543" s="3"/>
      <c r="I543" s="3"/>
      <c r="J543" s="3"/>
      <c r="K543" s="3"/>
      <c r="L543" s="3"/>
      <c r="M543" s="3"/>
      <c r="N543" s="3"/>
      <c r="O543" s="3"/>
      <c r="P543" s="3"/>
      <c r="Q543" s="3"/>
      <c r="R543" s="3"/>
      <c r="S543" s="3"/>
      <c r="T543" s="3"/>
      <c r="U543" s="3"/>
      <c r="V543" s="3"/>
      <c r="W543" s="3"/>
      <c r="X543" s="3"/>
      <c r="Y543" s="3"/>
      <c r="Z543" s="3"/>
    </row>
    <row r="544" spans="1:26" ht="16.5" customHeight="1">
      <c r="A544" s="49"/>
      <c r="B544" s="3"/>
      <c r="C544" s="3"/>
      <c r="D544" s="3"/>
      <c r="E544" s="3"/>
      <c r="F544" s="3"/>
      <c r="G544" s="3"/>
      <c r="H544" s="3"/>
      <c r="I544" s="3"/>
      <c r="J544" s="3"/>
      <c r="K544" s="3"/>
      <c r="L544" s="3"/>
      <c r="M544" s="3"/>
      <c r="N544" s="3"/>
      <c r="O544" s="3"/>
      <c r="P544" s="3"/>
      <c r="Q544" s="3"/>
      <c r="R544" s="3"/>
      <c r="S544" s="3"/>
      <c r="T544" s="3"/>
      <c r="U544" s="3"/>
      <c r="V544" s="3"/>
      <c r="W544" s="3"/>
      <c r="X544" s="3"/>
      <c r="Y544" s="3"/>
      <c r="Z544" s="3"/>
    </row>
    <row r="545" spans="1:26" ht="16.5" customHeight="1">
      <c r="A545" s="49"/>
      <c r="B545" s="3"/>
      <c r="C545" s="3"/>
      <c r="D545" s="3"/>
      <c r="E545" s="3"/>
      <c r="F545" s="3"/>
      <c r="G545" s="3"/>
      <c r="H545" s="3"/>
      <c r="I545" s="3"/>
      <c r="J545" s="3"/>
      <c r="K545" s="3"/>
      <c r="L545" s="3"/>
      <c r="M545" s="3"/>
      <c r="N545" s="3"/>
      <c r="O545" s="3"/>
      <c r="P545" s="3"/>
      <c r="Q545" s="3"/>
      <c r="R545" s="3"/>
      <c r="S545" s="3"/>
      <c r="T545" s="3"/>
      <c r="U545" s="3"/>
      <c r="V545" s="3"/>
      <c r="W545" s="3"/>
      <c r="X545" s="3"/>
      <c r="Y545" s="3"/>
      <c r="Z545" s="3"/>
    </row>
    <row r="546" spans="1:26" ht="16.5" customHeight="1">
      <c r="A546" s="49"/>
      <c r="B546" s="3"/>
      <c r="C546" s="3"/>
      <c r="D546" s="3"/>
      <c r="E546" s="3"/>
      <c r="F546" s="3"/>
      <c r="G546" s="3"/>
      <c r="H546" s="3"/>
      <c r="I546" s="3"/>
      <c r="J546" s="3"/>
      <c r="K546" s="3"/>
      <c r="L546" s="3"/>
      <c r="M546" s="3"/>
      <c r="N546" s="3"/>
      <c r="O546" s="3"/>
      <c r="P546" s="3"/>
      <c r="Q546" s="3"/>
      <c r="R546" s="3"/>
      <c r="S546" s="3"/>
      <c r="T546" s="3"/>
      <c r="U546" s="3"/>
      <c r="V546" s="3"/>
      <c r="W546" s="3"/>
      <c r="X546" s="3"/>
      <c r="Y546" s="3"/>
      <c r="Z546" s="3"/>
    </row>
    <row r="547" spans="1:26" ht="16.5" customHeight="1">
      <c r="A547" s="49"/>
      <c r="B547" s="3"/>
      <c r="C547" s="3"/>
      <c r="D547" s="3"/>
      <c r="E547" s="3"/>
      <c r="F547" s="3"/>
      <c r="G547" s="3"/>
      <c r="H547" s="3"/>
      <c r="I547" s="3"/>
      <c r="J547" s="3"/>
      <c r="K547" s="3"/>
      <c r="L547" s="3"/>
      <c r="M547" s="3"/>
      <c r="N547" s="3"/>
      <c r="O547" s="3"/>
      <c r="P547" s="3"/>
      <c r="Q547" s="3"/>
      <c r="R547" s="3"/>
      <c r="S547" s="3"/>
      <c r="T547" s="3"/>
      <c r="U547" s="3"/>
      <c r="V547" s="3"/>
      <c r="W547" s="3"/>
      <c r="X547" s="3"/>
      <c r="Y547" s="3"/>
      <c r="Z547" s="3"/>
    </row>
    <row r="548" spans="1:26" ht="16.5" customHeight="1">
      <c r="A548" s="49"/>
      <c r="B548" s="3"/>
      <c r="C548" s="3"/>
      <c r="D548" s="3"/>
      <c r="E548" s="3"/>
      <c r="F548" s="3"/>
      <c r="G548" s="3"/>
      <c r="H548" s="3"/>
      <c r="I548" s="3"/>
      <c r="J548" s="3"/>
      <c r="K548" s="3"/>
      <c r="L548" s="3"/>
      <c r="M548" s="3"/>
      <c r="N548" s="3"/>
      <c r="O548" s="3"/>
      <c r="P548" s="3"/>
      <c r="Q548" s="3"/>
      <c r="R548" s="3"/>
      <c r="S548" s="3"/>
      <c r="T548" s="3"/>
      <c r="U548" s="3"/>
      <c r="V548" s="3"/>
      <c r="W548" s="3"/>
      <c r="X548" s="3"/>
      <c r="Y548" s="3"/>
      <c r="Z548" s="3"/>
    </row>
    <row r="549" spans="1:26" ht="16.5" customHeight="1">
      <c r="A549" s="49"/>
      <c r="B549" s="3"/>
      <c r="C549" s="3"/>
      <c r="D549" s="3"/>
      <c r="E549" s="3"/>
      <c r="F549" s="3"/>
      <c r="G549" s="3"/>
      <c r="H549" s="3"/>
      <c r="I549" s="3"/>
      <c r="J549" s="3"/>
      <c r="K549" s="3"/>
      <c r="L549" s="3"/>
      <c r="M549" s="3"/>
      <c r="N549" s="3"/>
      <c r="O549" s="3"/>
      <c r="P549" s="3"/>
      <c r="Q549" s="3"/>
      <c r="R549" s="3"/>
      <c r="S549" s="3"/>
      <c r="T549" s="3"/>
      <c r="U549" s="3"/>
      <c r="V549" s="3"/>
      <c r="W549" s="3"/>
      <c r="X549" s="3"/>
      <c r="Y549" s="3"/>
      <c r="Z549" s="3"/>
    </row>
    <row r="550" spans="1:26" ht="16.5" customHeight="1">
      <c r="A550" s="49"/>
      <c r="B550" s="3"/>
      <c r="C550" s="3"/>
      <c r="D550" s="3"/>
      <c r="E550" s="3"/>
      <c r="F550" s="3"/>
      <c r="G550" s="3"/>
      <c r="H550" s="3"/>
      <c r="I550" s="3"/>
      <c r="J550" s="3"/>
      <c r="K550" s="3"/>
      <c r="L550" s="3"/>
      <c r="M550" s="3"/>
      <c r="N550" s="3"/>
      <c r="O550" s="3"/>
      <c r="P550" s="3"/>
      <c r="Q550" s="3"/>
      <c r="R550" s="3"/>
      <c r="S550" s="3"/>
      <c r="T550" s="3"/>
      <c r="U550" s="3"/>
      <c r="V550" s="3"/>
      <c r="W550" s="3"/>
      <c r="X550" s="3"/>
      <c r="Y550" s="3"/>
      <c r="Z550" s="3"/>
    </row>
    <row r="551" spans="1:26" ht="16.5" customHeight="1">
      <c r="A551" s="49"/>
      <c r="B551" s="3"/>
      <c r="C551" s="3"/>
      <c r="D551" s="3"/>
      <c r="E551" s="3"/>
      <c r="F551" s="3"/>
      <c r="G551" s="3"/>
      <c r="H551" s="3"/>
      <c r="I551" s="3"/>
      <c r="J551" s="3"/>
      <c r="K551" s="3"/>
      <c r="L551" s="3"/>
      <c r="M551" s="3"/>
      <c r="N551" s="3"/>
      <c r="O551" s="3"/>
      <c r="P551" s="3"/>
      <c r="Q551" s="3"/>
      <c r="R551" s="3"/>
      <c r="S551" s="3"/>
      <c r="T551" s="3"/>
      <c r="U551" s="3"/>
      <c r="V551" s="3"/>
      <c r="W551" s="3"/>
      <c r="X551" s="3"/>
      <c r="Y551" s="3"/>
      <c r="Z551" s="3"/>
    </row>
    <row r="552" spans="1:26" ht="16.5" customHeight="1">
      <c r="A552" s="49"/>
      <c r="B552" s="3"/>
      <c r="C552" s="3"/>
      <c r="D552" s="3"/>
      <c r="E552" s="3"/>
      <c r="F552" s="3"/>
      <c r="G552" s="3"/>
      <c r="H552" s="3"/>
      <c r="I552" s="3"/>
      <c r="J552" s="3"/>
      <c r="K552" s="3"/>
      <c r="L552" s="3"/>
      <c r="M552" s="3"/>
      <c r="N552" s="3"/>
      <c r="O552" s="3"/>
      <c r="P552" s="3"/>
      <c r="Q552" s="3"/>
      <c r="R552" s="3"/>
      <c r="S552" s="3"/>
      <c r="T552" s="3"/>
      <c r="U552" s="3"/>
      <c r="V552" s="3"/>
      <c r="W552" s="3"/>
      <c r="X552" s="3"/>
      <c r="Y552" s="3"/>
      <c r="Z552" s="3"/>
    </row>
    <row r="553" spans="1:26" ht="16.5" customHeight="1">
      <c r="A553" s="49"/>
      <c r="B553" s="3"/>
      <c r="C553" s="3"/>
      <c r="D553" s="3"/>
      <c r="E553" s="3"/>
      <c r="F553" s="3"/>
      <c r="G553" s="3"/>
      <c r="H553" s="3"/>
      <c r="I553" s="3"/>
      <c r="J553" s="3"/>
      <c r="K553" s="3"/>
      <c r="L553" s="3"/>
      <c r="M553" s="3"/>
      <c r="N553" s="3"/>
      <c r="O553" s="3"/>
      <c r="P553" s="3"/>
      <c r="Q553" s="3"/>
      <c r="R553" s="3"/>
      <c r="S553" s="3"/>
      <c r="T553" s="3"/>
      <c r="U553" s="3"/>
      <c r="V553" s="3"/>
      <c r="W553" s="3"/>
      <c r="X553" s="3"/>
      <c r="Y553" s="3"/>
      <c r="Z553" s="3"/>
    </row>
    <row r="554" spans="1:26" ht="16.5" customHeight="1">
      <c r="A554" s="49"/>
      <c r="B554" s="3"/>
      <c r="C554" s="3"/>
      <c r="D554" s="3"/>
      <c r="E554" s="3"/>
      <c r="F554" s="3"/>
      <c r="G554" s="3"/>
      <c r="H554" s="3"/>
      <c r="I554" s="3"/>
      <c r="J554" s="3"/>
      <c r="K554" s="3"/>
      <c r="L554" s="3"/>
      <c r="M554" s="3"/>
      <c r="N554" s="3"/>
      <c r="O554" s="3"/>
      <c r="P554" s="3"/>
      <c r="Q554" s="3"/>
      <c r="R554" s="3"/>
      <c r="S554" s="3"/>
      <c r="T554" s="3"/>
      <c r="U554" s="3"/>
      <c r="V554" s="3"/>
      <c r="W554" s="3"/>
      <c r="X554" s="3"/>
      <c r="Y554" s="3"/>
      <c r="Z554" s="3"/>
    </row>
    <row r="555" spans="1:26" ht="16.5" customHeight="1">
      <c r="A555" s="49"/>
      <c r="B555" s="3"/>
      <c r="C555" s="3"/>
      <c r="D555" s="3"/>
      <c r="E555" s="3"/>
      <c r="F555" s="3"/>
      <c r="G555" s="3"/>
      <c r="H555" s="3"/>
      <c r="I555" s="3"/>
      <c r="J555" s="3"/>
      <c r="K555" s="3"/>
      <c r="L555" s="3"/>
      <c r="M555" s="3"/>
      <c r="N555" s="3"/>
      <c r="O555" s="3"/>
      <c r="P555" s="3"/>
      <c r="Q555" s="3"/>
      <c r="R555" s="3"/>
      <c r="S555" s="3"/>
      <c r="T555" s="3"/>
      <c r="U555" s="3"/>
      <c r="V555" s="3"/>
      <c r="W555" s="3"/>
      <c r="X555" s="3"/>
      <c r="Y555" s="3"/>
      <c r="Z555" s="3"/>
    </row>
    <row r="556" spans="1:26" ht="16.5" customHeight="1">
      <c r="A556" s="49"/>
      <c r="B556" s="3"/>
      <c r="C556" s="3"/>
      <c r="D556" s="3"/>
      <c r="E556" s="3"/>
      <c r="F556" s="3"/>
      <c r="G556" s="3"/>
      <c r="H556" s="3"/>
      <c r="I556" s="3"/>
      <c r="J556" s="3"/>
      <c r="K556" s="3"/>
      <c r="L556" s="3"/>
      <c r="M556" s="3"/>
      <c r="N556" s="3"/>
      <c r="O556" s="3"/>
      <c r="P556" s="3"/>
      <c r="Q556" s="3"/>
      <c r="R556" s="3"/>
      <c r="S556" s="3"/>
      <c r="T556" s="3"/>
      <c r="U556" s="3"/>
      <c r="V556" s="3"/>
      <c r="W556" s="3"/>
      <c r="X556" s="3"/>
      <c r="Y556" s="3"/>
      <c r="Z556" s="3"/>
    </row>
    <row r="557" spans="1:26" ht="16.5" customHeight="1">
      <c r="A557" s="49"/>
      <c r="B557" s="3"/>
      <c r="C557" s="3"/>
      <c r="D557" s="3"/>
      <c r="E557" s="3"/>
      <c r="F557" s="3"/>
      <c r="G557" s="3"/>
      <c r="H557" s="3"/>
      <c r="I557" s="3"/>
      <c r="J557" s="3"/>
      <c r="K557" s="3"/>
      <c r="L557" s="3"/>
      <c r="M557" s="3"/>
      <c r="N557" s="3"/>
      <c r="O557" s="3"/>
      <c r="P557" s="3"/>
      <c r="Q557" s="3"/>
      <c r="R557" s="3"/>
      <c r="S557" s="3"/>
      <c r="T557" s="3"/>
      <c r="U557" s="3"/>
      <c r="V557" s="3"/>
      <c r="W557" s="3"/>
      <c r="X557" s="3"/>
      <c r="Y557" s="3"/>
      <c r="Z557" s="3"/>
    </row>
    <row r="558" spans="1:26" ht="16.5" customHeight="1">
      <c r="A558" s="49"/>
      <c r="B558" s="3"/>
      <c r="C558" s="3"/>
      <c r="D558" s="3"/>
      <c r="E558" s="3"/>
      <c r="F558" s="3"/>
      <c r="G558" s="3"/>
      <c r="H558" s="3"/>
      <c r="I558" s="3"/>
      <c r="J558" s="3"/>
      <c r="K558" s="3"/>
      <c r="L558" s="3"/>
      <c r="M558" s="3"/>
      <c r="N558" s="3"/>
      <c r="O558" s="3"/>
      <c r="P558" s="3"/>
      <c r="Q558" s="3"/>
      <c r="R558" s="3"/>
      <c r="S558" s="3"/>
      <c r="T558" s="3"/>
      <c r="U558" s="3"/>
      <c r="V558" s="3"/>
      <c r="W558" s="3"/>
      <c r="X558" s="3"/>
      <c r="Y558" s="3"/>
      <c r="Z558" s="3"/>
    </row>
    <row r="559" spans="1:26" ht="16.5" customHeight="1">
      <c r="A559" s="49"/>
      <c r="B559" s="3"/>
      <c r="C559" s="3"/>
      <c r="D559" s="3"/>
      <c r="E559" s="3"/>
      <c r="F559" s="3"/>
      <c r="G559" s="3"/>
      <c r="H559" s="3"/>
      <c r="I559" s="3"/>
      <c r="J559" s="3"/>
      <c r="K559" s="3"/>
      <c r="L559" s="3"/>
      <c r="M559" s="3"/>
      <c r="N559" s="3"/>
      <c r="O559" s="3"/>
      <c r="P559" s="3"/>
      <c r="Q559" s="3"/>
      <c r="R559" s="3"/>
      <c r="S559" s="3"/>
      <c r="T559" s="3"/>
      <c r="U559" s="3"/>
      <c r="V559" s="3"/>
      <c r="W559" s="3"/>
      <c r="X559" s="3"/>
      <c r="Y559" s="3"/>
      <c r="Z559" s="3"/>
    </row>
    <row r="560" spans="1:26" ht="16.5" customHeight="1">
      <c r="A560" s="49"/>
      <c r="B560" s="3"/>
      <c r="C560" s="3"/>
      <c r="D560" s="3"/>
      <c r="E560" s="3"/>
      <c r="F560" s="3"/>
      <c r="G560" s="3"/>
      <c r="H560" s="3"/>
      <c r="I560" s="3"/>
      <c r="J560" s="3"/>
      <c r="K560" s="3"/>
      <c r="L560" s="3"/>
      <c r="M560" s="3"/>
      <c r="N560" s="3"/>
      <c r="O560" s="3"/>
      <c r="P560" s="3"/>
      <c r="Q560" s="3"/>
      <c r="R560" s="3"/>
      <c r="S560" s="3"/>
      <c r="T560" s="3"/>
      <c r="U560" s="3"/>
      <c r="V560" s="3"/>
      <c r="W560" s="3"/>
      <c r="X560" s="3"/>
      <c r="Y560" s="3"/>
      <c r="Z560" s="3"/>
    </row>
    <row r="561" spans="1:26" ht="16.5" customHeight="1">
      <c r="A561" s="49"/>
      <c r="B561" s="3"/>
      <c r="C561" s="3"/>
      <c r="D561" s="3"/>
      <c r="E561" s="3"/>
      <c r="F561" s="3"/>
      <c r="G561" s="3"/>
      <c r="H561" s="3"/>
      <c r="I561" s="3"/>
      <c r="J561" s="3"/>
      <c r="K561" s="3"/>
      <c r="L561" s="3"/>
      <c r="M561" s="3"/>
      <c r="N561" s="3"/>
      <c r="O561" s="3"/>
      <c r="P561" s="3"/>
      <c r="Q561" s="3"/>
      <c r="R561" s="3"/>
      <c r="S561" s="3"/>
      <c r="T561" s="3"/>
      <c r="U561" s="3"/>
      <c r="V561" s="3"/>
      <c r="W561" s="3"/>
      <c r="X561" s="3"/>
      <c r="Y561" s="3"/>
      <c r="Z561" s="3"/>
    </row>
    <row r="562" spans="1:26" ht="16.5" customHeight="1">
      <c r="A562" s="49"/>
      <c r="B562" s="3"/>
      <c r="C562" s="3"/>
      <c r="D562" s="3"/>
      <c r="E562" s="3"/>
      <c r="F562" s="3"/>
      <c r="G562" s="3"/>
      <c r="H562" s="3"/>
      <c r="I562" s="3"/>
      <c r="J562" s="3"/>
      <c r="K562" s="3"/>
      <c r="L562" s="3"/>
      <c r="M562" s="3"/>
      <c r="N562" s="3"/>
      <c r="O562" s="3"/>
      <c r="P562" s="3"/>
      <c r="Q562" s="3"/>
      <c r="R562" s="3"/>
      <c r="S562" s="3"/>
      <c r="T562" s="3"/>
      <c r="U562" s="3"/>
      <c r="V562" s="3"/>
      <c r="W562" s="3"/>
      <c r="X562" s="3"/>
      <c r="Y562" s="3"/>
      <c r="Z562" s="3"/>
    </row>
    <row r="563" spans="1:26" ht="16.5" customHeight="1">
      <c r="A563" s="49"/>
      <c r="B563" s="3"/>
      <c r="C563" s="3"/>
      <c r="D563" s="3"/>
      <c r="E563" s="3"/>
      <c r="F563" s="3"/>
      <c r="G563" s="3"/>
      <c r="H563" s="3"/>
      <c r="I563" s="3"/>
      <c r="J563" s="3"/>
      <c r="K563" s="3"/>
      <c r="L563" s="3"/>
      <c r="M563" s="3"/>
      <c r="N563" s="3"/>
      <c r="O563" s="3"/>
      <c r="P563" s="3"/>
      <c r="Q563" s="3"/>
      <c r="R563" s="3"/>
      <c r="S563" s="3"/>
      <c r="T563" s="3"/>
      <c r="U563" s="3"/>
      <c r="V563" s="3"/>
      <c r="W563" s="3"/>
      <c r="X563" s="3"/>
      <c r="Y563" s="3"/>
      <c r="Z563" s="3"/>
    </row>
    <row r="564" spans="1:26" ht="16.5" customHeight="1">
      <c r="A564" s="49"/>
      <c r="B564" s="3"/>
      <c r="C564" s="3"/>
      <c r="D564" s="3"/>
      <c r="E564" s="3"/>
      <c r="F564" s="3"/>
      <c r="G564" s="3"/>
      <c r="H564" s="3"/>
      <c r="I564" s="3"/>
      <c r="J564" s="3"/>
      <c r="K564" s="3"/>
      <c r="L564" s="3"/>
      <c r="M564" s="3"/>
      <c r="N564" s="3"/>
      <c r="O564" s="3"/>
      <c r="P564" s="3"/>
      <c r="Q564" s="3"/>
      <c r="R564" s="3"/>
      <c r="S564" s="3"/>
      <c r="T564" s="3"/>
      <c r="U564" s="3"/>
      <c r="V564" s="3"/>
      <c r="W564" s="3"/>
      <c r="X564" s="3"/>
      <c r="Y564" s="3"/>
      <c r="Z564" s="3"/>
    </row>
    <row r="565" spans="1:26" ht="16.5" customHeight="1">
      <c r="A565" s="49"/>
      <c r="B565" s="3"/>
      <c r="C565" s="3"/>
      <c r="D565" s="3"/>
      <c r="E565" s="3"/>
      <c r="F565" s="3"/>
      <c r="G565" s="3"/>
      <c r="H565" s="3"/>
      <c r="I565" s="3"/>
      <c r="J565" s="3"/>
      <c r="K565" s="3"/>
      <c r="L565" s="3"/>
      <c r="M565" s="3"/>
      <c r="N565" s="3"/>
      <c r="O565" s="3"/>
      <c r="P565" s="3"/>
      <c r="Q565" s="3"/>
      <c r="R565" s="3"/>
      <c r="S565" s="3"/>
      <c r="T565" s="3"/>
      <c r="U565" s="3"/>
      <c r="V565" s="3"/>
      <c r="W565" s="3"/>
      <c r="X565" s="3"/>
      <c r="Y565" s="3"/>
      <c r="Z565" s="3"/>
    </row>
    <row r="566" spans="1:26" ht="16.5" customHeight="1">
      <c r="A566" s="49"/>
      <c r="B566" s="3"/>
      <c r="C566" s="3"/>
      <c r="D566" s="3"/>
      <c r="E566" s="3"/>
      <c r="F566" s="3"/>
      <c r="G566" s="3"/>
      <c r="H566" s="3"/>
      <c r="I566" s="3"/>
      <c r="J566" s="3"/>
      <c r="K566" s="3"/>
      <c r="L566" s="3"/>
      <c r="M566" s="3"/>
      <c r="N566" s="3"/>
      <c r="O566" s="3"/>
      <c r="P566" s="3"/>
      <c r="Q566" s="3"/>
      <c r="R566" s="3"/>
      <c r="S566" s="3"/>
      <c r="T566" s="3"/>
      <c r="U566" s="3"/>
      <c r="V566" s="3"/>
      <c r="W566" s="3"/>
      <c r="X566" s="3"/>
      <c r="Y566" s="3"/>
      <c r="Z566" s="3"/>
    </row>
    <row r="567" spans="1:26" ht="16.5" customHeight="1">
      <c r="A567" s="49"/>
      <c r="B567" s="3"/>
      <c r="C567" s="3"/>
      <c r="D567" s="3"/>
      <c r="E567" s="3"/>
      <c r="F567" s="3"/>
      <c r="G567" s="3"/>
      <c r="H567" s="3"/>
      <c r="I567" s="3"/>
      <c r="J567" s="3"/>
      <c r="K567" s="3"/>
      <c r="L567" s="3"/>
      <c r="M567" s="3"/>
      <c r="N567" s="3"/>
      <c r="O567" s="3"/>
      <c r="P567" s="3"/>
      <c r="Q567" s="3"/>
      <c r="R567" s="3"/>
      <c r="S567" s="3"/>
      <c r="T567" s="3"/>
      <c r="U567" s="3"/>
      <c r="V567" s="3"/>
      <c r="W567" s="3"/>
      <c r="X567" s="3"/>
      <c r="Y567" s="3"/>
      <c r="Z567" s="3"/>
    </row>
    <row r="568" spans="1:26" ht="16.5" customHeight="1">
      <c r="A568" s="49"/>
      <c r="B568" s="3"/>
      <c r="C568" s="3"/>
      <c r="D568" s="3"/>
      <c r="E568" s="3"/>
      <c r="F568" s="3"/>
      <c r="G568" s="3"/>
      <c r="H568" s="3"/>
      <c r="I568" s="3"/>
      <c r="J568" s="3"/>
      <c r="K568" s="3"/>
      <c r="L568" s="3"/>
      <c r="M568" s="3"/>
      <c r="N568" s="3"/>
      <c r="O568" s="3"/>
      <c r="P568" s="3"/>
      <c r="Q568" s="3"/>
      <c r="R568" s="3"/>
      <c r="S568" s="3"/>
      <c r="T568" s="3"/>
      <c r="U568" s="3"/>
      <c r="V568" s="3"/>
      <c r="W568" s="3"/>
      <c r="X568" s="3"/>
      <c r="Y568" s="3"/>
      <c r="Z568" s="3"/>
    </row>
    <row r="569" spans="1:26" ht="16.5" customHeight="1">
      <c r="A569" s="49"/>
      <c r="B569" s="3"/>
      <c r="C569" s="3"/>
      <c r="D569" s="3"/>
      <c r="E569" s="3"/>
      <c r="F569" s="3"/>
      <c r="G569" s="3"/>
      <c r="H569" s="3"/>
      <c r="I569" s="3"/>
      <c r="J569" s="3"/>
      <c r="K569" s="3"/>
      <c r="L569" s="3"/>
      <c r="M569" s="3"/>
      <c r="N569" s="3"/>
      <c r="O569" s="3"/>
      <c r="P569" s="3"/>
      <c r="Q569" s="3"/>
      <c r="R569" s="3"/>
      <c r="S569" s="3"/>
      <c r="T569" s="3"/>
      <c r="U569" s="3"/>
      <c r="V569" s="3"/>
      <c r="W569" s="3"/>
      <c r="X569" s="3"/>
      <c r="Y569" s="3"/>
      <c r="Z569" s="3"/>
    </row>
    <row r="570" spans="1:26" ht="16.5" customHeight="1">
      <c r="A570" s="49"/>
      <c r="B570" s="3"/>
      <c r="C570" s="3"/>
      <c r="D570" s="3"/>
      <c r="E570" s="3"/>
      <c r="F570" s="3"/>
      <c r="G570" s="3"/>
      <c r="H570" s="3"/>
      <c r="I570" s="3"/>
      <c r="J570" s="3"/>
      <c r="K570" s="3"/>
      <c r="L570" s="3"/>
      <c r="M570" s="3"/>
      <c r="N570" s="3"/>
      <c r="O570" s="3"/>
      <c r="P570" s="3"/>
      <c r="Q570" s="3"/>
      <c r="R570" s="3"/>
      <c r="S570" s="3"/>
      <c r="T570" s="3"/>
      <c r="U570" s="3"/>
      <c r="V570" s="3"/>
      <c r="W570" s="3"/>
      <c r="X570" s="3"/>
      <c r="Y570" s="3"/>
      <c r="Z570" s="3"/>
    </row>
    <row r="571" spans="1:26" ht="16.5" customHeight="1">
      <c r="A571" s="49"/>
      <c r="B571" s="3"/>
      <c r="C571" s="3"/>
      <c r="D571" s="3"/>
      <c r="E571" s="3"/>
      <c r="F571" s="3"/>
      <c r="G571" s="3"/>
      <c r="H571" s="3"/>
      <c r="I571" s="3"/>
      <c r="J571" s="3"/>
      <c r="K571" s="3"/>
      <c r="L571" s="3"/>
      <c r="M571" s="3"/>
      <c r="N571" s="3"/>
      <c r="O571" s="3"/>
      <c r="P571" s="3"/>
      <c r="Q571" s="3"/>
      <c r="R571" s="3"/>
      <c r="S571" s="3"/>
      <c r="T571" s="3"/>
      <c r="U571" s="3"/>
      <c r="V571" s="3"/>
      <c r="W571" s="3"/>
      <c r="X571" s="3"/>
      <c r="Y571" s="3"/>
      <c r="Z571" s="3"/>
    </row>
    <row r="572" spans="1:26" ht="16.5" customHeight="1">
      <c r="A572" s="49"/>
      <c r="B572" s="3"/>
      <c r="C572" s="3"/>
      <c r="D572" s="3"/>
      <c r="E572" s="3"/>
      <c r="F572" s="3"/>
      <c r="G572" s="3"/>
      <c r="H572" s="3"/>
      <c r="I572" s="3"/>
      <c r="J572" s="3"/>
      <c r="K572" s="3"/>
      <c r="L572" s="3"/>
      <c r="M572" s="3"/>
      <c r="N572" s="3"/>
      <c r="O572" s="3"/>
      <c r="P572" s="3"/>
      <c r="Q572" s="3"/>
      <c r="R572" s="3"/>
      <c r="S572" s="3"/>
      <c r="T572" s="3"/>
      <c r="U572" s="3"/>
      <c r="V572" s="3"/>
      <c r="W572" s="3"/>
      <c r="X572" s="3"/>
      <c r="Y572" s="3"/>
      <c r="Z572" s="3"/>
    </row>
    <row r="573" spans="1:26" ht="16.5" customHeight="1">
      <c r="A573" s="49"/>
      <c r="B573" s="3"/>
      <c r="C573" s="3"/>
      <c r="D573" s="3"/>
      <c r="E573" s="3"/>
      <c r="F573" s="3"/>
      <c r="G573" s="3"/>
      <c r="H573" s="3"/>
      <c r="I573" s="3"/>
      <c r="J573" s="3"/>
      <c r="K573" s="3"/>
      <c r="L573" s="3"/>
      <c r="M573" s="3"/>
      <c r="N573" s="3"/>
      <c r="O573" s="3"/>
      <c r="P573" s="3"/>
      <c r="Q573" s="3"/>
      <c r="R573" s="3"/>
      <c r="S573" s="3"/>
      <c r="T573" s="3"/>
      <c r="U573" s="3"/>
      <c r="V573" s="3"/>
      <c r="W573" s="3"/>
      <c r="X573" s="3"/>
      <c r="Y573" s="3"/>
      <c r="Z573" s="3"/>
    </row>
    <row r="574" spans="1:26" ht="16.5" customHeight="1">
      <c r="A574" s="49"/>
      <c r="B574" s="3"/>
      <c r="C574" s="3"/>
      <c r="D574" s="3"/>
      <c r="E574" s="3"/>
      <c r="F574" s="3"/>
      <c r="G574" s="3"/>
      <c r="H574" s="3"/>
      <c r="I574" s="3"/>
      <c r="J574" s="3"/>
      <c r="K574" s="3"/>
      <c r="L574" s="3"/>
      <c r="M574" s="3"/>
      <c r="N574" s="3"/>
      <c r="O574" s="3"/>
      <c r="P574" s="3"/>
      <c r="Q574" s="3"/>
      <c r="R574" s="3"/>
      <c r="S574" s="3"/>
      <c r="T574" s="3"/>
      <c r="U574" s="3"/>
      <c r="V574" s="3"/>
      <c r="W574" s="3"/>
      <c r="X574" s="3"/>
      <c r="Y574" s="3"/>
      <c r="Z574" s="3"/>
    </row>
    <row r="575" spans="1:26" ht="16.5" customHeight="1">
      <c r="A575" s="49"/>
      <c r="B575" s="3"/>
      <c r="C575" s="3"/>
      <c r="D575" s="3"/>
      <c r="E575" s="3"/>
      <c r="F575" s="3"/>
      <c r="G575" s="3"/>
      <c r="H575" s="3"/>
      <c r="I575" s="3"/>
      <c r="J575" s="3"/>
      <c r="K575" s="3"/>
      <c r="L575" s="3"/>
      <c r="M575" s="3"/>
      <c r="N575" s="3"/>
      <c r="O575" s="3"/>
      <c r="P575" s="3"/>
      <c r="Q575" s="3"/>
      <c r="R575" s="3"/>
      <c r="S575" s="3"/>
      <c r="T575" s="3"/>
      <c r="U575" s="3"/>
      <c r="V575" s="3"/>
      <c r="W575" s="3"/>
      <c r="X575" s="3"/>
      <c r="Y575" s="3"/>
      <c r="Z575" s="3"/>
    </row>
    <row r="576" spans="1:26" ht="16.5" customHeight="1">
      <c r="A576" s="49"/>
      <c r="B576" s="3"/>
      <c r="C576" s="3"/>
      <c r="D576" s="3"/>
      <c r="E576" s="3"/>
      <c r="F576" s="3"/>
      <c r="G576" s="3"/>
      <c r="H576" s="3"/>
      <c r="I576" s="3"/>
      <c r="J576" s="3"/>
      <c r="K576" s="3"/>
      <c r="L576" s="3"/>
      <c r="M576" s="3"/>
      <c r="N576" s="3"/>
      <c r="O576" s="3"/>
      <c r="P576" s="3"/>
      <c r="Q576" s="3"/>
      <c r="R576" s="3"/>
      <c r="S576" s="3"/>
      <c r="T576" s="3"/>
      <c r="U576" s="3"/>
      <c r="V576" s="3"/>
      <c r="W576" s="3"/>
      <c r="X576" s="3"/>
      <c r="Y576" s="3"/>
      <c r="Z576" s="3"/>
    </row>
    <row r="577" spans="1:26" ht="16.5" customHeight="1">
      <c r="A577" s="49"/>
      <c r="B577" s="3"/>
      <c r="C577" s="3"/>
      <c r="D577" s="3"/>
      <c r="E577" s="3"/>
      <c r="F577" s="3"/>
      <c r="G577" s="3"/>
      <c r="H577" s="3"/>
      <c r="I577" s="3"/>
      <c r="J577" s="3"/>
      <c r="K577" s="3"/>
      <c r="L577" s="3"/>
      <c r="M577" s="3"/>
      <c r="N577" s="3"/>
      <c r="O577" s="3"/>
      <c r="P577" s="3"/>
      <c r="Q577" s="3"/>
      <c r="R577" s="3"/>
      <c r="S577" s="3"/>
      <c r="T577" s="3"/>
      <c r="U577" s="3"/>
      <c r="V577" s="3"/>
      <c r="W577" s="3"/>
      <c r="X577" s="3"/>
      <c r="Y577" s="3"/>
      <c r="Z577" s="3"/>
    </row>
    <row r="578" spans="1:26" ht="16.5" customHeight="1">
      <c r="A578" s="49"/>
      <c r="B578" s="3"/>
      <c r="C578" s="3"/>
      <c r="D578" s="3"/>
      <c r="E578" s="3"/>
      <c r="F578" s="3"/>
      <c r="G578" s="3"/>
      <c r="H578" s="3"/>
      <c r="I578" s="3"/>
      <c r="J578" s="3"/>
      <c r="K578" s="3"/>
      <c r="L578" s="3"/>
      <c r="M578" s="3"/>
      <c r="N578" s="3"/>
      <c r="O578" s="3"/>
      <c r="P578" s="3"/>
      <c r="Q578" s="3"/>
      <c r="R578" s="3"/>
      <c r="S578" s="3"/>
      <c r="T578" s="3"/>
      <c r="U578" s="3"/>
      <c r="V578" s="3"/>
      <c r="W578" s="3"/>
      <c r="X578" s="3"/>
      <c r="Y578" s="3"/>
      <c r="Z578" s="3"/>
    </row>
    <row r="579" spans="1:26" ht="16.5" customHeight="1">
      <c r="A579" s="49"/>
      <c r="B579" s="3"/>
      <c r="C579" s="3"/>
      <c r="D579" s="3"/>
      <c r="E579" s="3"/>
      <c r="F579" s="3"/>
      <c r="G579" s="3"/>
      <c r="H579" s="3"/>
      <c r="I579" s="3"/>
      <c r="J579" s="3"/>
      <c r="K579" s="3"/>
      <c r="L579" s="3"/>
      <c r="M579" s="3"/>
      <c r="N579" s="3"/>
      <c r="O579" s="3"/>
      <c r="P579" s="3"/>
      <c r="Q579" s="3"/>
      <c r="R579" s="3"/>
      <c r="S579" s="3"/>
      <c r="T579" s="3"/>
      <c r="U579" s="3"/>
      <c r="V579" s="3"/>
      <c r="W579" s="3"/>
      <c r="X579" s="3"/>
      <c r="Y579" s="3"/>
      <c r="Z579" s="3"/>
    </row>
    <row r="580" spans="1:26" ht="16.5" customHeight="1">
      <c r="A580" s="49"/>
      <c r="B580" s="3"/>
      <c r="C580" s="3"/>
      <c r="D580" s="3"/>
      <c r="E580" s="3"/>
      <c r="F580" s="3"/>
      <c r="G580" s="3"/>
      <c r="H580" s="3"/>
      <c r="I580" s="3"/>
      <c r="J580" s="3"/>
      <c r="K580" s="3"/>
      <c r="L580" s="3"/>
      <c r="M580" s="3"/>
      <c r="N580" s="3"/>
      <c r="O580" s="3"/>
      <c r="P580" s="3"/>
      <c r="Q580" s="3"/>
      <c r="R580" s="3"/>
      <c r="S580" s="3"/>
      <c r="T580" s="3"/>
      <c r="U580" s="3"/>
      <c r="V580" s="3"/>
      <c r="W580" s="3"/>
      <c r="X580" s="3"/>
      <c r="Y580" s="3"/>
      <c r="Z580" s="3"/>
    </row>
    <row r="581" spans="1:26" ht="16.5" customHeight="1">
      <c r="A581" s="49"/>
      <c r="B581" s="3"/>
      <c r="C581" s="3"/>
      <c r="D581" s="3"/>
      <c r="E581" s="3"/>
      <c r="F581" s="3"/>
      <c r="G581" s="3"/>
      <c r="H581" s="3"/>
      <c r="I581" s="3"/>
      <c r="J581" s="3"/>
      <c r="K581" s="3"/>
      <c r="L581" s="3"/>
      <c r="M581" s="3"/>
      <c r="N581" s="3"/>
      <c r="O581" s="3"/>
      <c r="P581" s="3"/>
      <c r="Q581" s="3"/>
      <c r="R581" s="3"/>
      <c r="S581" s="3"/>
      <c r="T581" s="3"/>
      <c r="U581" s="3"/>
      <c r="V581" s="3"/>
      <c r="W581" s="3"/>
      <c r="X581" s="3"/>
      <c r="Y581" s="3"/>
      <c r="Z581" s="3"/>
    </row>
    <row r="582" spans="1:26" ht="16.5" customHeight="1">
      <c r="A582" s="49"/>
      <c r="B582" s="3"/>
      <c r="C582" s="3"/>
      <c r="D582" s="3"/>
      <c r="E582" s="3"/>
      <c r="F582" s="3"/>
      <c r="G582" s="3"/>
      <c r="H582" s="3"/>
      <c r="I582" s="3"/>
      <c r="J582" s="3"/>
      <c r="K582" s="3"/>
      <c r="L582" s="3"/>
      <c r="M582" s="3"/>
      <c r="N582" s="3"/>
      <c r="O582" s="3"/>
      <c r="P582" s="3"/>
      <c r="Q582" s="3"/>
      <c r="R582" s="3"/>
      <c r="S582" s="3"/>
      <c r="T582" s="3"/>
      <c r="U582" s="3"/>
      <c r="V582" s="3"/>
      <c r="W582" s="3"/>
      <c r="X582" s="3"/>
      <c r="Y582" s="3"/>
      <c r="Z582" s="3"/>
    </row>
    <row r="583" spans="1:26" ht="16.5" customHeight="1">
      <c r="A583" s="49"/>
      <c r="B583" s="3"/>
      <c r="C583" s="3"/>
      <c r="D583" s="3"/>
      <c r="E583" s="3"/>
      <c r="F583" s="3"/>
      <c r="G583" s="3"/>
      <c r="H583" s="3"/>
      <c r="I583" s="3"/>
      <c r="J583" s="3"/>
      <c r="K583" s="3"/>
      <c r="L583" s="3"/>
      <c r="M583" s="3"/>
      <c r="N583" s="3"/>
      <c r="O583" s="3"/>
      <c r="P583" s="3"/>
      <c r="Q583" s="3"/>
      <c r="R583" s="3"/>
      <c r="S583" s="3"/>
      <c r="T583" s="3"/>
      <c r="U583" s="3"/>
      <c r="V583" s="3"/>
      <c r="W583" s="3"/>
      <c r="X583" s="3"/>
      <c r="Y583" s="3"/>
      <c r="Z583" s="3"/>
    </row>
    <row r="584" spans="1:26" ht="16.5" customHeight="1">
      <c r="A584" s="49"/>
      <c r="B584" s="3"/>
      <c r="C584" s="3"/>
      <c r="D584" s="3"/>
      <c r="E584" s="3"/>
      <c r="F584" s="3"/>
      <c r="G584" s="3"/>
      <c r="H584" s="3"/>
      <c r="I584" s="3"/>
      <c r="J584" s="3"/>
      <c r="K584" s="3"/>
      <c r="L584" s="3"/>
      <c r="M584" s="3"/>
      <c r="N584" s="3"/>
      <c r="O584" s="3"/>
      <c r="P584" s="3"/>
      <c r="Q584" s="3"/>
      <c r="R584" s="3"/>
      <c r="S584" s="3"/>
      <c r="T584" s="3"/>
      <c r="U584" s="3"/>
      <c r="V584" s="3"/>
      <c r="W584" s="3"/>
      <c r="X584" s="3"/>
      <c r="Y584" s="3"/>
      <c r="Z584" s="3"/>
    </row>
    <row r="585" spans="1:26" ht="16.5" customHeight="1">
      <c r="A585" s="49"/>
      <c r="B585" s="3"/>
      <c r="C585" s="3"/>
      <c r="D585" s="3"/>
      <c r="E585" s="3"/>
      <c r="F585" s="3"/>
      <c r="G585" s="3"/>
      <c r="H585" s="3"/>
      <c r="I585" s="3"/>
      <c r="J585" s="3"/>
      <c r="K585" s="3"/>
      <c r="L585" s="3"/>
      <c r="M585" s="3"/>
      <c r="N585" s="3"/>
      <c r="O585" s="3"/>
      <c r="P585" s="3"/>
      <c r="Q585" s="3"/>
      <c r="R585" s="3"/>
      <c r="S585" s="3"/>
      <c r="T585" s="3"/>
      <c r="U585" s="3"/>
      <c r="V585" s="3"/>
      <c r="W585" s="3"/>
      <c r="X585" s="3"/>
      <c r="Y585" s="3"/>
      <c r="Z585" s="3"/>
    </row>
    <row r="586" spans="1:26" ht="16.5" customHeight="1">
      <c r="A586" s="49"/>
      <c r="B586" s="3"/>
      <c r="C586" s="3"/>
      <c r="D586" s="3"/>
      <c r="E586" s="3"/>
      <c r="F586" s="3"/>
      <c r="G586" s="3"/>
      <c r="H586" s="3"/>
      <c r="I586" s="3"/>
      <c r="J586" s="3"/>
      <c r="K586" s="3"/>
      <c r="L586" s="3"/>
      <c r="M586" s="3"/>
      <c r="N586" s="3"/>
      <c r="O586" s="3"/>
      <c r="P586" s="3"/>
      <c r="Q586" s="3"/>
      <c r="R586" s="3"/>
      <c r="S586" s="3"/>
      <c r="T586" s="3"/>
      <c r="U586" s="3"/>
      <c r="V586" s="3"/>
      <c r="W586" s="3"/>
      <c r="X586" s="3"/>
      <c r="Y586" s="3"/>
      <c r="Z586" s="3"/>
    </row>
    <row r="587" spans="1:26" ht="16.5" customHeight="1">
      <c r="A587" s="49"/>
      <c r="B587" s="3"/>
      <c r="C587" s="3"/>
      <c r="D587" s="3"/>
      <c r="E587" s="3"/>
      <c r="F587" s="3"/>
      <c r="G587" s="3"/>
      <c r="H587" s="3"/>
      <c r="I587" s="3"/>
      <c r="J587" s="3"/>
      <c r="K587" s="3"/>
      <c r="L587" s="3"/>
      <c r="M587" s="3"/>
      <c r="N587" s="3"/>
      <c r="O587" s="3"/>
      <c r="P587" s="3"/>
      <c r="Q587" s="3"/>
      <c r="R587" s="3"/>
      <c r="S587" s="3"/>
      <c r="T587" s="3"/>
      <c r="U587" s="3"/>
      <c r="V587" s="3"/>
      <c r="W587" s="3"/>
      <c r="X587" s="3"/>
      <c r="Y587" s="3"/>
      <c r="Z587" s="3"/>
    </row>
    <row r="588" spans="1:26" ht="16.5" customHeight="1">
      <c r="A588" s="49"/>
      <c r="B588" s="3"/>
      <c r="C588" s="3"/>
      <c r="D588" s="3"/>
      <c r="E588" s="3"/>
      <c r="F588" s="3"/>
      <c r="G588" s="3"/>
      <c r="H588" s="3"/>
      <c r="I588" s="3"/>
      <c r="J588" s="3"/>
      <c r="K588" s="3"/>
      <c r="L588" s="3"/>
      <c r="M588" s="3"/>
      <c r="N588" s="3"/>
      <c r="O588" s="3"/>
      <c r="P588" s="3"/>
      <c r="Q588" s="3"/>
      <c r="R588" s="3"/>
      <c r="S588" s="3"/>
      <c r="T588" s="3"/>
      <c r="U588" s="3"/>
      <c r="V588" s="3"/>
      <c r="W588" s="3"/>
      <c r="X588" s="3"/>
      <c r="Y588" s="3"/>
      <c r="Z588" s="3"/>
    </row>
    <row r="589" spans="1:26" ht="16.5" customHeight="1">
      <c r="A589" s="49"/>
      <c r="B589" s="3"/>
      <c r="C589" s="3"/>
      <c r="D589" s="3"/>
      <c r="E589" s="3"/>
      <c r="F589" s="3"/>
      <c r="G589" s="3"/>
      <c r="H589" s="3"/>
      <c r="I589" s="3"/>
      <c r="J589" s="3"/>
      <c r="K589" s="3"/>
      <c r="L589" s="3"/>
      <c r="M589" s="3"/>
      <c r="N589" s="3"/>
      <c r="O589" s="3"/>
      <c r="P589" s="3"/>
      <c r="Q589" s="3"/>
      <c r="R589" s="3"/>
      <c r="S589" s="3"/>
      <c r="T589" s="3"/>
      <c r="U589" s="3"/>
      <c r="V589" s="3"/>
      <c r="W589" s="3"/>
      <c r="X589" s="3"/>
      <c r="Y589" s="3"/>
      <c r="Z589" s="3"/>
    </row>
    <row r="590" spans="1:26" ht="16.5" customHeight="1">
      <c r="A590" s="49"/>
      <c r="B590" s="3"/>
      <c r="C590" s="3"/>
      <c r="D590" s="3"/>
      <c r="E590" s="3"/>
      <c r="F590" s="3"/>
      <c r="G590" s="3"/>
      <c r="H590" s="3"/>
      <c r="I590" s="3"/>
      <c r="J590" s="3"/>
      <c r="K590" s="3"/>
      <c r="L590" s="3"/>
      <c r="M590" s="3"/>
      <c r="N590" s="3"/>
      <c r="O590" s="3"/>
      <c r="P590" s="3"/>
      <c r="Q590" s="3"/>
      <c r="R590" s="3"/>
      <c r="S590" s="3"/>
      <c r="T590" s="3"/>
      <c r="U590" s="3"/>
      <c r="V590" s="3"/>
      <c r="W590" s="3"/>
      <c r="X590" s="3"/>
      <c r="Y590" s="3"/>
      <c r="Z590" s="3"/>
    </row>
    <row r="591" spans="1:26" ht="16.5" customHeight="1">
      <c r="A591" s="49"/>
      <c r="B591" s="3"/>
      <c r="C591" s="3"/>
      <c r="D591" s="3"/>
      <c r="E591" s="3"/>
      <c r="F591" s="3"/>
      <c r="G591" s="3"/>
      <c r="H591" s="3"/>
      <c r="I591" s="3"/>
      <c r="J591" s="3"/>
      <c r="K591" s="3"/>
      <c r="L591" s="3"/>
      <c r="M591" s="3"/>
      <c r="N591" s="3"/>
      <c r="O591" s="3"/>
      <c r="P591" s="3"/>
      <c r="Q591" s="3"/>
      <c r="R591" s="3"/>
      <c r="S591" s="3"/>
      <c r="T591" s="3"/>
      <c r="U591" s="3"/>
      <c r="V591" s="3"/>
      <c r="W591" s="3"/>
      <c r="X591" s="3"/>
      <c r="Y591" s="3"/>
      <c r="Z591" s="3"/>
    </row>
    <row r="592" spans="1:26" ht="16.5" customHeight="1">
      <c r="A592" s="49"/>
      <c r="B592" s="3"/>
      <c r="C592" s="3"/>
      <c r="D592" s="3"/>
      <c r="E592" s="3"/>
      <c r="F592" s="3"/>
      <c r="G592" s="3"/>
      <c r="H592" s="3"/>
      <c r="I592" s="3"/>
      <c r="J592" s="3"/>
      <c r="K592" s="3"/>
      <c r="L592" s="3"/>
      <c r="M592" s="3"/>
      <c r="N592" s="3"/>
      <c r="O592" s="3"/>
      <c r="P592" s="3"/>
      <c r="Q592" s="3"/>
      <c r="R592" s="3"/>
      <c r="S592" s="3"/>
      <c r="T592" s="3"/>
      <c r="U592" s="3"/>
      <c r="V592" s="3"/>
      <c r="W592" s="3"/>
      <c r="X592" s="3"/>
      <c r="Y592" s="3"/>
      <c r="Z592" s="3"/>
    </row>
    <row r="593" spans="1:26" ht="16.5" customHeight="1">
      <c r="A593" s="49"/>
      <c r="B593" s="3"/>
      <c r="C593" s="3"/>
      <c r="D593" s="3"/>
      <c r="E593" s="3"/>
      <c r="F593" s="3"/>
      <c r="G593" s="3"/>
      <c r="H593" s="3"/>
      <c r="I593" s="3"/>
      <c r="J593" s="3"/>
      <c r="K593" s="3"/>
      <c r="L593" s="3"/>
      <c r="M593" s="3"/>
      <c r="N593" s="3"/>
      <c r="O593" s="3"/>
      <c r="P593" s="3"/>
      <c r="Q593" s="3"/>
      <c r="R593" s="3"/>
      <c r="S593" s="3"/>
      <c r="T593" s="3"/>
      <c r="U593" s="3"/>
      <c r="V593" s="3"/>
      <c r="W593" s="3"/>
      <c r="X593" s="3"/>
      <c r="Y593" s="3"/>
      <c r="Z593" s="3"/>
    </row>
    <row r="594" spans="1:26" ht="16.5" customHeight="1">
      <c r="A594" s="49"/>
      <c r="B594" s="3"/>
      <c r="C594" s="3"/>
      <c r="D594" s="3"/>
      <c r="E594" s="3"/>
      <c r="F594" s="3"/>
      <c r="G594" s="3"/>
      <c r="H594" s="3"/>
      <c r="I594" s="3"/>
      <c r="J594" s="3"/>
      <c r="K594" s="3"/>
      <c r="L594" s="3"/>
      <c r="M594" s="3"/>
      <c r="N594" s="3"/>
      <c r="O594" s="3"/>
      <c r="P594" s="3"/>
      <c r="Q594" s="3"/>
      <c r="R594" s="3"/>
      <c r="S594" s="3"/>
      <c r="T594" s="3"/>
      <c r="U594" s="3"/>
      <c r="V594" s="3"/>
      <c r="W594" s="3"/>
      <c r="X594" s="3"/>
      <c r="Y594" s="3"/>
      <c r="Z594" s="3"/>
    </row>
    <row r="595" spans="1:26" ht="16.5" customHeight="1">
      <c r="A595" s="49"/>
      <c r="B595" s="3"/>
      <c r="C595" s="3"/>
      <c r="D595" s="3"/>
      <c r="E595" s="3"/>
      <c r="F595" s="3"/>
      <c r="G595" s="3"/>
      <c r="H595" s="3"/>
      <c r="I595" s="3"/>
      <c r="J595" s="3"/>
      <c r="K595" s="3"/>
      <c r="L595" s="3"/>
      <c r="M595" s="3"/>
      <c r="N595" s="3"/>
      <c r="O595" s="3"/>
      <c r="P595" s="3"/>
      <c r="Q595" s="3"/>
      <c r="R595" s="3"/>
      <c r="S595" s="3"/>
      <c r="T595" s="3"/>
      <c r="U595" s="3"/>
      <c r="V595" s="3"/>
      <c r="W595" s="3"/>
      <c r="X595" s="3"/>
      <c r="Y595" s="3"/>
      <c r="Z595" s="3"/>
    </row>
    <row r="596" spans="1:26" ht="16.5" customHeight="1">
      <c r="A596" s="49"/>
      <c r="B596" s="3"/>
      <c r="C596" s="3"/>
      <c r="D596" s="3"/>
      <c r="E596" s="3"/>
      <c r="F596" s="3"/>
      <c r="G596" s="3"/>
      <c r="H596" s="3"/>
      <c r="I596" s="3"/>
      <c r="J596" s="3"/>
      <c r="K596" s="3"/>
      <c r="L596" s="3"/>
      <c r="M596" s="3"/>
      <c r="N596" s="3"/>
      <c r="O596" s="3"/>
      <c r="P596" s="3"/>
      <c r="Q596" s="3"/>
      <c r="R596" s="3"/>
      <c r="S596" s="3"/>
      <c r="T596" s="3"/>
      <c r="U596" s="3"/>
      <c r="V596" s="3"/>
      <c r="W596" s="3"/>
      <c r="X596" s="3"/>
      <c r="Y596" s="3"/>
      <c r="Z596" s="3"/>
    </row>
    <row r="597" spans="1:26" ht="16.5" customHeight="1">
      <c r="A597" s="49"/>
      <c r="B597" s="3"/>
      <c r="C597" s="3"/>
      <c r="D597" s="3"/>
      <c r="E597" s="3"/>
      <c r="F597" s="3"/>
      <c r="G597" s="3"/>
      <c r="H597" s="3"/>
      <c r="I597" s="3"/>
      <c r="J597" s="3"/>
      <c r="K597" s="3"/>
      <c r="L597" s="3"/>
      <c r="M597" s="3"/>
      <c r="N597" s="3"/>
      <c r="O597" s="3"/>
      <c r="P597" s="3"/>
      <c r="Q597" s="3"/>
      <c r="R597" s="3"/>
      <c r="S597" s="3"/>
      <c r="T597" s="3"/>
      <c r="U597" s="3"/>
      <c r="V597" s="3"/>
      <c r="W597" s="3"/>
      <c r="X597" s="3"/>
      <c r="Y597" s="3"/>
      <c r="Z597" s="3"/>
    </row>
    <row r="598" spans="1:26" ht="16.5" customHeight="1">
      <c r="A598" s="49"/>
      <c r="B598" s="3"/>
      <c r="C598" s="3"/>
      <c r="D598" s="3"/>
      <c r="E598" s="3"/>
      <c r="F598" s="3"/>
      <c r="G598" s="3"/>
      <c r="H598" s="3"/>
      <c r="I598" s="3"/>
      <c r="J598" s="3"/>
      <c r="K598" s="3"/>
      <c r="L598" s="3"/>
      <c r="M598" s="3"/>
      <c r="N598" s="3"/>
      <c r="O598" s="3"/>
      <c r="P598" s="3"/>
      <c r="Q598" s="3"/>
      <c r="R598" s="3"/>
      <c r="S598" s="3"/>
      <c r="T598" s="3"/>
      <c r="U598" s="3"/>
      <c r="V598" s="3"/>
      <c r="W598" s="3"/>
      <c r="X598" s="3"/>
      <c r="Y598" s="3"/>
      <c r="Z598" s="3"/>
    </row>
    <row r="599" spans="1:26" ht="16.5" customHeight="1">
      <c r="A599" s="49"/>
      <c r="B599" s="3"/>
      <c r="C599" s="3"/>
      <c r="D599" s="3"/>
      <c r="E599" s="3"/>
      <c r="F599" s="3"/>
      <c r="G599" s="3"/>
      <c r="H599" s="3"/>
      <c r="I599" s="3"/>
      <c r="J599" s="3"/>
      <c r="K599" s="3"/>
      <c r="L599" s="3"/>
      <c r="M599" s="3"/>
      <c r="N599" s="3"/>
      <c r="O599" s="3"/>
      <c r="P599" s="3"/>
      <c r="Q599" s="3"/>
      <c r="R599" s="3"/>
      <c r="S599" s="3"/>
      <c r="T599" s="3"/>
      <c r="U599" s="3"/>
      <c r="V599" s="3"/>
      <c r="W599" s="3"/>
      <c r="X599" s="3"/>
      <c r="Y599" s="3"/>
      <c r="Z599" s="3"/>
    </row>
    <row r="600" spans="1:26" ht="16.5" customHeight="1">
      <c r="A600" s="49"/>
      <c r="B600" s="3"/>
      <c r="C600" s="3"/>
      <c r="D600" s="3"/>
      <c r="E600" s="3"/>
      <c r="F600" s="3"/>
      <c r="G600" s="3"/>
      <c r="H600" s="3"/>
      <c r="I600" s="3"/>
      <c r="J600" s="3"/>
      <c r="K600" s="3"/>
      <c r="L600" s="3"/>
      <c r="M600" s="3"/>
      <c r="N600" s="3"/>
      <c r="O600" s="3"/>
      <c r="P600" s="3"/>
      <c r="Q600" s="3"/>
      <c r="R600" s="3"/>
      <c r="S600" s="3"/>
      <c r="T600" s="3"/>
      <c r="U600" s="3"/>
      <c r="V600" s="3"/>
      <c r="W600" s="3"/>
      <c r="X600" s="3"/>
      <c r="Y600" s="3"/>
      <c r="Z600" s="3"/>
    </row>
    <row r="601" spans="1:26" ht="16.5" customHeight="1">
      <c r="A601" s="49"/>
      <c r="B601" s="3"/>
      <c r="C601" s="3"/>
      <c r="D601" s="3"/>
      <c r="E601" s="3"/>
      <c r="F601" s="3"/>
      <c r="G601" s="3"/>
      <c r="H601" s="3"/>
      <c r="I601" s="3"/>
      <c r="J601" s="3"/>
      <c r="K601" s="3"/>
      <c r="L601" s="3"/>
      <c r="M601" s="3"/>
      <c r="N601" s="3"/>
      <c r="O601" s="3"/>
      <c r="P601" s="3"/>
      <c r="Q601" s="3"/>
      <c r="R601" s="3"/>
      <c r="S601" s="3"/>
      <c r="T601" s="3"/>
      <c r="U601" s="3"/>
      <c r="V601" s="3"/>
      <c r="W601" s="3"/>
      <c r="X601" s="3"/>
      <c r="Y601" s="3"/>
      <c r="Z601" s="3"/>
    </row>
    <row r="602" spans="1:26" ht="16.5" customHeight="1">
      <c r="A602" s="49"/>
      <c r="B602" s="3"/>
      <c r="C602" s="3"/>
      <c r="D602" s="3"/>
      <c r="E602" s="3"/>
      <c r="F602" s="3"/>
      <c r="G602" s="3"/>
      <c r="H602" s="3"/>
      <c r="I602" s="3"/>
      <c r="J602" s="3"/>
      <c r="K602" s="3"/>
      <c r="L602" s="3"/>
      <c r="M602" s="3"/>
      <c r="N602" s="3"/>
      <c r="O602" s="3"/>
      <c r="P602" s="3"/>
      <c r="Q602" s="3"/>
      <c r="R602" s="3"/>
      <c r="S602" s="3"/>
      <c r="T602" s="3"/>
      <c r="U602" s="3"/>
      <c r="V602" s="3"/>
      <c r="W602" s="3"/>
      <c r="X602" s="3"/>
      <c r="Y602" s="3"/>
      <c r="Z602" s="3"/>
    </row>
    <row r="603" spans="1:26" ht="16.5" customHeight="1">
      <c r="A603" s="49"/>
      <c r="B603" s="3"/>
      <c r="C603" s="3"/>
      <c r="D603" s="3"/>
      <c r="E603" s="3"/>
      <c r="F603" s="3"/>
      <c r="G603" s="3"/>
      <c r="H603" s="3"/>
      <c r="I603" s="3"/>
      <c r="J603" s="3"/>
      <c r="K603" s="3"/>
      <c r="L603" s="3"/>
      <c r="M603" s="3"/>
      <c r="N603" s="3"/>
      <c r="O603" s="3"/>
      <c r="P603" s="3"/>
      <c r="Q603" s="3"/>
      <c r="R603" s="3"/>
      <c r="S603" s="3"/>
      <c r="T603" s="3"/>
      <c r="U603" s="3"/>
      <c r="V603" s="3"/>
      <c r="W603" s="3"/>
      <c r="X603" s="3"/>
      <c r="Y603" s="3"/>
      <c r="Z603" s="3"/>
    </row>
    <row r="604" spans="1:26" ht="16.5" customHeight="1">
      <c r="A604" s="49"/>
      <c r="B604" s="3"/>
      <c r="C604" s="3"/>
      <c r="D604" s="3"/>
      <c r="E604" s="3"/>
      <c r="F604" s="3"/>
      <c r="G604" s="3"/>
      <c r="H604" s="3"/>
      <c r="I604" s="3"/>
      <c r="J604" s="3"/>
      <c r="K604" s="3"/>
      <c r="L604" s="3"/>
      <c r="M604" s="3"/>
      <c r="N604" s="3"/>
      <c r="O604" s="3"/>
      <c r="P604" s="3"/>
      <c r="Q604" s="3"/>
      <c r="R604" s="3"/>
      <c r="S604" s="3"/>
      <c r="T604" s="3"/>
      <c r="U604" s="3"/>
      <c r="V604" s="3"/>
      <c r="W604" s="3"/>
      <c r="X604" s="3"/>
      <c r="Y604" s="3"/>
      <c r="Z604" s="3"/>
    </row>
    <row r="605" spans="1:26" ht="16.5" customHeight="1">
      <c r="A605" s="49"/>
      <c r="B605" s="3"/>
      <c r="C605" s="3"/>
      <c r="D605" s="3"/>
      <c r="E605" s="3"/>
      <c r="F605" s="3"/>
      <c r="G605" s="3"/>
      <c r="H605" s="3"/>
      <c r="I605" s="3"/>
      <c r="J605" s="3"/>
      <c r="K605" s="3"/>
      <c r="L605" s="3"/>
      <c r="M605" s="3"/>
      <c r="N605" s="3"/>
      <c r="O605" s="3"/>
      <c r="P605" s="3"/>
      <c r="Q605" s="3"/>
      <c r="R605" s="3"/>
      <c r="S605" s="3"/>
      <c r="T605" s="3"/>
      <c r="U605" s="3"/>
      <c r="V605" s="3"/>
      <c r="W605" s="3"/>
      <c r="X605" s="3"/>
      <c r="Y605" s="3"/>
      <c r="Z605" s="3"/>
    </row>
    <row r="606" spans="1:26" ht="16.5" customHeight="1">
      <c r="A606" s="49"/>
      <c r="B606" s="3"/>
      <c r="C606" s="3"/>
      <c r="D606" s="3"/>
      <c r="E606" s="3"/>
      <c r="F606" s="3"/>
      <c r="G606" s="3"/>
      <c r="H606" s="3"/>
      <c r="I606" s="3"/>
      <c r="J606" s="3"/>
      <c r="K606" s="3"/>
      <c r="L606" s="3"/>
      <c r="M606" s="3"/>
      <c r="N606" s="3"/>
      <c r="O606" s="3"/>
      <c r="P606" s="3"/>
      <c r="Q606" s="3"/>
      <c r="R606" s="3"/>
      <c r="S606" s="3"/>
      <c r="T606" s="3"/>
      <c r="U606" s="3"/>
      <c r="V606" s="3"/>
      <c r="W606" s="3"/>
      <c r="X606" s="3"/>
      <c r="Y606" s="3"/>
      <c r="Z606" s="3"/>
    </row>
    <row r="607" spans="1:26" ht="16.5" customHeight="1">
      <c r="A607" s="49"/>
      <c r="B607" s="3"/>
      <c r="C607" s="3"/>
      <c r="D607" s="3"/>
      <c r="E607" s="3"/>
      <c r="F607" s="3"/>
      <c r="G607" s="3"/>
      <c r="H607" s="3"/>
      <c r="I607" s="3"/>
      <c r="J607" s="3"/>
      <c r="K607" s="3"/>
      <c r="L607" s="3"/>
      <c r="M607" s="3"/>
      <c r="N607" s="3"/>
      <c r="O607" s="3"/>
      <c r="P607" s="3"/>
      <c r="Q607" s="3"/>
      <c r="R607" s="3"/>
      <c r="S607" s="3"/>
      <c r="T607" s="3"/>
      <c r="U607" s="3"/>
      <c r="V607" s="3"/>
      <c r="W607" s="3"/>
      <c r="X607" s="3"/>
      <c r="Y607" s="3"/>
      <c r="Z607" s="3"/>
    </row>
    <row r="608" spans="1:26" ht="16.5" customHeight="1">
      <c r="A608" s="49"/>
      <c r="B608" s="3"/>
      <c r="C608" s="3"/>
      <c r="D608" s="3"/>
      <c r="E608" s="3"/>
      <c r="F608" s="3"/>
      <c r="G608" s="3"/>
      <c r="H608" s="3"/>
      <c r="I608" s="3"/>
      <c r="J608" s="3"/>
      <c r="K608" s="3"/>
      <c r="L608" s="3"/>
      <c r="M608" s="3"/>
      <c r="N608" s="3"/>
      <c r="O608" s="3"/>
      <c r="P608" s="3"/>
      <c r="Q608" s="3"/>
      <c r="R608" s="3"/>
      <c r="S608" s="3"/>
      <c r="T608" s="3"/>
      <c r="U608" s="3"/>
      <c r="V608" s="3"/>
      <c r="W608" s="3"/>
      <c r="X608" s="3"/>
      <c r="Y608" s="3"/>
      <c r="Z608" s="3"/>
    </row>
    <row r="609" spans="1:26" ht="16.5" customHeight="1">
      <c r="A609" s="49"/>
      <c r="B609" s="3"/>
      <c r="C609" s="3"/>
      <c r="D609" s="3"/>
      <c r="E609" s="3"/>
      <c r="F609" s="3"/>
      <c r="G609" s="3"/>
      <c r="H609" s="3"/>
      <c r="I609" s="3"/>
      <c r="J609" s="3"/>
      <c r="K609" s="3"/>
      <c r="L609" s="3"/>
      <c r="M609" s="3"/>
      <c r="N609" s="3"/>
      <c r="O609" s="3"/>
      <c r="P609" s="3"/>
      <c r="Q609" s="3"/>
      <c r="R609" s="3"/>
      <c r="S609" s="3"/>
      <c r="T609" s="3"/>
      <c r="U609" s="3"/>
      <c r="V609" s="3"/>
      <c r="W609" s="3"/>
      <c r="X609" s="3"/>
      <c r="Y609" s="3"/>
      <c r="Z609" s="3"/>
    </row>
    <row r="610" spans="1:26" ht="16.5" customHeight="1">
      <c r="A610" s="49"/>
      <c r="B610" s="3"/>
      <c r="C610" s="3"/>
      <c r="D610" s="3"/>
      <c r="E610" s="3"/>
      <c r="F610" s="3"/>
      <c r="G610" s="3"/>
      <c r="H610" s="3"/>
      <c r="I610" s="3"/>
      <c r="J610" s="3"/>
      <c r="K610" s="3"/>
      <c r="L610" s="3"/>
      <c r="M610" s="3"/>
      <c r="N610" s="3"/>
      <c r="O610" s="3"/>
      <c r="P610" s="3"/>
      <c r="Q610" s="3"/>
      <c r="R610" s="3"/>
      <c r="S610" s="3"/>
      <c r="T610" s="3"/>
      <c r="U610" s="3"/>
      <c r="V610" s="3"/>
      <c r="W610" s="3"/>
      <c r="X610" s="3"/>
      <c r="Y610" s="3"/>
      <c r="Z610" s="3"/>
    </row>
    <row r="611" spans="1:26" ht="16.5" customHeight="1">
      <c r="A611" s="49"/>
      <c r="B611" s="3"/>
      <c r="C611" s="3"/>
      <c r="D611" s="3"/>
      <c r="E611" s="3"/>
      <c r="F611" s="3"/>
      <c r="G611" s="3"/>
      <c r="H611" s="3"/>
      <c r="I611" s="3"/>
      <c r="J611" s="3"/>
      <c r="K611" s="3"/>
      <c r="L611" s="3"/>
      <c r="M611" s="3"/>
      <c r="N611" s="3"/>
      <c r="O611" s="3"/>
      <c r="P611" s="3"/>
      <c r="Q611" s="3"/>
      <c r="R611" s="3"/>
      <c r="S611" s="3"/>
      <c r="T611" s="3"/>
      <c r="U611" s="3"/>
      <c r="V611" s="3"/>
      <c r="W611" s="3"/>
      <c r="X611" s="3"/>
      <c r="Y611" s="3"/>
      <c r="Z611" s="3"/>
    </row>
    <row r="612" spans="1:26" ht="16.5" customHeight="1">
      <c r="A612" s="49"/>
      <c r="B612" s="3"/>
      <c r="C612" s="3"/>
      <c r="D612" s="3"/>
      <c r="E612" s="3"/>
      <c r="F612" s="3"/>
      <c r="G612" s="3"/>
      <c r="H612" s="3"/>
      <c r="I612" s="3"/>
      <c r="J612" s="3"/>
      <c r="K612" s="3"/>
      <c r="L612" s="3"/>
      <c r="M612" s="3"/>
      <c r="N612" s="3"/>
      <c r="O612" s="3"/>
      <c r="P612" s="3"/>
      <c r="Q612" s="3"/>
      <c r="R612" s="3"/>
      <c r="S612" s="3"/>
      <c r="T612" s="3"/>
      <c r="U612" s="3"/>
      <c r="V612" s="3"/>
      <c r="W612" s="3"/>
      <c r="X612" s="3"/>
      <c r="Y612" s="3"/>
      <c r="Z612" s="3"/>
    </row>
    <row r="613" spans="1:26" ht="16.5" customHeight="1">
      <c r="A613" s="49"/>
      <c r="B613" s="3"/>
      <c r="C613" s="3"/>
      <c r="D613" s="3"/>
      <c r="E613" s="3"/>
      <c r="F613" s="3"/>
      <c r="G613" s="3"/>
      <c r="H613" s="3"/>
      <c r="I613" s="3"/>
      <c r="J613" s="3"/>
      <c r="K613" s="3"/>
      <c r="L613" s="3"/>
      <c r="M613" s="3"/>
      <c r="N613" s="3"/>
      <c r="O613" s="3"/>
      <c r="P613" s="3"/>
      <c r="Q613" s="3"/>
      <c r="R613" s="3"/>
      <c r="S613" s="3"/>
      <c r="T613" s="3"/>
      <c r="U613" s="3"/>
      <c r="V613" s="3"/>
      <c r="W613" s="3"/>
      <c r="X613" s="3"/>
      <c r="Y613" s="3"/>
      <c r="Z613" s="3"/>
    </row>
    <row r="614" spans="1:26" ht="16.5" customHeight="1">
      <c r="A614" s="49"/>
      <c r="B614" s="3"/>
      <c r="C614" s="3"/>
      <c r="D614" s="3"/>
      <c r="E614" s="3"/>
      <c r="F614" s="3"/>
      <c r="G614" s="3"/>
      <c r="H614" s="3"/>
      <c r="I614" s="3"/>
      <c r="J614" s="3"/>
      <c r="K614" s="3"/>
      <c r="L614" s="3"/>
      <c r="M614" s="3"/>
      <c r="N614" s="3"/>
      <c r="O614" s="3"/>
      <c r="P614" s="3"/>
      <c r="Q614" s="3"/>
      <c r="R614" s="3"/>
      <c r="S614" s="3"/>
      <c r="T614" s="3"/>
      <c r="U614" s="3"/>
      <c r="V614" s="3"/>
      <c r="W614" s="3"/>
      <c r="X614" s="3"/>
      <c r="Y614" s="3"/>
      <c r="Z614" s="3"/>
    </row>
    <row r="615" spans="1:26" ht="16.5" customHeight="1">
      <c r="A615" s="49"/>
      <c r="B615" s="3"/>
      <c r="C615" s="3"/>
      <c r="D615" s="3"/>
      <c r="E615" s="3"/>
      <c r="F615" s="3"/>
      <c r="G615" s="3"/>
      <c r="H615" s="3"/>
      <c r="I615" s="3"/>
      <c r="J615" s="3"/>
      <c r="K615" s="3"/>
      <c r="L615" s="3"/>
      <c r="M615" s="3"/>
      <c r="N615" s="3"/>
      <c r="O615" s="3"/>
      <c r="P615" s="3"/>
      <c r="Q615" s="3"/>
      <c r="R615" s="3"/>
      <c r="S615" s="3"/>
      <c r="T615" s="3"/>
      <c r="U615" s="3"/>
      <c r="V615" s="3"/>
      <c r="W615" s="3"/>
      <c r="X615" s="3"/>
      <c r="Y615" s="3"/>
      <c r="Z615" s="3"/>
    </row>
    <row r="616" spans="1:26" ht="16.5" customHeight="1">
      <c r="A616" s="49"/>
      <c r="B616" s="3"/>
      <c r="C616" s="3"/>
      <c r="D616" s="3"/>
      <c r="E616" s="3"/>
      <c r="F616" s="3"/>
      <c r="G616" s="3"/>
      <c r="H616" s="3"/>
      <c r="I616" s="3"/>
      <c r="J616" s="3"/>
      <c r="K616" s="3"/>
      <c r="L616" s="3"/>
      <c r="M616" s="3"/>
      <c r="N616" s="3"/>
      <c r="O616" s="3"/>
      <c r="P616" s="3"/>
      <c r="Q616" s="3"/>
      <c r="R616" s="3"/>
      <c r="S616" s="3"/>
      <c r="T616" s="3"/>
      <c r="U616" s="3"/>
      <c r="V616" s="3"/>
      <c r="W616" s="3"/>
      <c r="X616" s="3"/>
      <c r="Y616" s="3"/>
      <c r="Z616" s="3"/>
    </row>
    <row r="617" spans="1:26" ht="16.5" customHeight="1">
      <c r="A617" s="49"/>
      <c r="B617" s="3"/>
      <c r="C617" s="3"/>
      <c r="D617" s="3"/>
      <c r="E617" s="3"/>
      <c r="F617" s="3"/>
      <c r="G617" s="3"/>
      <c r="H617" s="3"/>
      <c r="I617" s="3"/>
      <c r="J617" s="3"/>
      <c r="K617" s="3"/>
      <c r="L617" s="3"/>
      <c r="M617" s="3"/>
      <c r="N617" s="3"/>
      <c r="O617" s="3"/>
      <c r="P617" s="3"/>
      <c r="Q617" s="3"/>
      <c r="R617" s="3"/>
      <c r="S617" s="3"/>
      <c r="T617" s="3"/>
      <c r="U617" s="3"/>
      <c r="V617" s="3"/>
      <c r="W617" s="3"/>
      <c r="X617" s="3"/>
      <c r="Y617" s="3"/>
      <c r="Z617" s="3"/>
    </row>
    <row r="618" spans="1:26" ht="16.5" customHeight="1">
      <c r="A618" s="49"/>
      <c r="B618" s="3"/>
      <c r="C618" s="3"/>
      <c r="D618" s="3"/>
      <c r="E618" s="3"/>
      <c r="F618" s="3"/>
      <c r="G618" s="3"/>
      <c r="H618" s="3"/>
      <c r="I618" s="3"/>
      <c r="J618" s="3"/>
      <c r="K618" s="3"/>
      <c r="L618" s="3"/>
      <c r="M618" s="3"/>
      <c r="N618" s="3"/>
      <c r="O618" s="3"/>
      <c r="P618" s="3"/>
      <c r="Q618" s="3"/>
      <c r="R618" s="3"/>
      <c r="S618" s="3"/>
      <c r="T618" s="3"/>
      <c r="U618" s="3"/>
      <c r="V618" s="3"/>
      <c r="W618" s="3"/>
      <c r="X618" s="3"/>
      <c r="Y618" s="3"/>
      <c r="Z618" s="3"/>
    </row>
    <row r="619" spans="1:26" ht="16.5" customHeight="1">
      <c r="A619" s="49"/>
      <c r="B619" s="3"/>
      <c r="C619" s="3"/>
      <c r="D619" s="3"/>
      <c r="E619" s="3"/>
      <c r="F619" s="3"/>
      <c r="G619" s="3"/>
      <c r="H619" s="3"/>
      <c r="I619" s="3"/>
      <c r="J619" s="3"/>
      <c r="K619" s="3"/>
      <c r="L619" s="3"/>
      <c r="M619" s="3"/>
      <c r="N619" s="3"/>
      <c r="O619" s="3"/>
      <c r="P619" s="3"/>
      <c r="Q619" s="3"/>
      <c r="R619" s="3"/>
      <c r="S619" s="3"/>
      <c r="T619" s="3"/>
      <c r="U619" s="3"/>
      <c r="V619" s="3"/>
      <c r="W619" s="3"/>
      <c r="X619" s="3"/>
      <c r="Y619" s="3"/>
      <c r="Z619" s="3"/>
    </row>
    <row r="620" spans="1:26" ht="16.5" customHeight="1">
      <c r="A620" s="49"/>
      <c r="B620" s="3"/>
      <c r="C620" s="3"/>
      <c r="D620" s="3"/>
      <c r="E620" s="3"/>
      <c r="F620" s="3"/>
      <c r="G620" s="3"/>
      <c r="H620" s="3"/>
      <c r="I620" s="3"/>
      <c r="J620" s="3"/>
      <c r="K620" s="3"/>
      <c r="L620" s="3"/>
      <c r="M620" s="3"/>
      <c r="N620" s="3"/>
      <c r="O620" s="3"/>
      <c r="P620" s="3"/>
      <c r="Q620" s="3"/>
      <c r="R620" s="3"/>
      <c r="S620" s="3"/>
      <c r="T620" s="3"/>
      <c r="U620" s="3"/>
      <c r="V620" s="3"/>
      <c r="W620" s="3"/>
      <c r="X620" s="3"/>
      <c r="Y620" s="3"/>
      <c r="Z620" s="3"/>
    </row>
    <row r="621" spans="1:26" ht="16.5" customHeight="1">
      <c r="A621" s="49"/>
      <c r="B621" s="3"/>
      <c r="C621" s="3"/>
      <c r="D621" s="3"/>
      <c r="E621" s="3"/>
      <c r="F621" s="3"/>
      <c r="G621" s="3"/>
      <c r="H621" s="3"/>
      <c r="I621" s="3"/>
      <c r="J621" s="3"/>
      <c r="K621" s="3"/>
      <c r="L621" s="3"/>
      <c r="M621" s="3"/>
      <c r="N621" s="3"/>
      <c r="O621" s="3"/>
      <c r="P621" s="3"/>
      <c r="Q621" s="3"/>
      <c r="R621" s="3"/>
      <c r="S621" s="3"/>
      <c r="T621" s="3"/>
      <c r="U621" s="3"/>
      <c r="V621" s="3"/>
      <c r="W621" s="3"/>
      <c r="X621" s="3"/>
      <c r="Y621" s="3"/>
      <c r="Z621" s="3"/>
    </row>
    <row r="622" spans="1:26" ht="16.5" customHeight="1">
      <c r="A622" s="49"/>
      <c r="B622" s="3"/>
      <c r="C622" s="3"/>
      <c r="D622" s="3"/>
      <c r="E622" s="3"/>
      <c r="F622" s="3"/>
      <c r="G622" s="3"/>
      <c r="H622" s="3"/>
      <c r="I622" s="3"/>
      <c r="J622" s="3"/>
      <c r="K622" s="3"/>
      <c r="L622" s="3"/>
      <c r="M622" s="3"/>
      <c r="N622" s="3"/>
      <c r="O622" s="3"/>
      <c r="P622" s="3"/>
      <c r="Q622" s="3"/>
      <c r="R622" s="3"/>
      <c r="S622" s="3"/>
      <c r="T622" s="3"/>
      <c r="U622" s="3"/>
      <c r="V622" s="3"/>
      <c r="W622" s="3"/>
      <c r="X622" s="3"/>
      <c r="Y622" s="3"/>
      <c r="Z622" s="3"/>
    </row>
    <row r="623" spans="1:26" ht="16.5" customHeight="1">
      <c r="A623" s="49"/>
      <c r="B623" s="3"/>
      <c r="C623" s="3"/>
      <c r="D623" s="3"/>
      <c r="E623" s="3"/>
      <c r="F623" s="3"/>
      <c r="G623" s="3"/>
      <c r="H623" s="3"/>
      <c r="I623" s="3"/>
      <c r="J623" s="3"/>
      <c r="K623" s="3"/>
      <c r="L623" s="3"/>
      <c r="M623" s="3"/>
      <c r="N623" s="3"/>
      <c r="O623" s="3"/>
      <c r="P623" s="3"/>
      <c r="Q623" s="3"/>
      <c r="R623" s="3"/>
      <c r="S623" s="3"/>
      <c r="T623" s="3"/>
      <c r="U623" s="3"/>
      <c r="V623" s="3"/>
      <c r="W623" s="3"/>
      <c r="X623" s="3"/>
      <c r="Y623" s="3"/>
      <c r="Z623" s="3"/>
    </row>
    <row r="624" spans="1:26" ht="16.5" customHeight="1">
      <c r="A624" s="49"/>
      <c r="B624" s="3"/>
      <c r="C624" s="3"/>
      <c r="D624" s="3"/>
      <c r="E624" s="3"/>
      <c r="F624" s="3"/>
      <c r="G624" s="3"/>
      <c r="H624" s="3"/>
      <c r="I624" s="3"/>
      <c r="J624" s="3"/>
      <c r="K624" s="3"/>
      <c r="L624" s="3"/>
      <c r="M624" s="3"/>
      <c r="N624" s="3"/>
      <c r="O624" s="3"/>
      <c r="P624" s="3"/>
      <c r="Q624" s="3"/>
      <c r="R624" s="3"/>
      <c r="S624" s="3"/>
      <c r="T624" s="3"/>
      <c r="U624" s="3"/>
      <c r="V624" s="3"/>
      <c r="W624" s="3"/>
      <c r="X624" s="3"/>
      <c r="Y624" s="3"/>
      <c r="Z624" s="3"/>
    </row>
    <row r="625" spans="1:26" ht="16.5" customHeight="1">
      <c r="A625" s="49"/>
      <c r="B625" s="3"/>
      <c r="C625" s="3"/>
      <c r="D625" s="3"/>
      <c r="E625" s="3"/>
      <c r="F625" s="3"/>
      <c r="G625" s="3"/>
      <c r="H625" s="3"/>
      <c r="I625" s="3"/>
      <c r="J625" s="3"/>
      <c r="K625" s="3"/>
      <c r="L625" s="3"/>
      <c r="M625" s="3"/>
      <c r="N625" s="3"/>
      <c r="O625" s="3"/>
      <c r="P625" s="3"/>
      <c r="Q625" s="3"/>
      <c r="R625" s="3"/>
      <c r="S625" s="3"/>
      <c r="T625" s="3"/>
      <c r="U625" s="3"/>
      <c r="V625" s="3"/>
      <c r="W625" s="3"/>
      <c r="X625" s="3"/>
      <c r="Y625" s="3"/>
      <c r="Z625" s="3"/>
    </row>
    <row r="626" spans="1:26" ht="16.5" customHeight="1">
      <c r="A626" s="49"/>
      <c r="B626" s="3"/>
      <c r="C626" s="3"/>
      <c r="D626" s="3"/>
      <c r="E626" s="3"/>
      <c r="F626" s="3"/>
      <c r="G626" s="3"/>
      <c r="H626" s="3"/>
      <c r="I626" s="3"/>
      <c r="J626" s="3"/>
      <c r="K626" s="3"/>
      <c r="L626" s="3"/>
      <c r="M626" s="3"/>
      <c r="N626" s="3"/>
      <c r="O626" s="3"/>
      <c r="P626" s="3"/>
      <c r="Q626" s="3"/>
      <c r="R626" s="3"/>
      <c r="S626" s="3"/>
      <c r="T626" s="3"/>
      <c r="U626" s="3"/>
      <c r="V626" s="3"/>
      <c r="W626" s="3"/>
      <c r="X626" s="3"/>
      <c r="Y626" s="3"/>
      <c r="Z626" s="3"/>
    </row>
    <row r="627" spans="1:26" ht="16.5" customHeight="1">
      <c r="A627" s="49"/>
      <c r="B627" s="3"/>
      <c r="C627" s="3"/>
      <c r="D627" s="3"/>
      <c r="E627" s="3"/>
      <c r="F627" s="3"/>
      <c r="G627" s="3"/>
      <c r="H627" s="3"/>
      <c r="I627" s="3"/>
      <c r="J627" s="3"/>
      <c r="K627" s="3"/>
      <c r="L627" s="3"/>
      <c r="M627" s="3"/>
      <c r="N627" s="3"/>
      <c r="O627" s="3"/>
      <c r="P627" s="3"/>
      <c r="Q627" s="3"/>
      <c r="R627" s="3"/>
      <c r="S627" s="3"/>
      <c r="T627" s="3"/>
      <c r="U627" s="3"/>
      <c r="V627" s="3"/>
      <c r="W627" s="3"/>
      <c r="X627" s="3"/>
      <c r="Y627" s="3"/>
      <c r="Z627" s="3"/>
    </row>
    <row r="628" spans="1:26" ht="16.5" customHeight="1">
      <c r="A628" s="49"/>
      <c r="B628" s="3"/>
      <c r="C628" s="3"/>
      <c r="D628" s="3"/>
      <c r="E628" s="3"/>
      <c r="F628" s="3"/>
      <c r="G628" s="3"/>
      <c r="H628" s="3"/>
      <c r="I628" s="3"/>
      <c r="J628" s="3"/>
      <c r="K628" s="3"/>
      <c r="L628" s="3"/>
      <c r="M628" s="3"/>
      <c r="N628" s="3"/>
      <c r="O628" s="3"/>
      <c r="P628" s="3"/>
      <c r="Q628" s="3"/>
      <c r="R628" s="3"/>
      <c r="S628" s="3"/>
      <c r="T628" s="3"/>
      <c r="U628" s="3"/>
      <c r="V628" s="3"/>
      <c r="W628" s="3"/>
      <c r="X628" s="3"/>
      <c r="Y628" s="3"/>
      <c r="Z628" s="3"/>
    </row>
    <row r="629" spans="1:26" ht="16.5" customHeight="1">
      <c r="A629" s="49"/>
      <c r="B629" s="3"/>
      <c r="C629" s="3"/>
      <c r="D629" s="3"/>
      <c r="E629" s="3"/>
      <c r="F629" s="3"/>
      <c r="G629" s="3"/>
      <c r="H629" s="3"/>
      <c r="I629" s="3"/>
      <c r="J629" s="3"/>
      <c r="K629" s="3"/>
      <c r="L629" s="3"/>
      <c r="M629" s="3"/>
      <c r="N629" s="3"/>
      <c r="O629" s="3"/>
      <c r="P629" s="3"/>
      <c r="Q629" s="3"/>
      <c r="R629" s="3"/>
      <c r="S629" s="3"/>
      <c r="T629" s="3"/>
      <c r="U629" s="3"/>
      <c r="V629" s="3"/>
      <c r="W629" s="3"/>
      <c r="X629" s="3"/>
      <c r="Y629" s="3"/>
      <c r="Z629" s="3"/>
    </row>
    <row r="630" spans="1:26" ht="16.5" customHeight="1">
      <c r="A630" s="49"/>
      <c r="B630" s="3"/>
      <c r="C630" s="3"/>
      <c r="D630" s="3"/>
      <c r="E630" s="3"/>
      <c r="F630" s="3"/>
      <c r="G630" s="3"/>
      <c r="H630" s="3"/>
      <c r="I630" s="3"/>
      <c r="J630" s="3"/>
      <c r="K630" s="3"/>
      <c r="L630" s="3"/>
      <c r="M630" s="3"/>
      <c r="N630" s="3"/>
      <c r="O630" s="3"/>
      <c r="P630" s="3"/>
      <c r="Q630" s="3"/>
      <c r="R630" s="3"/>
      <c r="S630" s="3"/>
      <c r="T630" s="3"/>
      <c r="U630" s="3"/>
      <c r="V630" s="3"/>
      <c r="W630" s="3"/>
      <c r="X630" s="3"/>
      <c r="Y630" s="3"/>
      <c r="Z630" s="3"/>
    </row>
    <row r="631" spans="1:26" ht="16.5" customHeight="1">
      <c r="A631" s="49"/>
      <c r="B631" s="3"/>
      <c r="C631" s="3"/>
      <c r="D631" s="3"/>
      <c r="E631" s="3"/>
      <c r="F631" s="3"/>
      <c r="G631" s="3"/>
      <c r="H631" s="3"/>
      <c r="I631" s="3"/>
      <c r="J631" s="3"/>
      <c r="K631" s="3"/>
      <c r="L631" s="3"/>
      <c r="M631" s="3"/>
      <c r="N631" s="3"/>
      <c r="O631" s="3"/>
      <c r="P631" s="3"/>
      <c r="Q631" s="3"/>
      <c r="R631" s="3"/>
      <c r="S631" s="3"/>
      <c r="T631" s="3"/>
      <c r="U631" s="3"/>
      <c r="V631" s="3"/>
      <c r="W631" s="3"/>
      <c r="X631" s="3"/>
      <c r="Y631" s="3"/>
      <c r="Z631" s="3"/>
    </row>
    <row r="632" spans="1:26" ht="16.5" customHeight="1">
      <c r="A632" s="49"/>
      <c r="B632" s="3"/>
      <c r="C632" s="3"/>
      <c r="D632" s="3"/>
      <c r="E632" s="3"/>
      <c r="F632" s="3"/>
      <c r="G632" s="3"/>
      <c r="H632" s="3"/>
      <c r="I632" s="3"/>
      <c r="J632" s="3"/>
      <c r="K632" s="3"/>
      <c r="L632" s="3"/>
      <c r="M632" s="3"/>
      <c r="N632" s="3"/>
      <c r="O632" s="3"/>
      <c r="P632" s="3"/>
      <c r="Q632" s="3"/>
      <c r="R632" s="3"/>
      <c r="S632" s="3"/>
      <c r="T632" s="3"/>
      <c r="U632" s="3"/>
      <c r="V632" s="3"/>
      <c r="W632" s="3"/>
      <c r="X632" s="3"/>
      <c r="Y632" s="3"/>
      <c r="Z632" s="3"/>
    </row>
    <row r="633" spans="1:26" ht="16.5" customHeight="1">
      <c r="A633" s="49"/>
      <c r="B633" s="3"/>
      <c r="C633" s="3"/>
      <c r="D633" s="3"/>
      <c r="E633" s="3"/>
      <c r="F633" s="3"/>
      <c r="G633" s="3"/>
      <c r="H633" s="3"/>
      <c r="I633" s="3"/>
      <c r="J633" s="3"/>
      <c r="K633" s="3"/>
      <c r="L633" s="3"/>
      <c r="M633" s="3"/>
      <c r="N633" s="3"/>
      <c r="O633" s="3"/>
      <c r="P633" s="3"/>
      <c r="Q633" s="3"/>
      <c r="R633" s="3"/>
      <c r="S633" s="3"/>
      <c r="T633" s="3"/>
      <c r="U633" s="3"/>
      <c r="V633" s="3"/>
      <c r="W633" s="3"/>
      <c r="X633" s="3"/>
      <c r="Y633" s="3"/>
      <c r="Z633" s="3"/>
    </row>
    <row r="634" spans="1:26" ht="16.5" customHeight="1">
      <c r="A634" s="49"/>
      <c r="B634" s="3"/>
      <c r="C634" s="3"/>
      <c r="D634" s="3"/>
      <c r="E634" s="3"/>
      <c r="F634" s="3"/>
      <c r="G634" s="3"/>
      <c r="H634" s="3"/>
      <c r="I634" s="3"/>
      <c r="J634" s="3"/>
      <c r="K634" s="3"/>
      <c r="L634" s="3"/>
      <c r="M634" s="3"/>
      <c r="N634" s="3"/>
      <c r="O634" s="3"/>
      <c r="P634" s="3"/>
      <c r="Q634" s="3"/>
      <c r="R634" s="3"/>
      <c r="S634" s="3"/>
      <c r="T634" s="3"/>
      <c r="U634" s="3"/>
      <c r="V634" s="3"/>
      <c r="W634" s="3"/>
      <c r="X634" s="3"/>
      <c r="Y634" s="3"/>
      <c r="Z634" s="3"/>
    </row>
    <row r="635" spans="1:26" ht="16.5" customHeight="1">
      <c r="A635" s="49"/>
      <c r="B635" s="3"/>
      <c r="C635" s="3"/>
      <c r="D635" s="3"/>
      <c r="E635" s="3"/>
      <c r="F635" s="3"/>
      <c r="G635" s="3"/>
      <c r="H635" s="3"/>
      <c r="I635" s="3"/>
      <c r="J635" s="3"/>
      <c r="K635" s="3"/>
      <c r="L635" s="3"/>
      <c r="M635" s="3"/>
      <c r="N635" s="3"/>
      <c r="O635" s="3"/>
      <c r="P635" s="3"/>
      <c r="Q635" s="3"/>
      <c r="R635" s="3"/>
      <c r="S635" s="3"/>
      <c r="T635" s="3"/>
      <c r="U635" s="3"/>
      <c r="V635" s="3"/>
      <c r="W635" s="3"/>
      <c r="X635" s="3"/>
      <c r="Y635" s="3"/>
      <c r="Z635" s="3"/>
    </row>
    <row r="636" spans="1:26" ht="16.5" customHeight="1">
      <c r="A636" s="49"/>
      <c r="B636" s="3"/>
      <c r="C636" s="3"/>
      <c r="D636" s="3"/>
      <c r="E636" s="3"/>
      <c r="F636" s="3"/>
      <c r="G636" s="3"/>
      <c r="H636" s="3"/>
      <c r="I636" s="3"/>
      <c r="J636" s="3"/>
      <c r="K636" s="3"/>
      <c r="L636" s="3"/>
      <c r="M636" s="3"/>
      <c r="N636" s="3"/>
      <c r="O636" s="3"/>
      <c r="P636" s="3"/>
      <c r="Q636" s="3"/>
      <c r="R636" s="3"/>
      <c r="S636" s="3"/>
      <c r="T636" s="3"/>
      <c r="U636" s="3"/>
      <c r="V636" s="3"/>
      <c r="W636" s="3"/>
      <c r="X636" s="3"/>
      <c r="Y636" s="3"/>
      <c r="Z636" s="3"/>
    </row>
    <row r="637" spans="1:26" ht="16.5" customHeight="1">
      <c r="A637" s="49"/>
      <c r="B637" s="3"/>
      <c r="C637" s="3"/>
      <c r="D637" s="3"/>
      <c r="E637" s="3"/>
      <c r="F637" s="3"/>
      <c r="G637" s="3"/>
      <c r="H637" s="3"/>
      <c r="I637" s="3"/>
      <c r="J637" s="3"/>
      <c r="K637" s="3"/>
      <c r="L637" s="3"/>
      <c r="M637" s="3"/>
      <c r="N637" s="3"/>
      <c r="O637" s="3"/>
      <c r="P637" s="3"/>
      <c r="Q637" s="3"/>
      <c r="R637" s="3"/>
      <c r="S637" s="3"/>
      <c r="T637" s="3"/>
      <c r="U637" s="3"/>
      <c r="V637" s="3"/>
      <c r="W637" s="3"/>
      <c r="X637" s="3"/>
      <c r="Y637" s="3"/>
      <c r="Z637" s="3"/>
    </row>
    <row r="638" spans="1:26" ht="16.5" customHeight="1">
      <c r="A638" s="49"/>
      <c r="B638" s="3"/>
      <c r="C638" s="3"/>
      <c r="D638" s="3"/>
      <c r="E638" s="3"/>
      <c r="F638" s="3"/>
      <c r="G638" s="3"/>
      <c r="H638" s="3"/>
      <c r="I638" s="3"/>
      <c r="J638" s="3"/>
      <c r="K638" s="3"/>
      <c r="L638" s="3"/>
      <c r="M638" s="3"/>
      <c r="N638" s="3"/>
      <c r="O638" s="3"/>
      <c r="P638" s="3"/>
      <c r="Q638" s="3"/>
      <c r="R638" s="3"/>
      <c r="S638" s="3"/>
      <c r="T638" s="3"/>
      <c r="U638" s="3"/>
      <c r="V638" s="3"/>
      <c r="W638" s="3"/>
      <c r="X638" s="3"/>
      <c r="Y638" s="3"/>
      <c r="Z638" s="3"/>
    </row>
    <row r="639" spans="1:26" ht="16.5" customHeight="1">
      <c r="A639" s="49"/>
      <c r="B639" s="3"/>
      <c r="C639" s="3"/>
      <c r="D639" s="3"/>
      <c r="E639" s="3"/>
      <c r="F639" s="3"/>
      <c r="G639" s="3"/>
      <c r="H639" s="3"/>
      <c r="I639" s="3"/>
      <c r="J639" s="3"/>
      <c r="K639" s="3"/>
      <c r="L639" s="3"/>
      <c r="M639" s="3"/>
      <c r="N639" s="3"/>
      <c r="O639" s="3"/>
      <c r="P639" s="3"/>
      <c r="Q639" s="3"/>
      <c r="R639" s="3"/>
      <c r="S639" s="3"/>
      <c r="T639" s="3"/>
      <c r="U639" s="3"/>
      <c r="V639" s="3"/>
      <c r="W639" s="3"/>
      <c r="X639" s="3"/>
      <c r="Y639" s="3"/>
      <c r="Z639" s="3"/>
    </row>
    <row r="640" spans="1:26" ht="16.5" customHeight="1">
      <c r="A640" s="49"/>
      <c r="B640" s="3"/>
      <c r="C640" s="3"/>
      <c r="D640" s="3"/>
      <c r="E640" s="3"/>
      <c r="F640" s="3"/>
      <c r="G640" s="3"/>
      <c r="H640" s="3"/>
      <c r="I640" s="3"/>
      <c r="J640" s="3"/>
      <c r="K640" s="3"/>
      <c r="L640" s="3"/>
      <c r="M640" s="3"/>
      <c r="N640" s="3"/>
      <c r="O640" s="3"/>
      <c r="P640" s="3"/>
      <c r="Q640" s="3"/>
      <c r="R640" s="3"/>
      <c r="S640" s="3"/>
      <c r="T640" s="3"/>
      <c r="U640" s="3"/>
      <c r="V640" s="3"/>
      <c r="W640" s="3"/>
      <c r="X640" s="3"/>
      <c r="Y640" s="3"/>
      <c r="Z640" s="3"/>
    </row>
    <row r="641" spans="1:26" ht="16.5" customHeight="1">
      <c r="A641" s="49"/>
      <c r="B641" s="3"/>
      <c r="C641" s="3"/>
      <c r="D641" s="3"/>
      <c r="E641" s="3"/>
      <c r="F641" s="3"/>
      <c r="G641" s="3"/>
      <c r="H641" s="3"/>
      <c r="I641" s="3"/>
      <c r="J641" s="3"/>
      <c r="K641" s="3"/>
      <c r="L641" s="3"/>
      <c r="M641" s="3"/>
      <c r="N641" s="3"/>
      <c r="O641" s="3"/>
      <c r="P641" s="3"/>
      <c r="Q641" s="3"/>
      <c r="R641" s="3"/>
      <c r="S641" s="3"/>
      <c r="T641" s="3"/>
      <c r="U641" s="3"/>
      <c r="V641" s="3"/>
      <c r="W641" s="3"/>
      <c r="X641" s="3"/>
      <c r="Y641" s="3"/>
      <c r="Z641" s="3"/>
    </row>
    <row r="642" spans="1:26" ht="16.5" customHeight="1">
      <c r="A642" s="49"/>
      <c r="B642" s="3"/>
      <c r="C642" s="3"/>
      <c r="D642" s="3"/>
      <c r="E642" s="3"/>
      <c r="F642" s="3"/>
      <c r="G642" s="3"/>
      <c r="H642" s="3"/>
      <c r="I642" s="3"/>
      <c r="J642" s="3"/>
      <c r="K642" s="3"/>
      <c r="L642" s="3"/>
      <c r="M642" s="3"/>
      <c r="N642" s="3"/>
      <c r="O642" s="3"/>
      <c r="P642" s="3"/>
      <c r="Q642" s="3"/>
      <c r="R642" s="3"/>
      <c r="S642" s="3"/>
      <c r="T642" s="3"/>
      <c r="U642" s="3"/>
      <c r="V642" s="3"/>
      <c r="W642" s="3"/>
      <c r="X642" s="3"/>
      <c r="Y642" s="3"/>
      <c r="Z642" s="3"/>
    </row>
    <row r="643" spans="1:26" ht="16.5" customHeight="1">
      <c r="A643" s="49"/>
      <c r="B643" s="3"/>
      <c r="C643" s="3"/>
      <c r="D643" s="3"/>
      <c r="E643" s="3"/>
      <c r="F643" s="3"/>
      <c r="G643" s="3"/>
      <c r="H643" s="3"/>
      <c r="I643" s="3"/>
      <c r="J643" s="3"/>
      <c r="K643" s="3"/>
      <c r="L643" s="3"/>
      <c r="M643" s="3"/>
      <c r="N643" s="3"/>
      <c r="O643" s="3"/>
      <c r="P643" s="3"/>
      <c r="Q643" s="3"/>
      <c r="R643" s="3"/>
      <c r="S643" s="3"/>
      <c r="T643" s="3"/>
      <c r="U643" s="3"/>
      <c r="V643" s="3"/>
      <c r="W643" s="3"/>
      <c r="X643" s="3"/>
      <c r="Y643" s="3"/>
      <c r="Z643" s="3"/>
    </row>
    <row r="644" spans="1:26" ht="16.5" customHeight="1">
      <c r="A644" s="49"/>
      <c r="B644" s="3"/>
      <c r="C644" s="3"/>
      <c r="D644" s="3"/>
      <c r="E644" s="3"/>
      <c r="F644" s="3"/>
      <c r="G644" s="3"/>
      <c r="H644" s="3"/>
      <c r="I644" s="3"/>
      <c r="J644" s="3"/>
      <c r="K644" s="3"/>
      <c r="L644" s="3"/>
      <c r="M644" s="3"/>
      <c r="N644" s="3"/>
      <c r="O644" s="3"/>
      <c r="P644" s="3"/>
      <c r="Q644" s="3"/>
      <c r="R644" s="3"/>
      <c r="S644" s="3"/>
      <c r="T644" s="3"/>
      <c r="U644" s="3"/>
      <c r="V644" s="3"/>
      <c r="W644" s="3"/>
      <c r="X644" s="3"/>
      <c r="Y644" s="3"/>
      <c r="Z644" s="3"/>
    </row>
    <row r="645" spans="1:26" ht="16.5" customHeight="1">
      <c r="A645" s="49"/>
      <c r="B645" s="3"/>
      <c r="C645" s="3"/>
      <c r="D645" s="3"/>
      <c r="E645" s="3"/>
      <c r="F645" s="3"/>
      <c r="G645" s="3"/>
      <c r="H645" s="3"/>
      <c r="I645" s="3"/>
      <c r="J645" s="3"/>
      <c r="K645" s="3"/>
      <c r="L645" s="3"/>
      <c r="M645" s="3"/>
      <c r="N645" s="3"/>
      <c r="O645" s="3"/>
      <c r="P645" s="3"/>
      <c r="Q645" s="3"/>
      <c r="R645" s="3"/>
      <c r="S645" s="3"/>
      <c r="T645" s="3"/>
      <c r="U645" s="3"/>
      <c r="V645" s="3"/>
      <c r="W645" s="3"/>
      <c r="X645" s="3"/>
      <c r="Y645" s="3"/>
      <c r="Z645" s="3"/>
    </row>
    <row r="646" spans="1:26" ht="16.5" customHeight="1">
      <c r="A646" s="49"/>
      <c r="B646" s="3"/>
      <c r="C646" s="3"/>
      <c r="D646" s="3"/>
      <c r="E646" s="3"/>
      <c r="F646" s="3"/>
      <c r="G646" s="3"/>
      <c r="H646" s="3"/>
      <c r="I646" s="3"/>
      <c r="J646" s="3"/>
      <c r="K646" s="3"/>
      <c r="L646" s="3"/>
      <c r="M646" s="3"/>
      <c r="N646" s="3"/>
      <c r="O646" s="3"/>
      <c r="P646" s="3"/>
      <c r="Q646" s="3"/>
      <c r="R646" s="3"/>
      <c r="S646" s="3"/>
      <c r="T646" s="3"/>
      <c r="U646" s="3"/>
      <c r="V646" s="3"/>
      <c r="W646" s="3"/>
      <c r="X646" s="3"/>
      <c r="Y646" s="3"/>
      <c r="Z646" s="3"/>
    </row>
    <row r="647" spans="1:26" ht="16.5" customHeight="1">
      <c r="A647" s="49"/>
      <c r="B647" s="3"/>
      <c r="C647" s="3"/>
      <c r="D647" s="3"/>
      <c r="E647" s="3"/>
      <c r="F647" s="3"/>
      <c r="G647" s="3"/>
      <c r="H647" s="3"/>
      <c r="I647" s="3"/>
      <c r="J647" s="3"/>
      <c r="K647" s="3"/>
      <c r="L647" s="3"/>
      <c r="M647" s="3"/>
      <c r="N647" s="3"/>
      <c r="O647" s="3"/>
      <c r="P647" s="3"/>
      <c r="Q647" s="3"/>
      <c r="R647" s="3"/>
      <c r="S647" s="3"/>
      <c r="T647" s="3"/>
      <c r="U647" s="3"/>
      <c r="V647" s="3"/>
      <c r="W647" s="3"/>
      <c r="X647" s="3"/>
      <c r="Y647" s="3"/>
      <c r="Z647" s="3"/>
    </row>
    <row r="648" spans="1:26" ht="16.5" customHeight="1">
      <c r="A648" s="49"/>
      <c r="B648" s="3"/>
      <c r="C648" s="3"/>
      <c r="D648" s="3"/>
      <c r="E648" s="3"/>
      <c r="F648" s="3"/>
      <c r="G648" s="3"/>
      <c r="H648" s="3"/>
      <c r="I648" s="3"/>
      <c r="J648" s="3"/>
      <c r="K648" s="3"/>
      <c r="L648" s="3"/>
      <c r="M648" s="3"/>
      <c r="N648" s="3"/>
      <c r="O648" s="3"/>
      <c r="P648" s="3"/>
      <c r="Q648" s="3"/>
      <c r="R648" s="3"/>
      <c r="S648" s="3"/>
      <c r="T648" s="3"/>
      <c r="U648" s="3"/>
      <c r="V648" s="3"/>
      <c r="W648" s="3"/>
      <c r="X648" s="3"/>
      <c r="Y648" s="3"/>
      <c r="Z648" s="3"/>
    </row>
    <row r="649" spans="1:26" ht="16.5" customHeight="1">
      <c r="A649" s="49"/>
      <c r="B649" s="3"/>
      <c r="C649" s="3"/>
      <c r="D649" s="3"/>
      <c r="E649" s="3"/>
      <c r="F649" s="3"/>
      <c r="G649" s="3"/>
      <c r="H649" s="3"/>
      <c r="I649" s="3"/>
      <c r="J649" s="3"/>
      <c r="K649" s="3"/>
      <c r="L649" s="3"/>
      <c r="M649" s="3"/>
      <c r="N649" s="3"/>
      <c r="O649" s="3"/>
      <c r="P649" s="3"/>
      <c r="Q649" s="3"/>
      <c r="R649" s="3"/>
      <c r="S649" s="3"/>
      <c r="T649" s="3"/>
      <c r="U649" s="3"/>
      <c r="V649" s="3"/>
      <c r="W649" s="3"/>
      <c r="X649" s="3"/>
      <c r="Y649" s="3"/>
      <c r="Z649" s="3"/>
    </row>
    <row r="650" spans="1:26" ht="16.5" customHeight="1">
      <c r="A650" s="49"/>
      <c r="B650" s="3"/>
      <c r="C650" s="3"/>
      <c r="D650" s="3"/>
      <c r="E650" s="3"/>
      <c r="F650" s="3"/>
      <c r="G650" s="3"/>
      <c r="H650" s="3"/>
      <c r="I650" s="3"/>
      <c r="J650" s="3"/>
      <c r="K650" s="3"/>
      <c r="L650" s="3"/>
      <c r="M650" s="3"/>
      <c r="N650" s="3"/>
      <c r="O650" s="3"/>
      <c r="P650" s="3"/>
      <c r="Q650" s="3"/>
      <c r="R650" s="3"/>
      <c r="S650" s="3"/>
      <c r="T650" s="3"/>
      <c r="U650" s="3"/>
      <c r="V650" s="3"/>
      <c r="W650" s="3"/>
      <c r="X650" s="3"/>
      <c r="Y650" s="3"/>
      <c r="Z650" s="3"/>
    </row>
    <row r="651" spans="1:26" ht="16.5" customHeight="1">
      <c r="A651" s="49"/>
      <c r="B651" s="3"/>
      <c r="C651" s="3"/>
      <c r="D651" s="3"/>
      <c r="E651" s="3"/>
      <c r="F651" s="3"/>
      <c r="G651" s="3"/>
      <c r="H651" s="3"/>
      <c r="I651" s="3"/>
      <c r="J651" s="3"/>
      <c r="K651" s="3"/>
      <c r="L651" s="3"/>
      <c r="M651" s="3"/>
      <c r="N651" s="3"/>
      <c r="O651" s="3"/>
      <c r="P651" s="3"/>
      <c r="Q651" s="3"/>
      <c r="R651" s="3"/>
      <c r="S651" s="3"/>
      <c r="T651" s="3"/>
      <c r="U651" s="3"/>
      <c r="V651" s="3"/>
      <c r="W651" s="3"/>
      <c r="X651" s="3"/>
      <c r="Y651" s="3"/>
      <c r="Z651" s="3"/>
    </row>
    <row r="652" spans="1:26" ht="16.5" customHeight="1">
      <c r="A652" s="49"/>
      <c r="B652" s="3"/>
      <c r="C652" s="3"/>
      <c r="D652" s="3"/>
      <c r="E652" s="3"/>
      <c r="F652" s="3"/>
      <c r="G652" s="3"/>
      <c r="H652" s="3"/>
      <c r="I652" s="3"/>
      <c r="J652" s="3"/>
      <c r="K652" s="3"/>
      <c r="L652" s="3"/>
      <c r="M652" s="3"/>
      <c r="N652" s="3"/>
      <c r="O652" s="3"/>
      <c r="P652" s="3"/>
      <c r="Q652" s="3"/>
      <c r="R652" s="3"/>
      <c r="S652" s="3"/>
      <c r="T652" s="3"/>
      <c r="U652" s="3"/>
      <c r="V652" s="3"/>
      <c r="W652" s="3"/>
      <c r="X652" s="3"/>
      <c r="Y652" s="3"/>
      <c r="Z652" s="3"/>
    </row>
    <row r="653" spans="1:26" ht="16.5" customHeight="1">
      <c r="A653" s="49"/>
      <c r="B653" s="3"/>
      <c r="C653" s="3"/>
      <c r="D653" s="3"/>
      <c r="E653" s="3"/>
      <c r="F653" s="3"/>
      <c r="G653" s="3"/>
      <c r="H653" s="3"/>
      <c r="I653" s="3"/>
      <c r="J653" s="3"/>
      <c r="K653" s="3"/>
      <c r="L653" s="3"/>
      <c r="M653" s="3"/>
      <c r="N653" s="3"/>
      <c r="O653" s="3"/>
      <c r="P653" s="3"/>
      <c r="Q653" s="3"/>
      <c r="R653" s="3"/>
      <c r="S653" s="3"/>
      <c r="T653" s="3"/>
      <c r="U653" s="3"/>
      <c r="V653" s="3"/>
      <c r="W653" s="3"/>
      <c r="X653" s="3"/>
      <c r="Y653" s="3"/>
      <c r="Z653" s="3"/>
    </row>
    <row r="654" spans="1:26" ht="16.5" customHeight="1">
      <c r="A654" s="49"/>
      <c r="B654" s="3"/>
      <c r="C654" s="3"/>
      <c r="D654" s="3"/>
      <c r="E654" s="3"/>
      <c r="F654" s="3"/>
      <c r="G654" s="3"/>
      <c r="H654" s="3"/>
      <c r="I654" s="3"/>
      <c r="J654" s="3"/>
      <c r="K654" s="3"/>
      <c r="L654" s="3"/>
      <c r="M654" s="3"/>
      <c r="N654" s="3"/>
      <c r="O654" s="3"/>
      <c r="P654" s="3"/>
      <c r="Q654" s="3"/>
      <c r="R654" s="3"/>
      <c r="S654" s="3"/>
      <c r="T654" s="3"/>
      <c r="U654" s="3"/>
      <c r="V654" s="3"/>
      <c r="W654" s="3"/>
      <c r="X654" s="3"/>
      <c r="Y654" s="3"/>
      <c r="Z654" s="3"/>
    </row>
    <row r="655" spans="1:26" ht="16.5" customHeight="1">
      <c r="A655" s="49"/>
      <c r="B655" s="3"/>
      <c r="C655" s="3"/>
      <c r="D655" s="3"/>
      <c r="E655" s="3"/>
      <c r="F655" s="3"/>
      <c r="G655" s="3"/>
      <c r="H655" s="3"/>
      <c r="I655" s="3"/>
      <c r="J655" s="3"/>
      <c r="K655" s="3"/>
      <c r="L655" s="3"/>
      <c r="M655" s="3"/>
      <c r="N655" s="3"/>
      <c r="O655" s="3"/>
      <c r="P655" s="3"/>
      <c r="Q655" s="3"/>
      <c r="R655" s="3"/>
      <c r="S655" s="3"/>
      <c r="T655" s="3"/>
      <c r="U655" s="3"/>
      <c r="V655" s="3"/>
      <c r="W655" s="3"/>
      <c r="X655" s="3"/>
      <c r="Y655" s="3"/>
      <c r="Z655" s="3"/>
    </row>
    <row r="656" spans="1:26" ht="16.5" customHeight="1">
      <c r="A656" s="49"/>
      <c r="B656" s="3"/>
      <c r="C656" s="3"/>
      <c r="D656" s="3"/>
      <c r="E656" s="3"/>
      <c r="F656" s="3"/>
      <c r="G656" s="3"/>
      <c r="H656" s="3"/>
      <c r="I656" s="3"/>
      <c r="J656" s="3"/>
      <c r="K656" s="3"/>
      <c r="L656" s="3"/>
      <c r="M656" s="3"/>
      <c r="N656" s="3"/>
      <c r="O656" s="3"/>
      <c r="P656" s="3"/>
      <c r="Q656" s="3"/>
      <c r="R656" s="3"/>
      <c r="S656" s="3"/>
      <c r="T656" s="3"/>
      <c r="U656" s="3"/>
      <c r="V656" s="3"/>
      <c r="W656" s="3"/>
      <c r="X656" s="3"/>
      <c r="Y656" s="3"/>
      <c r="Z656" s="3"/>
    </row>
    <row r="657" spans="1:26" ht="16.5" customHeight="1">
      <c r="A657" s="49"/>
      <c r="B657" s="3"/>
      <c r="C657" s="3"/>
      <c r="D657" s="3"/>
      <c r="E657" s="3"/>
      <c r="F657" s="3"/>
      <c r="G657" s="3"/>
      <c r="H657" s="3"/>
      <c r="I657" s="3"/>
      <c r="J657" s="3"/>
      <c r="K657" s="3"/>
      <c r="L657" s="3"/>
      <c r="M657" s="3"/>
      <c r="N657" s="3"/>
      <c r="O657" s="3"/>
      <c r="P657" s="3"/>
      <c r="Q657" s="3"/>
      <c r="R657" s="3"/>
      <c r="S657" s="3"/>
      <c r="T657" s="3"/>
      <c r="U657" s="3"/>
      <c r="V657" s="3"/>
      <c r="W657" s="3"/>
      <c r="X657" s="3"/>
      <c r="Y657" s="3"/>
      <c r="Z657" s="3"/>
    </row>
    <row r="658" spans="1:26" ht="16.5" customHeight="1">
      <c r="A658" s="49"/>
      <c r="B658" s="3"/>
      <c r="C658" s="3"/>
      <c r="D658" s="3"/>
      <c r="E658" s="3"/>
      <c r="F658" s="3"/>
      <c r="G658" s="3"/>
      <c r="H658" s="3"/>
      <c r="I658" s="3"/>
      <c r="J658" s="3"/>
      <c r="K658" s="3"/>
      <c r="L658" s="3"/>
      <c r="M658" s="3"/>
      <c r="N658" s="3"/>
      <c r="O658" s="3"/>
      <c r="P658" s="3"/>
      <c r="Q658" s="3"/>
      <c r="R658" s="3"/>
      <c r="S658" s="3"/>
      <c r="T658" s="3"/>
      <c r="U658" s="3"/>
      <c r="V658" s="3"/>
      <c r="W658" s="3"/>
      <c r="X658" s="3"/>
      <c r="Y658" s="3"/>
      <c r="Z658" s="3"/>
    </row>
    <row r="659" spans="1:26" ht="16.5" customHeight="1">
      <c r="A659" s="49"/>
      <c r="B659" s="3"/>
      <c r="C659" s="3"/>
      <c r="D659" s="3"/>
      <c r="E659" s="3"/>
      <c r="F659" s="3"/>
      <c r="G659" s="3"/>
      <c r="H659" s="3"/>
      <c r="I659" s="3"/>
      <c r="J659" s="3"/>
      <c r="K659" s="3"/>
      <c r="L659" s="3"/>
      <c r="M659" s="3"/>
      <c r="N659" s="3"/>
      <c r="O659" s="3"/>
      <c r="P659" s="3"/>
      <c r="Q659" s="3"/>
      <c r="R659" s="3"/>
      <c r="S659" s="3"/>
      <c r="T659" s="3"/>
      <c r="U659" s="3"/>
      <c r="V659" s="3"/>
      <c r="W659" s="3"/>
      <c r="X659" s="3"/>
      <c r="Y659" s="3"/>
      <c r="Z659" s="3"/>
    </row>
    <row r="660" spans="1:26" ht="16.5" customHeight="1">
      <c r="A660" s="49"/>
      <c r="B660" s="3"/>
      <c r="C660" s="3"/>
      <c r="D660" s="3"/>
      <c r="E660" s="3"/>
      <c r="F660" s="3"/>
      <c r="G660" s="3"/>
      <c r="H660" s="3"/>
      <c r="I660" s="3"/>
      <c r="J660" s="3"/>
      <c r="K660" s="3"/>
      <c r="L660" s="3"/>
      <c r="M660" s="3"/>
      <c r="N660" s="3"/>
      <c r="O660" s="3"/>
      <c r="P660" s="3"/>
      <c r="Q660" s="3"/>
      <c r="R660" s="3"/>
      <c r="S660" s="3"/>
      <c r="T660" s="3"/>
      <c r="U660" s="3"/>
      <c r="V660" s="3"/>
      <c r="W660" s="3"/>
      <c r="X660" s="3"/>
      <c r="Y660" s="3"/>
      <c r="Z660" s="3"/>
    </row>
    <row r="661" spans="1:26" ht="16.5" customHeight="1">
      <c r="A661" s="49"/>
      <c r="B661" s="3"/>
      <c r="C661" s="3"/>
      <c r="D661" s="3"/>
      <c r="E661" s="3"/>
      <c r="F661" s="3"/>
      <c r="G661" s="3"/>
      <c r="H661" s="3"/>
      <c r="I661" s="3"/>
      <c r="J661" s="3"/>
      <c r="K661" s="3"/>
      <c r="L661" s="3"/>
      <c r="M661" s="3"/>
      <c r="N661" s="3"/>
      <c r="O661" s="3"/>
      <c r="P661" s="3"/>
      <c r="Q661" s="3"/>
      <c r="R661" s="3"/>
      <c r="S661" s="3"/>
      <c r="T661" s="3"/>
      <c r="U661" s="3"/>
      <c r="V661" s="3"/>
      <c r="W661" s="3"/>
      <c r="X661" s="3"/>
      <c r="Y661" s="3"/>
      <c r="Z661" s="3"/>
    </row>
    <row r="662" spans="1:26" ht="16.5" customHeight="1">
      <c r="A662" s="49"/>
      <c r="B662" s="3"/>
      <c r="C662" s="3"/>
      <c r="D662" s="3"/>
      <c r="E662" s="3"/>
      <c r="F662" s="3"/>
      <c r="G662" s="3"/>
      <c r="H662" s="3"/>
      <c r="I662" s="3"/>
      <c r="J662" s="3"/>
      <c r="K662" s="3"/>
      <c r="L662" s="3"/>
      <c r="M662" s="3"/>
      <c r="N662" s="3"/>
      <c r="O662" s="3"/>
      <c r="P662" s="3"/>
      <c r="Q662" s="3"/>
      <c r="R662" s="3"/>
      <c r="S662" s="3"/>
      <c r="T662" s="3"/>
      <c r="U662" s="3"/>
      <c r="V662" s="3"/>
      <c r="W662" s="3"/>
      <c r="X662" s="3"/>
      <c r="Y662" s="3"/>
      <c r="Z662" s="3"/>
    </row>
    <row r="663" spans="1:26" ht="16.5" customHeight="1">
      <c r="A663" s="49"/>
      <c r="B663" s="3"/>
      <c r="C663" s="3"/>
      <c r="D663" s="3"/>
      <c r="E663" s="3"/>
      <c r="F663" s="3"/>
      <c r="G663" s="3"/>
      <c r="H663" s="3"/>
      <c r="I663" s="3"/>
      <c r="J663" s="3"/>
      <c r="K663" s="3"/>
      <c r="L663" s="3"/>
      <c r="M663" s="3"/>
      <c r="N663" s="3"/>
      <c r="O663" s="3"/>
      <c r="P663" s="3"/>
      <c r="Q663" s="3"/>
      <c r="R663" s="3"/>
      <c r="S663" s="3"/>
      <c r="T663" s="3"/>
      <c r="U663" s="3"/>
      <c r="V663" s="3"/>
      <c r="W663" s="3"/>
      <c r="X663" s="3"/>
      <c r="Y663" s="3"/>
      <c r="Z663" s="3"/>
    </row>
    <row r="664" spans="1:26" ht="16.5" customHeight="1">
      <c r="A664" s="49"/>
      <c r="B664" s="3"/>
      <c r="C664" s="3"/>
      <c r="D664" s="3"/>
      <c r="E664" s="3"/>
      <c r="F664" s="3"/>
      <c r="G664" s="3"/>
      <c r="H664" s="3"/>
      <c r="I664" s="3"/>
      <c r="J664" s="3"/>
      <c r="K664" s="3"/>
      <c r="L664" s="3"/>
      <c r="M664" s="3"/>
      <c r="N664" s="3"/>
      <c r="O664" s="3"/>
      <c r="P664" s="3"/>
      <c r="Q664" s="3"/>
      <c r="R664" s="3"/>
      <c r="S664" s="3"/>
      <c r="T664" s="3"/>
      <c r="U664" s="3"/>
      <c r="V664" s="3"/>
      <c r="W664" s="3"/>
      <c r="X664" s="3"/>
      <c r="Y664" s="3"/>
      <c r="Z664" s="3"/>
    </row>
    <row r="665" spans="1:26" ht="16.5" customHeight="1">
      <c r="A665" s="49"/>
      <c r="B665" s="3"/>
      <c r="C665" s="3"/>
      <c r="D665" s="3"/>
      <c r="E665" s="3"/>
      <c r="F665" s="3"/>
      <c r="G665" s="3"/>
      <c r="H665" s="3"/>
      <c r="I665" s="3"/>
      <c r="J665" s="3"/>
      <c r="K665" s="3"/>
      <c r="L665" s="3"/>
      <c r="M665" s="3"/>
      <c r="N665" s="3"/>
      <c r="O665" s="3"/>
      <c r="P665" s="3"/>
      <c r="Q665" s="3"/>
      <c r="R665" s="3"/>
      <c r="S665" s="3"/>
      <c r="T665" s="3"/>
      <c r="U665" s="3"/>
      <c r="V665" s="3"/>
      <c r="W665" s="3"/>
      <c r="X665" s="3"/>
      <c r="Y665" s="3"/>
      <c r="Z665" s="3"/>
    </row>
    <row r="666" spans="1:26" ht="16.5" customHeight="1">
      <c r="A666" s="49"/>
      <c r="B666" s="3"/>
      <c r="C666" s="3"/>
      <c r="D666" s="3"/>
      <c r="E666" s="3"/>
      <c r="F666" s="3"/>
      <c r="G666" s="3"/>
      <c r="H666" s="3"/>
      <c r="I666" s="3"/>
      <c r="J666" s="3"/>
      <c r="K666" s="3"/>
      <c r="L666" s="3"/>
      <c r="M666" s="3"/>
      <c r="N666" s="3"/>
      <c r="O666" s="3"/>
      <c r="P666" s="3"/>
      <c r="Q666" s="3"/>
      <c r="R666" s="3"/>
      <c r="S666" s="3"/>
      <c r="T666" s="3"/>
      <c r="U666" s="3"/>
      <c r="V666" s="3"/>
      <c r="W666" s="3"/>
      <c r="X666" s="3"/>
      <c r="Y666" s="3"/>
      <c r="Z666" s="3"/>
    </row>
    <row r="667" spans="1:26" ht="16.5" customHeight="1">
      <c r="A667" s="49"/>
      <c r="B667" s="3"/>
      <c r="C667" s="3"/>
      <c r="D667" s="3"/>
      <c r="E667" s="3"/>
      <c r="F667" s="3"/>
      <c r="G667" s="3"/>
      <c r="H667" s="3"/>
      <c r="I667" s="3"/>
      <c r="J667" s="3"/>
      <c r="K667" s="3"/>
      <c r="L667" s="3"/>
      <c r="M667" s="3"/>
      <c r="N667" s="3"/>
      <c r="O667" s="3"/>
      <c r="P667" s="3"/>
      <c r="Q667" s="3"/>
      <c r="R667" s="3"/>
      <c r="S667" s="3"/>
      <c r="T667" s="3"/>
      <c r="U667" s="3"/>
      <c r="V667" s="3"/>
      <c r="W667" s="3"/>
      <c r="X667" s="3"/>
      <c r="Y667" s="3"/>
      <c r="Z667" s="3"/>
    </row>
    <row r="668" spans="1:26" ht="16.5" customHeight="1">
      <c r="A668" s="49"/>
      <c r="B668" s="3"/>
      <c r="C668" s="3"/>
      <c r="D668" s="3"/>
      <c r="E668" s="3"/>
      <c r="F668" s="3"/>
      <c r="G668" s="3"/>
      <c r="H668" s="3"/>
      <c r="I668" s="3"/>
      <c r="J668" s="3"/>
      <c r="K668" s="3"/>
      <c r="L668" s="3"/>
      <c r="M668" s="3"/>
      <c r="N668" s="3"/>
      <c r="O668" s="3"/>
      <c r="P668" s="3"/>
      <c r="Q668" s="3"/>
      <c r="R668" s="3"/>
      <c r="S668" s="3"/>
      <c r="T668" s="3"/>
      <c r="U668" s="3"/>
      <c r="V668" s="3"/>
      <c r="W668" s="3"/>
      <c r="X668" s="3"/>
      <c r="Y668" s="3"/>
      <c r="Z668" s="3"/>
    </row>
    <row r="669" spans="1:26" ht="16.5" customHeight="1">
      <c r="A669" s="49"/>
      <c r="B669" s="3"/>
      <c r="C669" s="3"/>
      <c r="D669" s="3"/>
      <c r="E669" s="3"/>
      <c r="F669" s="3"/>
      <c r="G669" s="3"/>
      <c r="H669" s="3"/>
      <c r="I669" s="3"/>
      <c r="J669" s="3"/>
      <c r="K669" s="3"/>
      <c r="L669" s="3"/>
      <c r="M669" s="3"/>
      <c r="N669" s="3"/>
      <c r="O669" s="3"/>
      <c r="P669" s="3"/>
      <c r="Q669" s="3"/>
      <c r="R669" s="3"/>
      <c r="S669" s="3"/>
      <c r="T669" s="3"/>
      <c r="U669" s="3"/>
      <c r="V669" s="3"/>
      <c r="W669" s="3"/>
      <c r="X669" s="3"/>
      <c r="Y669" s="3"/>
      <c r="Z669" s="3"/>
    </row>
    <row r="670" spans="1:26" ht="16.5" customHeight="1">
      <c r="A670" s="49"/>
      <c r="B670" s="3"/>
      <c r="C670" s="3"/>
      <c r="D670" s="3"/>
      <c r="E670" s="3"/>
      <c r="F670" s="3"/>
      <c r="G670" s="3"/>
      <c r="H670" s="3"/>
      <c r="I670" s="3"/>
      <c r="J670" s="3"/>
      <c r="K670" s="3"/>
      <c r="L670" s="3"/>
      <c r="M670" s="3"/>
      <c r="N670" s="3"/>
      <c r="O670" s="3"/>
      <c r="P670" s="3"/>
      <c r="Q670" s="3"/>
      <c r="R670" s="3"/>
      <c r="S670" s="3"/>
      <c r="T670" s="3"/>
      <c r="U670" s="3"/>
      <c r="V670" s="3"/>
      <c r="W670" s="3"/>
      <c r="X670" s="3"/>
      <c r="Y670" s="3"/>
      <c r="Z670" s="3"/>
    </row>
    <row r="671" spans="1:26" ht="16.5" customHeight="1">
      <c r="A671" s="49"/>
      <c r="B671" s="3"/>
      <c r="C671" s="3"/>
      <c r="D671" s="3"/>
      <c r="E671" s="3"/>
      <c r="F671" s="3"/>
      <c r="G671" s="3"/>
      <c r="H671" s="3"/>
      <c r="I671" s="3"/>
      <c r="J671" s="3"/>
      <c r="K671" s="3"/>
      <c r="L671" s="3"/>
      <c r="M671" s="3"/>
      <c r="N671" s="3"/>
      <c r="O671" s="3"/>
      <c r="P671" s="3"/>
      <c r="Q671" s="3"/>
      <c r="R671" s="3"/>
      <c r="S671" s="3"/>
      <c r="T671" s="3"/>
      <c r="U671" s="3"/>
      <c r="V671" s="3"/>
      <c r="W671" s="3"/>
      <c r="X671" s="3"/>
      <c r="Y671" s="3"/>
      <c r="Z671" s="3"/>
    </row>
    <row r="672" spans="1:26" ht="16.5" customHeight="1">
      <c r="A672" s="49"/>
      <c r="B672" s="3"/>
      <c r="C672" s="3"/>
      <c r="D672" s="3"/>
      <c r="E672" s="3"/>
      <c r="F672" s="3"/>
      <c r="G672" s="3"/>
      <c r="H672" s="3"/>
      <c r="I672" s="3"/>
      <c r="J672" s="3"/>
      <c r="K672" s="3"/>
      <c r="L672" s="3"/>
      <c r="M672" s="3"/>
      <c r="N672" s="3"/>
      <c r="O672" s="3"/>
      <c r="P672" s="3"/>
      <c r="Q672" s="3"/>
      <c r="R672" s="3"/>
      <c r="S672" s="3"/>
      <c r="T672" s="3"/>
      <c r="U672" s="3"/>
      <c r="V672" s="3"/>
      <c r="W672" s="3"/>
      <c r="X672" s="3"/>
      <c r="Y672" s="3"/>
      <c r="Z672" s="3"/>
    </row>
    <row r="673" spans="1:26" ht="16.5" customHeight="1">
      <c r="A673" s="49"/>
      <c r="B673" s="3"/>
      <c r="C673" s="3"/>
      <c r="D673" s="3"/>
      <c r="E673" s="3"/>
      <c r="F673" s="3"/>
      <c r="G673" s="3"/>
      <c r="H673" s="3"/>
      <c r="I673" s="3"/>
      <c r="J673" s="3"/>
      <c r="K673" s="3"/>
      <c r="L673" s="3"/>
      <c r="M673" s="3"/>
      <c r="N673" s="3"/>
      <c r="O673" s="3"/>
      <c r="P673" s="3"/>
      <c r="Q673" s="3"/>
      <c r="R673" s="3"/>
      <c r="S673" s="3"/>
      <c r="T673" s="3"/>
      <c r="U673" s="3"/>
      <c r="V673" s="3"/>
      <c r="W673" s="3"/>
      <c r="X673" s="3"/>
      <c r="Y673" s="3"/>
      <c r="Z673" s="3"/>
    </row>
    <row r="674" spans="1:26" ht="16.5" customHeight="1">
      <c r="A674" s="49"/>
      <c r="B674" s="3"/>
      <c r="C674" s="3"/>
      <c r="D674" s="3"/>
      <c r="E674" s="3"/>
      <c r="F674" s="3"/>
      <c r="G674" s="3"/>
      <c r="H674" s="3"/>
      <c r="I674" s="3"/>
      <c r="J674" s="3"/>
      <c r="K674" s="3"/>
      <c r="L674" s="3"/>
      <c r="M674" s="3"/>
      <c r="N674" s="3"/>
      <c r="O674" s="3"/>
      <c r="P674" s="3"/>
      <c r="Q674" s="3"/>
      <c r="R674" s="3"/>
      <c r="S674" s="3"/>
      <c r="T674" s="3"/>
      <c r="U674" s="3"/>
      <c r="V674" s="3"/>
      <c r="W674" s="3"/>
      <c r="X674" s="3"/>
      <c r="Y674" s="3"/>
      <c r="Z674" s="3"/>
    </row>
    <row r="675" spans="1:26" ht="16.5" customHeight="1">
      <c r="A675" s="49"/>
      <c r="B675" s="3"/>
      <c r="C675" s="3"/>
      <c r="D675" s="3"/>
      <c r="E675" s="3"/>
      <c r="F675" s="3"/>
      <c r="G675" s="3"/>
      <c r="H675" s="3"/>
      <c r="I675" s="3"/>
      <c r="J675" s="3"/>
      <c r="K675" s="3"/>
      <c r="L675" s="3"/>
      <c r="M675" s="3"/>
      <c r="N675" s="3"/>
      <c r="O675" s="3"/>
      <c r="P675" s="3"/>
      <c r="Q675" s="3"/>
      <c r="R675" s="3"/>
      <c r="S675" s="3"/>
      <c r="T675" s="3"/>
      <c r="U675" s="3"/>
      <c r="V675" s="3"/>
      <c r="W675" s="3"/>
      <c r="X675" s="3"/>
      <c r="Y675" s="3"/>
      <c r="Z675" s="3"/>
    </row>
    <row r="676" spans="1:26" ht="16.5" customHeight="1">
      <c r="A676" s="49"/>
      <c r="B676" s="3"/>
      <c r="C676" s="3"/>
      <c r="D676" s="3"/>
      <c r="E676" s="3"/>
      <c r="F676" s="3"/>
      <c r="G676" s="3"/>
      <c r="H676" s="3"/>
      <c r="I676" s="3"/>
      <c r="J676" s="3"/>
      <c r="K676" s="3"/>
      <c r="L676" s="3"/>
      <c r="M676" s="3"/>
      <c r="N676" s="3"/>
      <c r="O676" s="3"/>
      <c r="P676" s="3"/>
      <c r="Q676" s="3"/>
      <c r="R676" s="3"/>
      <c r="S676" s="3"/>
      <c r="T676" s="3"/>
      <c r="U676" s="3"/>
      <c r="V676" s="3"/>
      <c r="W676" s="3"/>
      <c r="X676" s="3"/>
      <c r="Y676" s="3"/>
      <c r="Z676" s="3"/>
    </row>
    <row r="677" spans="1:26" ht="16.5" customHeight="1">
      <c r="A677" s="49"/>
      <c r="B677" s="3"/>
      <c r="C677" s="3"/>
      <c r="D677" s="3"/>
      <c r="E677" s="3"/>
      <c r="F677" s="3"/>
      <c r="G677" s="3"/>
      <c r="H677" s="3"/>
      <c r="I677" s="3"/>
      <c r="J677" s="3"/>
      <c r="K677" s="3"/>
      <c r="L677" s="3"/>
      <c r="M677" s="3"/>
      <c r="N677" s="3"/>
      <c r="O677" s="3"/>
      <c r="P677" s="3"/>
      <c r="Q677" s="3"/>
      <c r="R677" s="3"/>
      <c r="S677" s="3"/>
      <c r="T677" s="3"/>
      <c r="U677" s="3"/>
      <c r="V677" s="3"/>
      <c r="W677" s="3"/>
      <c r="X677" s="3"/>
      <c r="Y677" s="3"/>
      <c r="Z677" s="3"/>
    </row>
    <row r="678" spans="1:26" ht="16.5" customHeight="1">
      <c r="A678" s="49"/>
      <c r="B678" s="3"/>
      <c r="C678" s="3"/>
      <c r="D678" s="3"/>
      <c r="E678" s="3"/>
      <c r="F678" s="3"/>
      <c r="G678" s="3"/>
      <c r="H678" s="3"/>
      <c r="I678" s="3"/>
      <c r="J678" s="3"/>
      <c r="K678" s="3"/>
      <c r="L678" s="3"/>
      <c r="M678" s="3"/>
      <c r="N678" s="3"/>
      <c r="O678" s="3"/>
      <c r="P678" s="3"/>
      <c r="Q678" s="3"/>
      <c r="R678" s="3"/>
      <c r="S678" s="3"/>
      <c r="T678" s="3"/>
      <c r="U678" s="3"/>
      <c r="V678" s="3"/>
      <c r="W678" s="3"/>
      <c r="X678" s="3"/>
      <c r="Y678" s="3"/>
      <c r="Z678" s="3"/>
    </row>
    <row r="679" spans="1:26" ht="16.5" customHeight="1">
      <c r="A679" s="49"/>
      <c r="B679" s="3"/>
      <c r="C679" s="3"/>
      <c r="D679" s="3"/>
      <c r="E679" s="3"/>
      <c r="F679" s="3"/>
      <c r="G679" s="3"/>
      <c r="H679" s="3"/>
      <c r="I679" s="3"/>
      <c r="J679" s="3"/>
      <c r="K679" s="3"/>
      <c r="L679" s="3"/>
      <c r="M679" s="3"/>
      <c r="N679" s="3"/>
      <c r="O679" s="3"/>
      <c r="P679" s="3"/>
      <c r="Q679" s="3"/>
      <c r="R679" s="3"/>
      <c r="S679" s="3"/>
      <c r="T679" s="3"/>
      <c r="U679" s="3"/>
      <c r="V679" s="3"/>
      <c r="W679" s="3"/>
      <c r="X679" s="3"/>
      <c r="Y679" s="3"/>
      <c r="Z679" s="3"/>
    </row>
    <row r="680" spans="1:26" ht="16.5" customHeight="1">
      <c r="A680" s="49"/>
      <c r="B680" s="3"/>
      <c r="C680" s="3"/>
      <c r="D680" s="3"/>
      <c r="E680" s="3"/>
      <c r="F680" s="3"/>
      <c r="G680" s="3"/>
      <c r="H680" s="3"/>
      <c r="I680" s="3"/>
      <c r="J680" s="3"/>
      <c r="K680" s="3"/>
      <c r="L680" s="3"/>
      <c r="M680" s="3"/>
      <c r="N680" s="3"/>
      <c r="O680" s="3"/>
      <c r="P680" s="3"/>
      <c r="Q680" s="3"/>
      <c r="R680" s="3"/>
      <c r="S680" s="3"/>
      <c r="T680" s="3"/>
      <c r="U680" s="3"/>
      <c r="V680" s="3"/>
      <c r="W680" s="3"/>
      <c r="X680" s="3"/>
      <c r="Y680" s="3"/>
      <c r="Z680" s="3"/>
    </row>
    <row r="681" spans="1:26" ht="16.5" customHeight="1">
      <c r="A681" s="49"/>
      <c r="B681" s="3"/>
      <c r="C681" s="3"/>
      <c r="D681" s="3"/>
      <c r="E681" s="3"/>
      <c r="F681" s="3"/>
      <c r="G681" s="3"/>
      <c r="H681" s="3"/>
      <c r="I681" s="3"/>
      <c r="J681" s="3"/>
      <c r="K681" s="3"/>
      <c r="L681" s="3"/>
      <c r="M681" s="3"/>
      <c r="N681" s="3"/>
      <c r="O681" s="3"/>
      <c r="P681" s="3"/>
      <c r="Q681" s="3"/>
      <c r="R681" s="3"/>
      <c r="S681" s="3"/>
      <c r="T681" s="3"/>
      <c r="U681" s="3"/>
      <c r="V681" s="3"/>
      <c r="W681" s="3"/>
      <c r="X681" s="3"/>
      <c r="Y681" s="3"/>
      <c r="Z681" s="3"/>
    </row>
    <row r="682" spans="1:26" ht="16.5" customHeight="1">
      <c r="A682" s="49"/>
      <c r="B682" s="3"/>
      <c r="C682" s="3"/>
      <c r="D682" s="3"/>
      <c r="E682" s="3"/>
      <c r="F682" s="3"/>
      <c r="G682" s="3"/>
      <c r="H682" s="3"/>
      <c r="I682" s="3"/>
      <c r="J682" s="3"/>
      <c r="K682" s="3"/>
      <c r="L682" s="3"/>
      <c r="M682" s="3"/>
      <c r="N682" s="3"/>
      <c r="O682" s="3"/>
      <c r="P682" s="3"/>
      <c r="Q682" s="3"/>
      <c r="R682" s="3"/>
      <c r="S682" s="3"/>
      <c r="T682" s="3"/>
      <c r="U682" s="3"/>
      <c r="V682" s="3"/>
      <c r="W682" s="3"/>
      <c r="X682" s="3"/>
      <c r="Y682" s="3"/>
      <c r="Z682" s="3"/>
    </row>
    <row r="683" spans="1:26" ht="16.5" customHeight="1">
      <c r="A683" s="49"/>
      <c r="B683" s="3"/>
      <c r="C683" s="3"/>
      <c r="D683" s="3"/>
      <c r="E683" s="3"/>
      <c r="F683" s="3"/>
      <c r="G683" s="3"/>
      <c r="H683" s="3"/>
      <c r="I683" s="3"/>
      <c r="J683" s="3"/>
      <c r="K683" s="3"/>
      <c r="L683" s="3"/>
      <c r="M683" s="3"/>
      <c r="N683" s="3"/>
      <c r="O683" s="3"/>
      <c r="P683" s="3"/>
      <c r="Q683" s="3"/>
      <c r="R683" s="3"/>
      <c r="S683" s="3"/>
      <c r="T683" s="3"/>
      <c r="U683" s="3"/>
      <c r="V683" s="3"/>
      <c r="W683" s="3"/>
      <c r="X683" s="3"/>
      <c r="Y683" s="3"/>
      <c r="Z683" s="3"/>
    </row>
    <row r="684" spans="1:26" ht="16.5" customHeight="1">
      <c r="A684" s="49"/>
      <c r="B684" s="3"/>
      <c r="C684" s="3"/>
      <c r="D684" s="3"/>
      <c r="E684" s="3"/>
      <c r="F684" s="3"/>
      <c r="G684" s="3"/>
      <c r="H684" s="3"/>
      <c r="I684" s="3"/>
      <c r="J684" s="3"/>
      <c r="K684" s="3"/>
      <c r="L684" s="3"/>
      <c r="M684" s="3"/>
      <c r="N684" s="3"/>
      <c r="O684" s="3"/>
      <c r="P684" s="3"/>
      <c r="Q684" s="3"/>
      <c r="R684" s="3"/>
      <c r="S684" s="3"/>
      <c r="T684" s="3"/>
      <c r="U684" s="3"/>
      <c r="V684" s="3"/>
      <c r="W684" s="3"/>
      <c r="X684" s="3"/>
      <c r="Y684" s="3"/>
      <c r="Z684" s="3"/>
    </row>
    <row r="685" spans="1:26" ht="16.5" customHeight="1">
      <c r="A685" s="49"/>
      <c r="B685" s="3"/>
      <c r="C685" s="3"/>
      <c r="D685" s="3"/>
      <c r="E685" s="3"/>
      <c r="F685" s="3"/>
      <c r="G685" s="3"/>
      <c r="H685" s="3"/>
      <c r="I685" s="3"/>
      <c r="J685" s="3"/>
      <c r="K685" s="3"/>
      <c r="L685" s="3"/>
      <c r="M685" s="3"/>
      <c r="N685" s="3"/>
      <c r="O685" s="3"/>
      <c r="P685" s="3"/>
      <c r="Q685" s="3"/>
      <c r="R685" s="3"/>
      <c r="S685" s="3"/>
      <c r="T685" s="3"/>
      <c r="U685" s="3"/>
      <c r="V685" s="3"/>
      <c r="W685" s="3"/>
      <c r="X685" s="3"/>
      <c r="Y685" s="3"/>
      <c r="Z685" s="3"/>
    </row>
    <row r="686" spans="1:26" ht="16.5" customHeight="1">
      <c r="A686" s="49"/>
      <c r="B686" s="3"/>
      <c r="C686" s="3"/>
      <c r="D686" s="3"/>
      <c r="E686" s="3"/>
      <c r="F686" s="3"/>
      <c r="G686" s="3"/>
      <c r="H686" s="3"/>
      <c r="I686" s="3"/>
      <c r="J686" s="3"/>
      <c r="K686" s="3"/>
      <c r="L686" s="3"/>
      <c r="M686" s="3"/>
      <c r="N686" s="3"/>
      <c r="O686" s="3"/>
      <c r="P686" s="3"/>
      <c r="Q686" s="3"/>
      <c r="R686" s="3"/>
      <c r="S686" s="3"/>
      <c r="T686" s="3"/>
      <c r="U686" s="3"/>
      <c r="V686" s="3"/>
      <c r="W686" s="3"/>
      <c r="X686" s="3"/>
      <c r="Y686" s="3"/>
      <c r="Z686" s="3"/>
    </row>
    <row r="687" spans="1:26" ht="16.5" customHeight="1">
      <c r="A687" s="49"/>
      <c r="B687" s="3"/>
      <c r="C687" s="3"/>
      <c r="D687" s="3"/>
      <c r="E687" s="3"/>
      <c r="F687" s="3"/>
      <c r="G687" s="3"/>
      <c r="H687" s="3"/>
      <c r="I687" s="3"/>
      <c r="J687" s="3"/>
      <c r="K687" s="3"/>
      <c r="L687" s="3"/>
      <c r="M687" s="3"/>
      <c r="N687" s="3"/>
      <c r="O687" s="3"/>
      <c r="P687" s="3"/>
      <c r="Q687" s="3"/>
      <c r="R687" s="3"/>
      <c r="S687" s="3"/>
      <c r="T687" s="3"/>
      <c r="U687" s="3"/>
      <c r="V687" s="3"/>
      <c r="W687" s="3"/>
      <c r="X687" s="3"/>
      <c r="Y687" s="3"/>
      <c r="Z687" s="3"/>
    </row>
    <row r="688" spans="1:26" ht="16.5" customHeight="1">
      <c r="A688" s="49"/>
      <c r="B688" s="3"/>
      <c r="C688" s="3"/>
      <c r="D688" s="3"/>
      <c r="E688" s="3"/>
      <c r="F688" s="3"/>
      <c r="G688" s="3"/>
      <c r="H688" s="3"/>
      <c r="I688" s="3"/>
      <c r="J688" s="3"/>
      <c r="K688" s="3"/>
      <c r="L688" s="3"/>
      <c r="M688" s="3"/>
      <c r="N688" s="3"/>
      <c r="O688" s="3"/>
      <c r="P688" s="3"/>
      <c r="Q688" s="3"/>
      <c r="R688" s="3"/>
      <c r="S688" s="3"/>
      <c r="T688" s="3"/>
      <c r="U688" s="3"/>
      <c r="V688" s="3"/>
      <c r="W688" s="3"/>
      <c r="X688" s="3"/>
      <c r="Y688" s="3"/>
      <c r="Z688" s="3"/>
    </row>
    <row r="689" spans="1:26" ht="16.5" customHeight="1">
      <c r="A689" s="49"/>
      <c r="B689" s="3"/>
      <c r="C689" s="3"/>
      <c r="D689" s="3"/>
      <c r="E689" s="3"/>
      <c r="F689" s="3"/>
      <c r="G689" s="3"/>
      <c r="H689" s="3"/>
      <c r="I689" s="3"/>
      <c r="J689" s="3"/>
      <c r="K689" s="3"/>
      <c r="L689" s="3"/>
      <c r="M689" s="3"/>
      <c r="N689" s="3"/>
      <c r="O689" s="3"/>
      <c r="P689" s="3"/>
      <c r="Q689" s="3"/>
      <c r="R689" s="3"/>
      <c r="S689" s="3"/>
      <c r="T689" s="3"/>
      <c r="U689" s="3"/>
      <c r="V689" s="3"/>
      <c r="W689" s="3"/>
      <c r="X689" s="3"/>
      <c r="Y689" s="3"/>
      <c r="Z689" s="3"/>
    </row>
    <row r="690" spans="1:26" ht="16.5" customHeight="1">
      <c r="A690" s="49"/>
      <c r="B690" s="3"/>
      <c r="C690" s="3"/>
      <c r="D690" s="3"/>
      <c r="E690" s="3"/>
      <c r="F690" s="3"/>
      <c r="G690" s="3"/>
      <c r="H690" s="3"/>
      <c r="I690" s="3"/>
      <c r="J690" s="3"/>
      <c r="K690" s="3"/>
      <c r="L690" s="3"/>
      <c r="M690" s="3"/>
      <c r="N690" s="3"/>
      <c r="O690" s="3"/>
      <c r="P690" s="3"/>
      <c r="Q690" s="3"/>
      <c r="R690" s="3"/>
      <c r="S690" s="3"/>
      <c r="T690" s="3"/>
      <c r="U690" s="3"/>
      <c r="V690" s="3"/>
      <c r="W690" s="3"/>
      <c r="X690" s="3"/>
      <c r="Y690" s="3"/>
      <c r="Z690" s="3"/>
    </row>
    <row r="691" spans="1:26" ht="16.5" customHeight="1">
      <c r="A691" s="49"/>
      <c r="B691" s="3"/>
      <c r="C691" s="3"/>
      <c r="D691" s="3"/>
      <c r="E691" s="3"/>
      <c r="F691" s="3"/>
      <c r="G691" s="3"/>
      <c r="H691" s="3"/>
      <c r="I691" s="3"/>
      <c r="J691" s="3"/>
      <c r="K691" s="3"/>
      <c r="L691" s="3"/>
      <c r="M691" s="3"/>
      <c r="N691" s="3"/>
      <c r="O691" s="3"/>
      <c r="P691" s="3"/>
      <c r="Q691" s="3"/>
      <c r="R691" s="3"/>
      <c r="S691" s="3"/>
      <c r="T691" s="3"/>
      <c r="U691" s="3"/>
      <c r="V691" s="3"/>
      <c r="W691" s="3"/>
      <c r="X691" s="3"/>
      <c r="Y691" s="3"/>
      <c r="Z691" s="3"/>
    </row>
    <row r="692" spans="1:26" ht="16.5" customHeight="1">
      <c r="A692" s="49"/>
      <c r="B692" s="3"/>
      <c r="C692" s="3"/>
      <c r="D692" s="3"/>
      <c r="E692" s="3"/>
      <c r="F692" s="3"/>
      <c r="G692" s="3"/>
      <c r="H692" s="3"/>
      <c r="I692" s="3"/>
      <c r="J692" s="3"/>
      <c r="K692" s="3"/>
      <c r="L692" s="3"/>
      <c r="M692" s="3"/>
      <c r="N692" s="3"/>
      <c r="O692" s="3"/>
      <c r="P692" s="3"/>
      <c r="Q692" s="3"/>
      <c r="R692" s="3"/>
      <c r="S692" s="3"/>
      <c r="T692" s="3"/>
      <c r="U692" s="3"/>
      <c r="V692" s="3"/>
      <c r="W692" s="3"/>
      <c r="X692" s="3"/>
      <c r="Y692" s="3"/>
      <c r="Z692" s="3"/>
    </row>
    <row r="693" spans="1:26" ht="16.5" customHeight="1">
      <c r="A693" s="49"/>
      <c r="B693" s="3"/>
      <c r="C693" s="3"/>
      <c r="D693" s="3"/>
      <c r="E693" s="3"/>
      <c r="F693" s="3"/>
      <c r="G693" s="3"/>
      <c r="H693" s="3"/>
      <c r="I693" s="3"/>
      <c r="J693" s="3"/>
      <c r="K693" s="3"/>
      <c r="L693" s="3"/>
      <c r="M693" s="3"/>
      <c r="N693" s="3"/>
      <c r="O693" s="3"/>
      <c r="P693" s="3"/>
      <c r="Q693" s="3"/>
      <c r="R693" s="3"/>
      <c r="S693" s="3"/>
      <c r="T693" s="3"/>
      <c r="U693" s="3"/>
      <c r="V693" s="3"/>
      <c r="W693" s="3"/>
      <c r="X693" s="3"/>
      <c r="Y693" s="3"/>
      <c r="Z693" s="3"/>
    </row>
    <row r="694" spans="1:26" ht="16.5" customHeight="1">
      <c r="A694" s="49"/>
      <c r="B694" s="3"/>
      <c r="C694" s="3"/>
      <c r="D694" s="3"/>
      <c r="E694" s="3"/>
      <c r="F694" s="3"/>
      <c r="G694" s="3"/>
      <c r="H694" s="3"/>
      <c r="I694" s="3"/>
      <c r="J694" s="3"/>
      <c r="K694" s="3"/>
      <c r="L694" s="3"/>
      <c r="M694" s="3"/>
      <c r="N694" s="3"/>
      <c r="O694" s="3"/>
      <c r="P694" s="3"/>
      <c r="Q694" s="3"/>
      <c r="R694" s="3"/>
      <c r="S694" s="3"/>
      <c r="T694" s="3"/>
      <c r="U694" s="3"/>
      <c r="V694" s="3"/>
      <c r="W694" s="3"/>
      <c r="X694" s="3"/>
      <c r="Y694" s="3"/>
      <c r="Z694" s="3"/>
    </row>
    <row r="695" spans="1:26" ht="16.5" customHeight="1">
      <c r="A695" s="49"/>
      <c r="B695" s="3"/>
      <c r="C695" s="3"/>
      <c r="D695" s="3"/>
      <c r="E695" s="3"/>
      <c r="F695" s="3"/>
      <c r="G695" s="3"/>
      <c r="H695" s="3"/>
      <c r="I695" s="3"/>
      <c r="J695" s="3"/>
      <c r="K695" s="3"/>
      <c r="L695" s="3"/>
      <c r="M695" s="3"/>
      <c r="N695" s="3"/>
      <c r="O695" s="3"/>
      <c r="P695" s="3"/>
      <c r="Q695" s="3"/>
      <c r="R695" s="3"/>
      <c r="S695" s="3"/>
      <c r="T695" s="3"/>
      <c r="U695" s="3"/>
      <c r="V695" s="3"/>
      <c r="W695" s="3"/>
      <c r="X695" s="3"/>
      <c r="Y695" s="3"/>
      <c r="Z695" s="3"/>
    </row>
    <row r="696" spans="1:26" ht="16.5" customHeight="1">
      <c r="A696" s="49"/>
      <c r="B696" s="3"/>
      <c r="C696" s="3"/>
      <c r="D696" s="3"/>
      <c r="E696" s="3"/>
      <c r="F696" s="3"/>
      <c r="G696" s="3"/>
      <c r="H696" s="3"/>
      <c r="I696" s="3"/>
      <c r="J696" s="3"/>
      <c r="K696" s="3"/>
      <c r="L696" s="3"/>
      <c r="M696" s="3"/>
      <c r="N696" s="3"/>
      <c r="O696" s="3"/>
      <c r="P696" s="3"/>
      <c r="Q696" s="3"/>
      <c r="R696" s="3"/>
      <c r="S696" s="3"/>
      <c r="T696" s="3"/>
      <c r="U696" s="3"/>
      <c r="V696" s="3"/>
      <c r="W696" s="3"/>
      <c r="X696" s="3"/>
      <c r="Y696" s="3"/>
      <c r="Z696" s="3"/>
    </row>
    <row r="697" spans="1:26" ht="16.5" customHeight="1">
      <c r="A697" s="49"/>
      <c r="B697" s="3"/>
      <c r="C697" s="3"/>
      <c r="D697" s="3"/>
      <c r="E697" s="3"/>
      <c r="F697" s="3"/>
      <c r="G697" s="3"/>
      <c r="H697" s="3"/>
      <c r="I697" s="3"/>
      <c r="J697" s="3"/>
      <c r="K697" s="3"/>
      <c r="L697" s="3"/>
      <c r="M697" s="3"/>
      <c r="N697" s="3"/>
      <c r="O697" s="3"/>
      <c r="P697" s="3"/>
      <c r="Q697" s="3"/>
      <c r="R697" s="3"/>
      <c r="S697" s="3"/>
      <c r="T697" s="3"/>
      <c r="U697" s="3"/>
      <c r="V697" s="3"/>
      <c r="W697" s="3"/>
      <c r="X697" s="3"/>
      <c r="Y697" s="3"/>
      <c r="Z697" s="3"/>
    </row>
    <row r="698" spans="1:26" ht="16.5" customHeight="1">
      <c r="A698" s="49"/>
      <c r="B698" s="3"/>
      <c r="C698" s="3"/>
      <c r="D698" s="3"/>
      <c r="E698" s="3"/>
      <c r="F698" s="3"/>
      <c r="G698" s="3"/>
      <c r="H698" s="3"/>
      <c r="I698" s="3"/>
      <c r="J698" s="3"/>
      <c r="K698" s="3"/>
      <c r="L698" s="3"/>
      <c r="M698" s="3"/>
      <c r="N698" s="3"/>
      <c r="O698" s="3"/>
      <c r="P698" s="3"/>
      <c r="Q698" s="3"/>
      <c r="R698" s="3"/>
      <c r="S698" s="3"/>
      <c r="T698" s="3"/>
      <c r="U698" s="3"/>
      <c r="V698" s="3"/>
      <c r="W698" s="3"/>
      <c r="X698" s="3"/>
      <c r="Y698" s="3"/>
      <c r="Z698" s="3"/>
    </row>
    <row r="699" spans="1:26" ht="16.5" customHeight="1">
      <c r="A699" s="49"/>
      <c r="B699" s="3"/>
      <c r="C699" s="3"/>
      <c r="D699" s="3"/>
      <c r="E699" s="3"/>
      <c r="F699" s="3"/>
      <c r="G699" s="3"/>
      <c r="H699" s="3"/>
      <c r="I699" s="3"/>
      <c r="J699" s="3"/>
      <c r="K699" s="3"/>
      <c r="L699" s="3"/>
      <c r="M699" s="3"/>
      <c r="N699" s="3"/>
      <c r="O699" s="3"/>
      <c r="P699" s="3"/>
      <c r="Q699" s="3"/>
      <c r="R699" s="3"/>
      <c r="S699" s="3"/>
      <c r="T699" s="3"/>
      <c r="U699" s="3"/>
      <c r="V699" s="3"/>
      <c r="W699" s="3"/>
      <c r="X699" s="3"/>
      <c r="Y699" s="3"/>
      <c r="Z699" s="3"/>
    </row>
    <row r="700" spans="1:26" ht="16.5" customHeight="1">
      <c r="A700" s="49"/>
      <c r="B700" s="3"/>
      <c r="C700" s="3"/>
      <c r="D700" s="3"/>
      <c r="E700" s="3"/>
      <c r="F700" s="3"/>
      <c r="G700" s="3"/>
      <c r="H700" s="3"/>
      <c r="I700" s="3"/>
      <c r="J700" s="3"/>
      <c r="K700" s="3"/>
      <c r="L700" s="3"/>
      <c r="M700" s="3"/>
      <c r="N700" s="3"/>
      <c r="O700" s="3"/>
      <c r="P700" s="3"/>
      <c r="Q700" s="3"/>
      <c r="R700" s="3"/>
      <c r="S700" s="3"/>
      <c r="T700" s="3"/>
      <c r="U700" s="3"/>
      <c r="V700" s="3"/>
      <c r="W700" s="3"/>
      <c r="X700" s="3"/>
      <c r="Y700" s="3"/>
      <c r="Z700" s="3"/>
    </row>
    <row r="701" spans="1:26" ht="16.5" customHeight="1">
      <c r="A701" s="49"/>
      <c r="B701" s="3"/>
      <c r="C701" s="3"/>
      <c r="D701" s="3"/>
      <c r="E701" s="3"/>
      <c r="F701" s="3"/>
      <c r="G701" s="3"/>
      <c r="H701" s="3"/>
      <c r="I701" s="3"/>
      <c r="J701" s="3"/>
      <c r="K701" s="3"/>
      <c r="L701" s="3"/>
      <c r="M701" s="3"/>
      <c r="N701" s="3"/>
      <c r="O701" s="3"/>
      <c r="P701" s="3"/>
      <c r="Q701" s="3"/>
      <c r="R701" s="3"/>
      <c r="S701" s="3"/>
      <c r="T701" s="3"/>
      <c r="U701" s="3"/>
      <c r="V701" s="3"/>
      <c r="W701" s="3"/>
      <c r="X701" s="3"/>
      <c r="Y701" s="3"/>
      <c r="Z701" s="3"/>
    </row>
    <row r="702" spans="1:26" ht="16.5" customHeight="1">
      <c r="A702" s="49"/>
      <c r="B702" s="3"/>
      <c r="C702" s="3"/>
      <c r="D702" s="3"/>
      <c r="E702" s="3"/>
      <c r="F702" s="3"/>
      <c r="G702" s="3"/>
      <c r="H702" s="3"/>
      <c r="I702" s="3"/>
      <c r="J702" s="3"/>
      <c r="K702" s="3"/>
      <c r="L702" s="3"/>
      <c r="M702" s="3"/>
      <c r="N702" s="3"/>
      <c r="O702" s="3"/>
      <c r="P702" s="3"/>
      <c r="Q702" s="3"/>
      <c r="R702" s="3"/>
      <c r="S702" s="3"/>
      <c r="T702" s="3"/>
      <c r="U702" s="3"/>
      <c r="V702" s="3"/>
      <c r="W702" s="3"/>
      <c r="X702" s="3"/>
      <c r="Y702" s="3"/>
      <c r="Z702" s="3"/>
    </row>
    <row r="703" spans="1:26" ht="16.5" customHeight="1">
      <c r="A703" s="49"/>
      <c r="B703" s="3"/>
      <c r="C703" s="3"/>
      <c r="D703" s="3"/>
      <c r="E703" s="3"/>
      <c r="F703" s="3"/>
      <c r="G703" s="3"/>
      <c r="H703" s="3"/>
      <c r="I703" s="3"/>
      <c r="J703" s="3"/>
      <c r="K703" s="3"/>
      <c r="L703" s="3"/>
      <c r="M703" s="3"/>
      <c r="N703" s="3"/>
      <c r="O703" s="3"/>
      <c r="P703" s="3"/>
      <c r="Q703" s="3"/>
      <c r="R703" s="3"/>
      <c r="S703" s="3"/>
      <c r="T703" s="3"/>
      <c r="U703" s="3"/>
      <c r="V703" s="3"/>
      <c r="W703" s="3"/>
      <c r="X703" s="3"/>
      <c r="Y703" s="3"/>
      <c r="Z703" s="3"/>
    </row>
    <row r="704" spans="1:26" ht="16.5" customHeight="1">
      <c r="A704" s="49"/>
      <c r="B704" s="3"/>
      <c r="C704" s="3"/>
      <c r="D704" s="3"/>
      <c r="E704" s="3"/>
      <c r="F704" s="3"/>
      <c r="G704" s="3"/>
      <c r="H704" s="3"/>
      <c r="I704" s="3"/>
      <c r="J704" s="3"/>
      <c r="K704" s="3"/>
      <c r="L704" s="3"/>
      <c r="M704" s="3"/>
      <c r="N704" s="3"/>
      <c r="O704" s="3"/>
      <c r="P704" s="3"/>
      <c r="Q704" s="3"/>
      <c r="R704" s="3"/>
      <c r="S704" s="3"/>
      <c r="T704" s="3"/>
      <c r="U704" s="3"/>
      <c r="V704" s="3"/>
      <c r="W704" s="3"/>
      <c r="X704" s="3"/>
      <c r="Y704" s="3"/>
      <c r="Z704" s="3"/>
    </row>
    <row r="705" spans="1:26" ht="16.5" customHeight="1">
      <c r="A705" s="49"/>
      <c r="B705" s="3"/>
      <c r="C705" s="3"/>
      <c r="D705" s="3"/>
      <c r="E705" s="3"/>
      <c r="F705" s="3"/>
      <c r="G705" s="3"/>
      <c r="H705" s="3"/>
      <c r="I705" s="3"/>
      <c r="J705" s="3"/>
      <c r="K705" s="3"/>
      <c r="L705" s="3"/>
      <c r="M705" s="3"/>
      <c r="N705" s="3"/>
      <c r="O705" s="3"/>
      <c r="P705" s="3"/>
      <c r="Q705" s="3"/>
      <c r="R705" s="3"/>
      <c r="S705" s="3"/>
      <c r="T705" s="3"/>
      <c r="U705" s="3"/>
      <c r="V705" s="3"/>
      <c r="W705" s="3"/>
      <c r="X705" s="3"/>
      <c r="Y705" s="3"/>
      <c r="Z705" s="3"/>
    </row>
    <row r="706" spans="1:26" ht="16.5" customHeight="1">
      <c r="A706" s="49"/>
      <c r="B706" s="3"/>
      <c r="C706" s="3"/>
      <c r="D706" s="3"/>
      <c r="E706" s="3"/>
      <c r="F706" s="3"/>
      <c r="G706" s="3"/>
      <c r="H706" s="3"/>
      <c r="I706" s="3"/>
      <c r="J706" s="3"/>
      <c r="K706" s="3"/>
      <c r="L706" s="3"/>
      <c r="M706" s="3"/>
      <c r="N706" s="3"/>
      <c r="O706" s="3"/>
      <c r="P706" s="3"/>
      <c r="Q706" s="3"/>
      <c r="R706" s="3"/>
      <c r="S706" s="3"/>
      <c r="T706" s="3"/>
      <c r="U706" s="3"/>
      <c r="V706" s="3"/>
      <c r="W706" s="3"/>
      <c r="X706" s="3"/>
      <c r="Y706" s="3"/>
      <c r="Z706" s="3"/>
    </row>
    <row r="707" spans="1:26" ht="16.5" customHeight="1">
      <c r="A707" s="49"/>
      <c r="B707" s="3"/>
      <c r="C707" s="3"/>
      <c r="D707" s="3"/>
      <c r="E707" s="3"/>
      <c r="F707" s="3"/>
      <c r="G707" s="3"/>
      <c r="H707" s="3"/>
      <c r="I707" s="3"/>
      <c r="J707" s="3"/>
      <c r="K707" s="3"/>
      <c r="L707" s="3"/>
      <c r="M707" s="3"/>
      <c r="N707" s="3"/>
      <c r="O707" s="3"/>
      <c r="P707" s="3"/>
      <c r="Q707" s="3"/>
      <c r="R707" s="3"/>
      <c r="S707" s="3"/>
      <c r="T707" s="3"/>
      <c r="U707" s="3"/>
      <c r="V707" s="3"/>
      <c r="W707" s="3"/>
      <c r="X707" s="3"/>
      <c r="Y707" s="3"/>
      <c r="Z707" s="3"/>
    </row>
    <row r="708" spans="1:26" ht="16.5" customHeight="1">
      <c r="A708" s="49"/>
      <c r="B708" s="3"/>
      <c r="C708" s="3"/>
      <c r="D708" s="3"/>
      <c r="E708" s="3"/>
      <c r="F708" s="3"/>
      <c r="G708" s="3"/>
      <c r="H708" s="3"/>
      <c r="I708" s="3"/>
      <c r="J708" s="3"/>
      <c r="K708" s="3"/>
      <c r="L708" s="3"/>
      <c r="M708" s="3"/>
      <c r="N708" s="3"/>
      <c r="O708" s="3"/>
      <c r="P708" s="3"/>
      <c r="Q708" s="3"/>
      <c r="R708" s="3"/>
      <c r="S708" s="3"/>
      <c r="T708" s="3"/>
      <c r="U708" s="3"/>
      <c r="V708" s="3"/>
      <c r="W708" s="3"/>
      <c r="X708" s="3"/>
      <c r="Y708" s="3"/>
      <c r="Z708" s="3"/>
    </row>
    <row r="709" spans="1:26" ht="16.5" customHeight="1">
      <c r="A709" s="49"/>
      <c r="B709" s="3"/>
      <c r="C709" s="3"/>
      <c r="D709" s="3"/>
      <c r="E709" s="3"/>
      <c r="F709" s="3"/>
      <c r="G709" s="3"/>
      <c r="H709" s="3"/>
      <c r="I709" s="3"/>
      <c r="J709" s="3"/>
      <c r="K709" s="3"/>
      <c r="L709" s="3"/>
      <c r="M709" s="3"/>
      <c r="N709" s="3"/>
      <c r="O709" s="3"/>
      <c r="P709" s="3"/>
      <c r="Q709" s="3"/>
      <c r="R709" s="3"/>
      <c r="S709" s="3"/>
      <c r="T709" s="3"/>
      <c r="U709" s="3"/>
      <c r="V709" s="3"/>
      <c r="W709" s="3"/>
      <c r="X709" s="3"/>
      <c r="Y709" s="3"/>
      <c r="Z709" s="3"/>
    </row>
    <row r="710" spans="1:26" ht="16.5" customHeight="1">
      <c r="A710" s="49"/>
      <c r="B710" s="3"/>
      <c r="C710" s="3"/>
      <c r="D710" s="3"/>
      <c r="E710" s="3"/>
      <c r="F710" s="3"/>
      <c r="G710" s="3"/>
      <c r="H710" s="3"/>
      <c r="I710" s="3"/>
      <c r="J710" s="3"/>
      <c r="K710" s="3"/>
      <c r="L710" s="3"/>
      <c r="M710" s="3"/>
      <c r="N710" s="3"/>
      <c r="O710" s="3"/>
      <c r="P710" s="3"/>
      <c r="Q710" s="3"/>
      <c r="R710" s="3"/>
      <c r="S710" s="3"/>
      <c r="T710" s="3"/>
      <c r="U710" s="3"/>
      <c r="V710" s="3"/>
      <c r="W710" s="3"/>
      <c r="X710" s="3"/>
      <c r="Y710" s="3"/>
      <c r="Z710" s="3"/>
    </row>
    <row r="711" spans="1:26" ht="16.5" customHeight="1">
      <c r="A711" s="49"/>
      <c r="B711" s="3"/>
      <c r="C711" s="3"/>
      <c r="D711" s="3"/>
      <c r="E711" s="3"/>
      <c r="F711" s="3"/>
      <c r="G711" s="3"/>
      <c r="H711" s="3"/>
      <c r="I711" s="3"/>
      <c r="J711" s="3"/>
      <c r="K711" s="3"/>
      <c r="L711" s="3"/>
      <c r="M711" s="3"/>
      <c r="N711" s="3"/>
      <c r="O711" s="3"/>
      <c r="P711" s="3"/>
      <c r="Q711" s="3"/>
      <c r="R711" s="3"/>
      <c r="S711" s="3"/>
      <c r="T711" s="3"/>
      <c r="U711" s="3"/>
      <c r="V711" s="3"/>
      <c r="W711" s="3"/>
      <c r="X711" s="3"/>
      <c r="Y711" s="3"/>
      <c r="Z711" s="3"/>
    </row>
    <row r="712" spans="1:26" ht="16.5" customHeight="1">
      <c r="A712" s="49"/>
      <c r="B712" s="3"/>
      <c r="C712" s="3"/>
      <c r="D712" s="3"/>
      <c r="E712" s="3"/>
      <c r="F712" s="3"/>
      <c r="G712" s="3"/>
      <c r="H712" s="3"/>
      <c r="I712" s="3"/>
      <c r="J712" s="3"/>
      <c r="K712" s="3"/>
      <c r="L712" s="3"/>
      <c r="M712" s="3"/>
      <c r="N712" s="3"/>
      <c r="O712" s="3"/>
      <c r="P712" s="3"/>
      <c r="Q712" s="3"/>
      <c r="R712" s="3"/>
      <c r="S712" s="3"/>
      <c r="T712" s="3"/>
      <c r="U712" s="3"/>
      <c r="V712" s="3"/>
      <c r="W712" s="3"/>
      <c r="X712" s="3"/>
      <c r="Y712" s="3"/>
      <c r="Z712" s="3"/>
    </row>
    <row r="713" spans="1:26" ht="16.5" customHeight="1">
      <c r="A713" s="49"/>
      <c r="B713" s="3"/>
      <c r="C713" s="3"/>
      <c r="D713" s="3"/>
      <c r="E713" s="3"/>
      <c r="F713" s="3"/>
      <c r="G713" s="3"/>
      <c r="H713" s="3"/>
      <c r="I713" s="3"/>
      <c r="J713" s="3"/>
      <c r="K713" s="3"/>
      <c r="L713" s="3"/>
      <c r="M713" s="3"/>
      <c r="N713" s="3"/>
      <c r="O713" s="3"/>
      <c r="P713" s="3"/>
      <c r="Q713" s="3"/>
      <c r="R713" s="3"/>
      <c r="S713" s="3"/>
      <c r="T713" s="3"/>
      <c r="U713" s="3"/>
      <c r="V713" s="3"/>
      <c r="W713" s="3"/>
      <c r="X713" s="3"/>
      <c r="Y713" s="3"/>
      <c r="Z713" s="3"/>
    </row>
    <row r="714" spans="1:26" ht="16.5" customHeight="1">
      <c r="A714" s="49"/>
      <c r="B714" s="3"/>
      <c r="C714" s="3"/>
      <c r="D714" s="3"/>
      <c r="E714" s="3"/>
      <c r="F714" s="3"/>
      <c r="G714" s="3"/>
      <c r="H714" s="3"/>
      <c r="I714" s="3"/>
      <c r="J714" s="3"/>
      <c r="K714" s="3"/>
      <c r="L714" s="3"/>
      <c r="M714" s="3"/>
      <c r="N714" s="3"/>
      <c r="O714" s="3"/>
      <c r="P714" s="3"/>
      <c r="Q714" s="3"/>
      <c r="R714" s="3"/>
      <c r="S714" s="3"/>
      <c r="T714" s="3"/>
      <c r="U714" s="3"/>
      <c r="V714" s="3"/>
      <c r="W714" s="3"/>
      <c r="X714" s="3"/>
      <c r="Y714" s="3"/>
      <c r="Z714" s="3"/>
    </row>
    <row r="715" spans="1:26" ht="16.5" customHeight="1">
      <c r="A715" s="49"/>
      <c r="B715" s="3"/>
      <c r="C715" s="3"/>
      <c r="D715" s="3"/>
      <c r="E715" s="3"/>
      <c r="F715" s="3"/>
      <c r="G715" s="3"/>
      <c r="H715" s="3"/>
      <c r="I715" s="3"/>
      <c r="J715" s="3"/>
      <c r="K715" s="3"/>
      <c r="L715" s="3"/>
      <c r="M715" s="3"/>
      <c r="N715" s="3"/>
      <c r="O715" s="3"/>
      <c r="P715" s="3"/>
      <c r="Q715" s="3"/>
      <c r="R715" s="3"/>
      <c r="S715" s="3"/>
      <c r="T715" s="3"/>
      <c r="U715" s="3"/>
      <c r="V715" s="3"/>
      <c r="W715" s="3"/>
      <c r="X715" s="3"/>
      <c r="Y715" s="3"/>
      <c r="Z715" s="3"/>
    </row>
    <row r="716" spans="1:26" ht="16.5" customHeight="1">
      <c r="A716" s="49"/>
      <c r="B716" s="3"/>
      <c r="C716" s="3"/>
      <c r="D716" s="3"/>
      <c r="E716" s="3"/>
      <c r="F716" s="3"/>
      <c r="G716" s="3"/>
      <c r="H716" s="3"/>
      <c r="I716" s="3"/>
      <c r="J716" s="3"/>
      <c r="K716" s="3"/>
      <c r="L716" s="3"/>
      <c r="M716" s="3"/>
      <c r="N716" s="3"/>
      <c r="O716" s="3"/>
      <c r="P716" s="3"/>
      <c r="Q716" s="3"/>
      <c r="R716" s="3"/>
      <c r="S716" s="3"/>
      <c r="T716" s="3"/>
      <c r="U716" s="3"/>
      <c r="V716" s="3"/>
      <c r="W716" s="3"/>
      <c r="X716" s="3"/>
      <c r="Y716" s="3"/>
      <c r="Z716" s="3"/>
    </row>
    <row r="717" spans="1:26" ht="16.5" customHeight="1">
      <c r="A717" s="49"/>
      <c r="B717" s="3"/>
      <c r="C717" s="3"/>
      <c r="D717" s="3"/>
      <c r="E717" s="3"/>
      <c r="F717" s="3"/>
      <c r="G717" s="3"/>
      <c r="H717" s="3"/>
      <c r="I717" s="3"/>
      <c r="J717" s="3"/>
      <c r="K717" s="3"/>
      <c r="L717" s="3"/>
      <c r="M717" s="3"/>
      <c r="N717" s="3"/>
      <c r="O717" s="3"/>
      <c r="P717" s="3"/>
      <c r="Q717" s="3"/>
      <c r="R717" s="3"/>
      <c r="S717" s="3"/>
      <c r="T717" s="3"/>
      <c r="U717" s="3"/>
      <c r="V717" s="3"/>
      <c r="W717" s="3"/>
      <c r="X717" s="3"/>
      <c r="Y717" s="3"/>
      <c r="Z717" s="3"/>
    </row>
    <row r="718" spans="1:26" ht="16.5" customHeight="1">
      <c r="A718" s="49"/>
      <c r="B718" s="3"/>
      <c r="C718" s="3"/>
      <c r="D718" s="3"/>
      <c r="E718" s="3"/>
      <c r="F718" s="3"/>
      <c r="G718" s="3"/>
      <c r="H718" s="3"/>
      <c r="I718" s="3"/>
      <c r="J718" s="3"/>
      <c r="K718" s="3"/>
      <c r="L718" s="3"/>
      <c r="M718" s="3"/>
      <c r="N718" s="3"/>
      <c r="O718" s="3"/>
      <c r="P718" s="3"/>
      <c r="Q718" s="3"/>
      <c r="R718" s="3"/>
      <c r="S718" s="3"/>
      <c r="T718" s="3"/>
      <c r="U718" s="3"/>
      <c r="V718" s="3"/>
      <c r="W718" s="3"/>
      <c r="X718" s="3"/>
      <c r="Y718" s="3"/>
      <c r="Z718" s="3"/>
    </row>
    <row r="719" spans="1:26" ht="16.5" customHeight="1">
      <c r="A719" s="49"/>
      <c r="B719" s="3"/>
      <c r="C719" s="3"/>
      <c r="D719" s="3"/>
      <c r="E719" s="3"/>
      <c r="F719" s="3"/>
      <c r="G719" s="3"/>
      <c r="H719" s="3"/>
      <c r="I719" s="3"/>
      <c r="J719" s="3"/>
      <c r="K719" s="3"/>
      <c r="L719" s="3"/>
      <c r="M719" s="3"/>
      <c r="N719" s="3"/>
      <c r="O719" s="3"/>
      <c r="P719" s="3"/>
      <c r="Q719" s="3"/>
      <c r="R719" s="3"/>
      <c r="S719" s="3"/>
      <c r="T719" s="3"/>
      <c r="U719" s="3"/>
      <c r="V719" s="3"/>
      <c r="W719" s="3"/>
      <c r="X719" s="3"/>
      <c r="Y719" s="3"/>
      <c r="Z719" s="3"/>
    </row>
    <row r="720" spans="1:26" ht="16.5" customHeight="1">
      <c r="A720" s="49"/>
      <c r="B720" s="3"/>
      <c r="C720" s="3"/>
      <c r="D720" s="3"/>
      <c r="E720" s="3"/>
      <c r="F720" s="3"/>
      <c r="G720" s="3"/>
      <c r="H720" s="3"/>
      <c r="I720" s="3"/>
      <c r="J720" s="3"/>
      <c r="K720" s="3"/>
      <c r="L720" s="3"/>
      <c r="M720" s="3"/>
      <c r="N720" s="3"/>
      <c r="O720" s="3"/>
      <c r="P720" s="3"/>
      <c r="Q720" s="3"/>
      <c r="R720" s="3"/>
      <c r="S720" s="3"/>
      <c r="T720" s="3"/>
      <c r="U720" s="3"/>
      <c r="V720" s="3"/>
      <c r="W720" s="3"/>
      <c r="X720" s="3"/>
      <c r="Y720" s="3"/>
      <c r="Z720" s="3"/>
    </row>
    <row r="721" spans="1:26" ht="16.5" customHeight="1">
      <c r="A721" s="49"/>
      <c r="B721" s="3"/>
      <c r="C721" s="3"/>
      <c r="D721" s="3"/>
      <c r="E721" s="3"/>
      <c r="F721" s="3"/>
      <c r="G721" s="3"/>
      <c r="H721" s="3"/>
      <c r="I721" s="3"/>
      <c r="J721" s="3"/>
      <c r="K721" s="3"/>
      <c r="L721" s="3"/>
      <c r="M721" s="3"/>
      <c r="N721" s="3"/>
      <c r="O721" s="3"/>
      <c r="P721" s="3"/>
      <c r="Q721" s="3"/>
      <c r="R721" s="3"/>
      <c r="S721" s="3"/>
      <c r="T721" s="3"/>
      <c r="U721" s="3"/>
      <c r="V721" s="3"/>
      <c r="W721" s="3"/>
      <c r="X721" s="3"/>
      <c r="Y721" s="3"/>
      <c r="Z721" s="3"/>
    </row>
    <row r="722" spans="1:26" ht="16.5" customHeight="1">
      <c r="A722" s="49"/>
      <c r="B722" s="3"/>
      <c r="C722" s="3"/>
      <c r="D722" s="3"/>
      <c r="E722" s="3"/>
      <c r="F722" s="3"/>
      <c r="G722" s="3"/>
      <c r="H722" s="3"/>
      <c r="I722" s="3"/>
      <c r="J722" s="3"/>
      <c r="K722" s="3"/>
      <c r="L722" s="3"/>
      <c r="M722" s="3"/>
      <c r="N722" s="3"/>
      <c r="O722" s="3"/>
      <c r="P722" s="3"/>
      <c r="Q722" s="3"/>
      <c r="R722" s="3"/>
      <c r="S722" s="3"/>
      <c r="T722" s="3"/>
      <c r="U722" s="3"/>
      <c r="V722" s="3"/>
      <c r="W722" s="3"/>
      <c r="X722" s="3"/>
      <c r="Y722" s="3"/>
      <c r="Z722" s="3"/>
    </row>
    <row r="723" spans="1:26" ht="16.5" customHeight="1">
      <c r="A723" s="49"/>
      <c r="B723" s="3"/>
      <c r="C723" s="3"/>
      <c r="D723" s="3"/>
      <c r="E723" s="3"/>
      <c r="F723" s="3"/>
      <c r="G723" s="3"/>
      <c r="H723" s="3"/>
      <c r="I723" s="3"/>
      <c r="J723" s="3"/>
      <c r="K723" s="3"/>
      <c r="L723" s="3"/>
      <c r="M723" s="3"/>
      <c r="N723" s="3"/>
      <c r="O723" s="3"/>
      <c r="P723" s="3"/>
      <c r="Q723" s="3"/>
      <c r="R723" s="3"/>
      <c r="S723" s="3"/>
      <c r="T723" s="3"/>
      <c r="U723" s="3"/>
      <c r="V723" s="3"/>
      <c r="W723" s="3"/>
      <c r="X723" s="3"/>
      <c r="Y723" s="3"/>
      <c r="Z723" s="3"/>
    </row>
    <row r="724" spans="1:26" ht="16.5" customHeight="1">
      <c r="A724" s="49"/>
      <c r="B724" s="3"/>
      <c r="C724" s="3"/>
      <c r="D724" s="3"/>
      <c r="E724" s="3"/>
      <c r="F724" s="3"/>
      <c r="G724" s="3"/>
      <c r="H724" s="3"/>
      <c r="I724" s="3"/>
      <c r="J724" s="3"/>
      <c r="K724" s="3"/>
      <c r="L724" s="3"/>
      <c r="M724" s="3"/>
      <c r="N724" s="3"/>
      <c r="O724" s="3"/>
      <c r="P724" s="3"/>
      <c r="Q724" s="3"/>
      <c r="R724" s="3"/>
      <c r="S724" s="3"/>
      <c r="T724" s="3"/>
      <c r="U724" s="3"/>
      <c r="V724" s="3"/>
      <c r="W724" s="3"/>
      <c r="X724" s="3"/>
      <c r="Y724" s="3"/>
      <c r="Z724" s="3"/>
    </row>
    <row r="725" spans="1:26" ht="16.5" customHeight="1">
      <c r="A725" s="49"/>
      <c r="B725" s="3"/>
      <c r="C725" s="3"/>
      <c r="D725" s="3"/>
      <c r="E725" s="3"/>
      <c r="F725" s="3"/>
      <c r="G725" s="3"/>
      <c r="H725" s="3"/>
      <c r="I725" s="3"/>
      <c r="J725" s="3"/>
      <c r="K725" s="3"/>
      <c r="L725" s="3"/>
      <c r="M725" s="3"/>
      <c r="N725" s="3"/>
      <c r="O725" s="3"/>
      <c r="P725" s="3"/>
      <c r="Q725" s="3"/>
      <c r="R725" s="3"/>
      <c r="S725" s="3"/>
      <c r="T725" s="3"/>
      <c r="U725" s="3"/>
      <c r="V725" s="3"/>
      <c r="W725" s="3"/>
      <c r="X725" s="3"/>
      <c r="Y725" s="3"/>
      <c r="Z725" s="3"/>
    </row>
    <row r="726" spans="1:26" ht="16.5" customHeight="1">
      <c r="A726" s="49"/>
      <c r="B726" s="3"/>
      <c r="C726" s="3"/>
      <c r="D726" s="3"/>
      <c r="E726" s="3"/>
      <c r="F726" s="3"/>
      <c r="G726" s="3"/>
      <c r="H726" s="3"/>
      <c r="I726" s="3"/>
      <c r="J726" s="3"/>
      <c r="K726" s="3"/>
      <c r="L726" s="3"/>
      <c r="M726" s="3"/>
      <c r="N726" s="3"/>
      <c r="O726" s="3"/>
      <c r="P726" s="3"/>
      <c r="Q726" s="3"/>
      <c r="R726" s="3"/>
      <c r="S726" s="3"/>
      <c r="T726" s="3"/>
      <c r="U726" s="3"/>
      <c r="V726" s="3"/>
      <c r="W726" s="3"/>
      <c r="X726" s="3"/>
      <c r="Y726" s="3"/>
      <c r="Z726" s="3"/>
    </row>
    <row r="727" spans="1:26" ht="16.5" customHeight="1">
      <c r="A727" s="49"/>
      <c r="B727" s="3"/>
      <c r="C727" s="3"/>
      <c r="D727" s="3"/>
      <c r="E727" s="3"/>
      <c r="F727" s="3"/>
      <c r="G727" s="3"/>
      <c r="H727" s="3"/>
      <c r="I727" s="3"/>
      <c r="J727" s="3"/>
      <c r="K727" s="3"/>
      <c r="L727" s="3"/>
      <c r="M727" s="3"/>
      <c r="N727" s="3"/>
      <c r="O727" s="3"/>
      <c r="P727" s="3"/>
      <c r="Q727" s="3"/>
      <c r="R727" s="3"/>
      <c r="S727" s="3"/>
      <c r="T727" s="3"/>
      <c r="U727" s="3"/>
      <c r="V727" s="3"/>
      <c r="W727" s="3"/>
      <c r="X727" s="3"/>
      <c r="Y727" s="3"/>
      <c r="Z727" s="3"/>
    </row>
    <row r="728" spans="1:26" ht="16.5" customHeight="1">
      <c r="A728" s="49"/>
      <c r="B728" s="3"/>
      <c r="C728" s="3"/>
      <c r="D728" s="3"/>
      <c r="E728" s="3"/>
      <c r="F728" s="3"/>
      <c r="G728" s="3"/>
      <c r="H728" s="3"/>
      <c r="I728" s="3"/>
      <c r="J728" s="3"/>
      <c r="K728" s="3"/>
      <c r="L728" s="3"/>
      <c r="M728" s="3"/>
      <c r="N728" s="3"/>
      <c r="O728" s="3"/>
      <c r="P728" s="3"/>
      <c r="Q728" s="3"/>
      <c r="R728" s="3"/>
      <c r="S728" s="3"/>
      <c r="T728" s="3"/>
      <c r="U728" s="3"/>
      <c r="V728" s="3"/>
      <c r="W728" s="3"/>
      <c r="X728" s="3"/>
      <c r="Y728" s="3"/>
      <c r="Z728" s="3"/>
    </row>
    <row r="729" spans="1:26" ht="16.5" customHeight="1">
      <c r="A729" s="49"/>
      <c r="B729" s="3"/>
      <c r="C729" s="3"/>
      <c r="D729" s="3"/>
      <c r="E729" s="3"/>
      <c r="F729" s="3"/>
      <c r="G729" s="3"/>
      <c r="H729" s="3"/>
      <c r="I729" s="3"/>
      <c r="J729" s="3"/>
      <c r="K729" s="3"/>
      <c r="L729" s="3"/>
      <c r="M729" s="3"/>
      <c r="N729" s="3"/>
      <c r="O729" s="3"/>
      <c r="P729" s="3"/>
      <c r="Q729" s="3"/>
      <c r="R729" s="3"/>
      <c r="S729" s="3"/>
      <c r="T729" s="3"/>
      <c r="U729" s="3"/>
      <c r="V729" s="3"/>
      <c r="W729" s="3"/>
      <c r="X729" s="3"/>
      <c r="Y729" s="3"/>
      <c r="Z729" s="3"/>
    </row>
    <row r="730" spans="1:26" ht="16.5" customHeight="1">
      <c r="A730" s="49"/>
      <c r="B730" s="3"/>
      <c r="C730" s="3"/>
      <c r="D730" s="3"/>
      <c r="E730" s="3"/>
      <c r="F730" s="3"/>
      <c r="G730" s="3"/>
      <c r="H730" s="3"/>
      <c r="I730" s="3"/>
      <c r="J730" s="3"/>
      <c r="K730" s="3"/>
      <c r="L730" s="3"/>
      <c r="M730" s="3"/>
      <c r="N730" s="3"/>
      <c r="O730" s="3"/>
      <c r="P730" s="3"/>
      <c r="Q730" s="3"/>
      <c r="R730" s="3"/>
      <c r="S730" s="3"/>
      <c r="T730" s="3"/>
      <c r="U730" s="3"/>
      <c r="V730" s="3"/>
      <c r="W730" s="3"/>
      <c r="X730" s="3"/>
      <c r="Y730" s="3"/>
      <c r="Z730" s="3"/>
    </row>
    <row r="731" spans="1:26" ht="16.5" customHeight="1">
      <c r="A731" s="49"/>
      <c r="B731" s="3"/>
      <c r="C731" s="3"/>
      <c r="D731" s="3"/>
      <c r="E731" s="3"/>
      <c r="F731" s="3"/>
      <c r="G731" s="3"/>
      <c r="H731" s="3"/>
      <c r="I731" s="3"/>
      <c r="J731" s="3"/>
      <c r="K731" s="3"/>
      <c r="L731" s="3"/>
      <c r="M731" s="3"/>
      <c r="N731" s="3"/>
      <c r="O731" s="3"/>
      <c r="P731" s="3"/>
      <c r="Q731" s="3"/>
      <c r="R731" s="3"/>
      <c r="S731" s="3"/>
      <c r="T731" s="3"/>
      <c r="U731" s="3"/>
      <c r="V731" s="3"/>
      <c r="W731" s="3"/>
      <c r="X731" s="3"/>
      <c r="Y731" s="3"/>
      <c r="Z731" s="3"/>
    </row>
    <row r="732" spans="1:26" ht="16.5" customHeight="1">
      <c r="A732" s="49"/>
      <c r="B732" s="3"/>
      <c r="C732" s="3"/>
      <c r="D732" s="3"/>
      <c r="E732" s="3"/>
      <c r="F732" s="3"/>
      <c r="G732" s="3"/>
      <c r="H732" s="3"/>
      <c r="I732" s="3"/>
      <c r="J732" s="3"/>
      <c r="K732" s="3"/>
      <c r="L732" s="3"/>
      <c r="M732" s="3"/>
      <c r="N732" s="3"/>
      <c r="O732" s="3"/>
      <c r="P732" s="3"/>
      <c r="Q732" s="3"/>
      <c r="R732" s="3"/>
      <c r="S732" s="3"/>
      <c r="T732" s="3"/>
      <c r="U732" s="3"/>
      <c r="V732" s="3"/>
      <c r="W732" s="3"/>
      <c r="X732" s="3"/>
      <c r="Y732" s="3"/>
      <c r="Z732" s="3"/>
    </row>
    <row r="733" spans="1:26" ht="16.5" customHeight="1">
      <c r="A733" s="49"/>
      <c r="B733" s="3"/>
      <c r="C733" s="3"/>
      <c r="D733" s="3"/>
      <c r="E733" s="3"/>
      <c r="F733" s="3"/>
      <c r="G733" s="3"/>
      <c r="H733" s="3"/>
      <c r="I733" s="3"/>
      <c r="J733" s="3"/>
      <c r="K733" s="3"/>
      <c r="L733" s="3"/>
      <c r="M733" s="3"/>
      <c r="N733" s="3"/>
      <c r="O733" s="3"/>
      <c r="P733" s="3"/>
      <c r="Q733" s="3"/>
      <c r="R733" s="3"/>
      <c r="S733" s="3"/>
      <c r="T733" s="3"/>
      <c r="U733" s="3"/>
      <c r="V733" s="3"/>
      <c r="W733" s="3"/>
      <c r="X733" s="3"/>
      <c r="Y733" s="3"/>
      <c r="Z733" s="3"/>
    </row>
    <row r="734" spans="1:26" ht="16.5" customHeight="1">
      <c r="A734" s="49"/>
      <c r="B734" s="3"/>
      <c r="C734" s="3"/>
      <c r="D734" s="3"/>
      <c r="E734" s="3"/>
      <c r="F734" s="3"/>
      <c r="G734" s="3"/>
      <c r="H734" s="3"/>
      <c r="I734" s="3"/>
      <c r="J734" s="3"/>
      <c r="K734" s="3"/>
      <c r="L734" s="3"/>
      <c r="M734" s="3"/>
      <c r="N734" s="3"/>
      <c r="O734" s="3"/>
      <c r="P734" s="3"/>
      <c r="Q734" s="3"/>
      <c r="R734" s="3"/>
      <c r="S734" s="3"/>
      <c r="T734" s="3"/>
      <c r="U734" s="3"/>
      <c r="V734" s="3"/>
      <c r="W734" s="3"/>
      <c r="X734" s="3"/>
      <c r="Y734" s="3"/>
      <c r="Z734" s="3"/>
    </row>
    <row r="735" spans="1:26" ht="16.5" customHeight="1">
      <c r="A735" s="49"/>
      <c r="B735" s="3"/>
      <c r="C735" s="3"/>
      <c r="D735" s="3"/>
      <c r="E735" s="3"/>
      <c r="F735" s="3"/>
      <c r="G735" s="3"/>
      <c r="H735" s="3"/>
      <c r="I735" s="3"/>
      <c r="J735" s="3"/>
      <c r="K735" s="3"/>
      <c r="L735" s="3"/>
      <c r="M735" s="3"/>
      <c r="N735" s="3"/>
      <c r="O735" s="3"/>
      <c r="P735" s="3"/>
      <c r="Q735" s="3"/>
      <c r="R735" s="3"/>
      <c r="S735" s="3"/>
      <c r="T735" s="3"/>
      <c r="U735" s="3"/>
      <c r="V735" s="3"/>
      <c r="W735" s="3"/>
      <c r="X735" s="3"/>
      <c r="Y735" s="3"/>
      <c r="Z735" s="3"/>
    </row>
    <row r="736" spans="1:26" ht="16.5" customHeight="1">
      <c r="A736" s="49"/>
      <c r="B736" s="3"/>
      <c r="C736" s="3"/>
      <c r="D736" s="3"/>
      <c r="E736" s="3"/>
      <c r="F736" s="3"/>
      <c r="G736" s="3"/>
      <c r="H736" s="3"/>
      <c r="I736" s="3"/>
      <c r="J736" s="3"/>
      <c r="K736" s="3"/>
      <c r="L736" s="3"/>
      <c r="M736" s="3"/>
      <c r="N736" s="3"/>
      <c r="O736" s="3"/>
      <c r="P736" s="3"/>
      <c r="Q736" s="3"/>
      <c r="R736" s="3"/>
      <c r="S736" s="3"/>
      <c r="T736" s="3"/>
      <c r="U736" s="3"/>
      <c r="V736" s="3"/>
      <c r="W736" s="3"/>
      <c r="X736" s="3"/>
      <c r="Y736" s="3"/>
      <c r="Z736" s="3"/>
    </row>
    <row r="737" spans="1:26" ht="16.5" customHeight="1">
      <c r="A737" s="49"/>
      <c r="B737" s="3"/>
      <c r="C737" s="3"/>
      <c r="D737" s="3"/>
      <c r="E737" s="3"/>
      <c r="F737" s="3"/>
      <c r="G737" s="3"/>
      <c r="H737" s="3"/>
      <c r="I737" s="3"/>
      <c r="J737" s="3"/>
      <c r="K737" s="3"/>
      <c r="L737" s="3"/>
      <c r="M737" s="3"/>
      <c r="N737" s="3"/>
      <c r="O737" s="3"/>
      <c r="P737" s="3"/>
      <c r="Q737" s="3"/>
      <c r="R737" s="3"/>
      <c r="S737" s="3"/>
      <c r="T737" s="3"/>
      <c r="U737" s="3"/>
      <c r="V737" s="3"/>
      <c r="W737" s="3"/>
      <c r="X737" s="3"/>
      <c r="Y737" s="3"/>
      <c r="Z737" s="3"/>
    </row>
    <row r="738" spans="1:26" ht="16.5" customHeight="1">
      <c r="A738" s="49"/>
      <c r="B738" s="3"/>
      <c r="C738" s="3"/>
      <c r="D738" s="3"/>
      <c r="E738" s="3"/>
      <c r="F738" s="3"/>
      <c r="G738" s="3"/>
      <c r="H738" s="3"/>
      <c r="I738" s="3"/>
      <c r="J738" s="3"/>
      <c r="K738" s="3"/>
      <c r="L738" s="3"/>
      <c r="M738" s="3"/>
      <c r="N738" s="3"/>
      <c r="O738" s="3"/>
      <c r="P738" s="3"/>
      <c r="Q738" s="3"/>
      <c r="R738" s="3"/>
      <c r="S738" s="3"/>
      <c r="T738" s="3"/>
      <c r="U738" s="3"/>
      <c r="V738" s="3"/>
      <c r="W738" s="3"/>
      <c r="X738" s="3"/>
      <c r="Y738" s="3"/>
      <c r="Z738" s="3"/>
    </row>
    <row r="739" spans="1:26" ht="16.5" customHeight="1">
      <c r="A739" s="49"/>
      <c r="B739" s="3"/>
      <c r="C739" s="3"/>
      <c r="D739" s="3"/>
      <c r="E739" s="3"/>
      <c r="F739" s="3"/>
      <c r="G739" s="3"/>
      <c r="H739" s="3"/>
      <c r="I739" s="3"/>
      <c r="J739" s="3"/>
      <c r="K739" s="3"/>
      <c r="L739" s="3"/>
      <c r="M739" s="3"/>
      <c r="N739" s="3"/>
      <c r="O739" s="3"/>
      <c r="P739" s="3"/>
      <c r="Q739" s="3"/>
      <c r="R739" s="3"/>
      <c r="S739" s="3"/>
      <c r="T739" s="3"/>
      <c r="U739" s="3"/>
      <c r="V739" s="3"/>
      <c r="W739" s="3"/>
      <c r="X739" s="3"/>
      <c r="Y739" s="3"/>
      <c r="Z739" s="3"/>
    </row>
    <row r="740" spans="1:26" ht="16.5" customHeight="1">
      <c r="A740" s="49"/>
      <c r="B740" s="3"/>
      <c r="C740" s="3"/>
      <c r="D740" s="3"/>
      <c r="E740" s="3"/>
      <c r="F740" s="3"/>
      <c r="G740" s="3"/>
      <c r="H740" s="3"/>
      <c r="I740" s="3"/>
      <c r="J740" s="3"/>
      <c r="K740" s="3"/>
      <c r="L740" s="3"/>
      <c r="M740" s="3"/>
      <c r="N740" s="3"/>
      <c r="O740" s="3"/>
      <c r="P740" s="3"/>
      <c r="Q740" s="3"/>
      <c r="R740" s="3"/>
      <c r="S740" s="3"/>
      <c r="T740" s="3"/>
      <c r="U740" s="3"/>
      <c r="V740" s="3"/>
      <c r="W740" s="3"/>
      <c r="X740" s="3"/>
      <c r="Y740" s="3"/>
      <c r="Z740" s="3"/>
    </row>
    <row r="741" spans="1:26" ht="16.5" customHeight="1">
      <c r="A741" s="49"/>
      <c r="B741" s="3"/>
      <c r="C741" s="3"/>
      <c r="D741" s="3"/>
      <c r="E741" s="3"/>
      <c r="F741" s="3"/>
      <c r="G741" s="3"/>
      <c r="H741" s="3"/>
      <c r="I741" s="3"/>
      <c r="J741" s="3"/>
      <c r="K741" s="3"/>
      <c r="L741" s="3"/>
      <c r="M741" s="3"/>
      <c r="N741" s="3"/>
      <c r="O741" s="3"/>
      <c r="P741" s="3"/>
      <c r="Q741" s="3"/>
      <c r="R741" s="3"/>
      <c r="S741" s="3"/>
      <c r="T741" s="3"/>
      <c r="U741" s="3"/>
      <c r="V741" s="3"/>
      <c r="W741" s="3"/>
      <c r="X741" s="3"/>
      <c r="Y741" s="3"/>
      <c r="Z741" s="3"/>
    </row>
    <row r="742" spans="1:26" ht="16.5" customHeight="1">
      <c r="A742" s="49"/>
      <c r="B742" s="3"/>
      <c r="C742" s="3"/>
      <c r="D742" s="3"/>
      <c r="E742" s="3"/>
      <c r="F742" s="3"/>
      <c r="G742" s="3"/>
      <c r="H742" s="3"/>
      <c r="I742" s="3"/>
      <c r="J742" s="3"/>
      <c r="K742" s="3"/>
      <c r="L742" s="3"/>
      <c r="M742" s="3"/>
      <c r="N742" s="3"/>
      <c r="O742" s="3"/>
      <c r="P742" s="3"/>
      <c r="Q742" s="3"/>
      <c r="R742" s="3"/>
      <c r="S742" s="3"/>
      <c r="T742" s="3"/>
      <c r="U742" s="3"/>
      <c r="V742" s="3"/>
      <c r="W742" s="3"/>
      <c r="X742" s="3"/>
      <c r="Y742" s="3"/>
      <c r="Z742" s="3"/>
    </row>
    <row r="743" spans="1:26" ht="16.5" customHeight="1">
      <c r="A743" s="49"/>
      <c r="B743" s="3"/>
      <c r="C743" s="3"/>
      <c r="D743" s="3"/>
      <c r="E743" s="3"/>
      <c r="F743" s="3"/>
      <c r="G743" s="3"/>
      <c r="H743" s="3"/>
      <c r="I743" s="3"/>
      <c r="J743" s="3"/>
      <c r="K743" s="3"/>
      <c r="L743" s="3"/>
      <c r="M743" s="3"/>
      <c r="N743" s="3"/>
      <c r="O743" s="3"/>
      <c r="P743" s="3"/>
      <c r="Q743" s="3"/>
      <c r="R743" s="3"/>
      <c r="S743" s="3"/>
      <c r="T743" s="3"/>
      <c r="U743" s="3"/>
      <c r="V743" s="3"/>
      <c r="W743" s="3"/>
      <c r="X743" s="3"/>
      <c r="Y743" s="3"/>
      <c r="Z743" s="3"/>
    </row>
    <row r="744" spans="1:26" ht="16.5" customHeight="1">
      <c r="A744" s="49"/>
      <c r="B744" s="3"/>
      <c r="C744" s="3"/>
      <c r="D744" s="3"/>
      <c r="E744" s="3"/>
      <c r="F744" s="3"/>
      <c r="G744" s="3"/>
      <c r="H744" s="3"/>
      <c r="I744" s="3"/>
      <c r="J744" s="3"/>
      <c r="K744" s="3"/>
      <c r="L744" s="3"/>
      <c r="M744" s="3"/>
      <c r="N744" s="3"/>
      <c r="O744" s="3"/>
      <c r="P744" s="3"/>
      <c r="Q744" s="3"/>
      <c r="R744" s="3"/>
      <c r="S744" s="3"/>
      <c r="T744" s="3"/>
      <c r="U744" s="3"/>
      <c r="V744" s="3"/>
      <c r="W744" s="3"/>
      <c r="X744" s="3"/>
      <c r="Y744" s="3"/>
      <c r="Z744" s="3"/>
    </row>
    <row r="745" spans="1:26" ht="16.5" customHeight="1">
      <c r="A745" s="49"/>
      <c r="B745" s="3"/>
      <c r="C745" s="3"/>
      <c r="D745" s="3"/>
      <c r="E745" s="3"/>
      <c r="F745" s="3"/>
      <c r="G745" s="3"/>
      <c r="H745" s="3"/>
      <c r="I745" s="3"/>
      <c r="J745" s="3"/>
      <c r="K745" s="3"/>
      <c r="L745" s="3"/>
      <c r="M745" s="3"/>
      <c r="N745" s="3"/>
      <c r="O745" s="3"/>
      <c r="P745" s="3"/>
      <c r="Q745" s="3"/>
      <c r="R745" s="3"/>
      <c r="S745" s="3"/>
      <c r="T745" s="3"/>
      <c r="U745" s="3"/>
      <c r="V745" s="3"/>
      <c r="W745" s="3"/>
      <c r="X745" s="3"/>
      <c r="Y745" s="3"/>
      <c r="Z745" s="3"/>
    </row>
    <row r="746" spans="1:26" ht="16.5" customHeight="1">
      <c r="A746" s="49"/>
      <c r="B746" s="3"/>
      <c r="C746" s="3"/>
      <c r="D746" s="3"/>
      <c r="E746" s="3"/>
      <c r="F746" s="3"/>
      <c r="G746" s="3"/>
      <c r="H746" s="3"/>
      <c r="I746" s="3"/>
      <c r="J746" s="3"/>
      <c r="K746" s="3"/>
      <c r="L746" s="3"/>
      <c r="M746" s="3"/>
      <c r="N746" s="3"/>
      <c r="O746" s="3"/>
      <c r="P746" s="3"/>
      <c r="Q746" s="3"/>
      <c r="R746" s="3"/>
      <c r="S746" s="3"/>
      <c r="T746" s="3"/>
      <c r="U746" s="3"/>
      <c r="V746" s="3"/>
      <c r="W746" s="3"/>
      <c r="X746" s="3"/>
      <c r="Y746" s="3"/>
      <c r="Z746" s="3"/>
    </row>
    <row r="747" spans="1:26" ht="16.5" customHeight="1">
      <c r="A747" s="49"/>
      <c r="B747" s="3"/>
      <c r="C747" s="3"/>
      <c r="D747" s="3"/>
      <c r="E747" s="3"/>
      <c r="F747" s="3"/>
      <c r="G747" s="3"/>
      <c r="H747" s="3"/>
      <c r="I747" s="3"/>
      <c r="J747" s="3"/>
      <c r="K747" s="3"/>
      <c r="L747" s="3"/>
      <c r="M747" s="3"/>
      <c r="N747" s="3"/>
      <c r="O747" s="3"/>
      <c r="P747" s="3"/>
      <c r="Q747" s="3"/>
      <c r="R747" s="3"/>
      <c r="S747" s="3"/>
      <c r="T747" s="3"/>
      <c r="U747" s="3"/>
      <c r="V747" s="3"/>
      <c r="W747" s="3"/>
      <c r="X747" s="3"/>
      <c r="Y747" s="3"/>
      <c r="Z747" s="3"/>
    </row>
    <row r="748" spans="1:26" ht="16.5" customHeight="1">
      <c r="A748" s="49"/>
      <c r="B748" s="3"/>
      <c r="C748" s="3"/>
      <c r="D748" s="3"/>
      <c r="E748" s="3"/>
      <c r="F748" s="3"/>
      <c r="G748" s="3"/>
      <c r="H748" s="3"/>
      <c r="I748" s="3"/>
      <c r="J748" s="3"/>
      <c r="K748" s="3"/>
      <c r="L748" s="3"/>
      <c r="M748" s="3"/>
      <c r="N748" s="3"/>
      <c r="O748" s="3"/>
      <c r="P748" s="3"/>
      <c r="Q748" s="3"/>
      <c r="R748" s="3"/>
      <c r="S748" s="3"/>
      <c r="T748" s="3"/>
      <c r="U748" s="3"/>
      <c r="V748" s="3"/>
      <c r="W748" s="3"/>
      <c r="X748" s="3"/>
      <c r="Y748" s="3"/>
      <c r="Z748" s="3"/>
    </row>
    <row r="749" spans="1:26" ht="16.5" customHeight="1">
      <c r="A749" s="49"/>
      <c r="B749" s="3"/>
      <c r="C749" s="3"/>
      <c r="D749" s="3"/>
      <c r="E749" s="3"/>
      <c r="F749" s="3"/>
      <c r="G749" s="3"/>
      <c r="H749" s="3"/>
      <c r="I749" s="3"/>
      <c r="J749" s="3"/>
      <c r="K749" s="3"/>
      <c r="L749" s="3"/>
      <c r="M749" s="3"/>
      <c r="N749" s="3"/>
      <c r="O749" s="3"/>
      <c r="P749" s="3"/>
      <c r="Q749" s="3"/>
      <c r="R749" s="3"/>
      <c r="S749" s="3"/>
      <c r="T749" s="3"/>
      <c r="U749" s="3"/>
      <c r="V749" s="3"/>
      <c r="W749" s="3"/>
      <c r="X749" s="3"/>
      <c r="Y749" s="3"/>
      <c r="Z749" s="3"/>
    </row>
    <row r="750" spans="1:26" ht="16.5" customHeight="1">
      <c r="A750" s="49"/>
      <c r="B750" s="3"/>
      <c r="C750" s="3"/>
      <c r="D750" s="3"/>
      <c r="E750" s="3"/>
      <c r="F750" s="3"/>
      <c r="G750" s="3"/>
      <c r="H750" s="3"/>
      <c r="I750" s="3"/>
      <c r="J750" s="3"/>
      <c r="K750" s="3"/>
      <c r="L750" s="3"/>
      <c r="M750" s="3"/>
      <c r="N750" s="3"/>
      <c r="O750" s="3"/>
      <c r="P750" s="3"/>
      <c r="Q750" s="3"/>
      <c r="R750" s="3"/>
      <c r="S750" s="3"/>
      <c r="T750" s="3"/>
      <c r="U750" s="3"/>
      <c r="V750" s="3"/>
      <c r="W750" s="3"/>
      <c r="X750" s="3"/>
      <c r="Y750" s="3"/>
      <c r="Z750" s="3"/>
    </row>
    <row r="751" spans="1:26" ht="16.5" customHeight="1">
      <c r="A751" s="49"/>
      <c r="B751" s="3"/>
      <c r="C751" s="3"/>
      <c r="D751" s="3"/>
      <c r="E751" s="3"/>
      <c r="F751" s="3"/>
      <c r="G751" s="3"/>
      <c r="H751" s="3"/>
      <c r="I751" s="3"/>
      <c r="J751" s="3"/>
      <c r="K751" s="3"/>
      <c r="L751" s="3"/>
      <c r="M751" s="3"/>
      <c r="N751" s="3"/>
      <c r="O751" s="3"/>
      <c r="P751" s="3"/>
      <c r="Q751" s="3"/>
      <c r="R751" s="3"/>
      <c r="S751" s="3"/>
      <c r="T751" s="3"/>
      <c r="U751" s="3"/>
      <c r="V751" s="3"/>
      <c r="W751" s="3"/>
      <c r="X751" s="3"/>
      <c r="Y751" s="3"/>
      <c r="Z751" s="3"/>
    </row>
    <row r="752" spans="1:26" ht="16.5" customHeight="1">
      <c r="A752" s="49"/>
      <c r="B752" s="3"/>
      <c r="C752" s="3"/>
      <c r="D752" s="3"/>
      <c r="E752" s="3"/>
      <c r="F752" s="3"/>
      <c r="G752" s="3"/>
      <c r="H752" s="3"/>
      <c r="I752" s="3"/>
      <c r="J752" s="3"/>
      <c r="K752" s="3"/>
      <c r="L752" s="3"/>
      <c r="M752" s="3"/>
      <c r="N752" s="3"/>
      <c r="O752" s="3"/>
      <c r="P752" s="3"/>
      <c r="Q752" s="3"/>
      <c r="R752" s="3"/>
      <c r="S752" s="3"/>
      <c r="T752" s="3"/>
      <c r="U752" s="3"/>
      <c r="V752" s="3"/>
      <c r="W752" s="3"/>
      <c r="X752" s="3"/>
      <c r="Y752" s="3"/>
      <c r="Z752" s="3"/>
    </row>
    <row r="753" spans="1:26" ht="16.5" customHeight="1">
      <c r="A753" s="49"/>
      <c r="B753" s="3"/>
      <c r="C753" s="3"/>
      <c r="D753" s="3"/>
      <c r="E753" s="3"/>
      <c r="F753" s="3"/>
      <c r="G753" s="3"/>
      <c r="H753" s="3"/>
      <c r="I753" s="3"/>
      <c r="J753" s="3"/>
      <c r="K753" s="3"/>
      <c r="L753" s="3"/>
      <c r="M753" s="3"/>
      <c r="N753" s="3"/>
      <c r="O753" s="3"/>
      <c r="P753" s="3"/>
      <c r="Q753" s="3"/>
      <c r="R753" s="3"/>
      <c r="S753" s="3"/>
      <c r="T753" s="3"/>
      <c r="U753" s="3"/>
      <c r="V753" s="3"/>
      <c r="W753" s="3"/>
      <c r="X753" s="3"/>
      <c r="Y753" s="3"/>
      <c r="Z753" s="3"/>
    </row>
    <row r="754" spans="1:26" ht="16.5" customHeight="1">
      <c r="A754" s="49"/>
      <c r="B754" s="3"/>
      <c r="C754" s="3"/>
      <c r="D754" s="3"/>
      <c r="E754" s="3"/>
      <c r="F754" s="3"/>
      <c r="G754" s="3"/>
      <c r="H754" s="3"/>
      <c r="I754" s="3"/>
      <c r="J754" s="3"/>
      <c r="K754" s="3"/>
      <c r="L754" s="3"/>
      <c r="M754" s="3"/>
      <c r="N754" s="3"/>
      <c r="O754" s="3"/>
      <c r="P754" s="3"/>
      <c r="Q754" s="3"/>
      <c r="R754" s="3"/>
      <c r="S754" s="3"/>
      <c r="T754" s="3"/>
      <c r="U754" s="3"/>
      <c r="V754" s="3"/>
      <c r="W754" s="3"/>
      <c r="X754" s="3"/>
      <c r="Y754" s="3"/>
      <c r="Z754" s="3"/>
    </row>
    <row r="755" spans="1:26" ht="16.5" customHeight="1">
      <c r="A755" s="49"/>
      <c r="B755" s="3"/>
      <c r="C755" s="3"/>
      <c r="D755" s="3"/>
      <c r="E755" s="3"/>
      <c r="F755" s="3"/>
      <c r="G755" s="3"/>
      <c r="H755" s="3"/>
      <c r="I755" s="3"/>
      <c r="J755" s="3"/>
      <c r="K755" s="3"/>
      <c r="L755" s="3"/>
      <c r="M755" s="3"/>
      <c r="N755" s="3"/>
      <c r="O755" s="3"/>
      <c r="P755" s="3"/>
      <c r="Q755" s="3"/>
      <c r="R755" s="3"/>
      <c r="S755" s="3"/>
      <c r="T755" s="3"/>
      <c r="U755" s="3"/>
      <c r="V755" s="3"/>
      <c r="W755" s="3"/>
      <c r="X755" s="3"/>
      <c r="Y755" s="3"/>
      <c r="Z755" s="3"/>
    </row>
    <row r="756" spans="1:26" ht="16.5" customHeight="1">
      <c r="A756" s="49"/>
      <c r="B756" s="3"/>
      <c r="C756" s="3"/>
      <c r="D756" s="3"/>
      <c r="E756" s="3"/>
      <c r="F756" s="3"/>
      <c r="G756" s="3"/>
      <c r="H756" s="3"/>
      <c r="I756" s="3"/>
      <c r="J756" s="3"/>
      <c r="K756" s="3"/>
      <c r="L756" s="3"/>
      <c r="M756" s="3"/>
      <c r="N756" s="3"/>
      <c r="O756" s="3"/>
      <c r="P756" s="3"/>
      <c r="Q756" s="3"/>
      <c r="R756" s="3"/>
      <c r="S756" s="3"/>
      <c r="T756" s="3"/>
      <c r="U756" s="3"/>
      <c r="V756" s="3"/>
      <c r="W756" s="3"/>
      <c r="X756" s="3"/>
      <c r="Y756" s="3"/>
      <c r="Z756" s="3"/>
    </row>
    <row r="757" spans="1:26" ht="16.5" customHeight="1">
      <c r="A757" s="49"/>
      <c r="B757" s="3"/>
      <c r="C757" s="3"/>
      <c r="D757" s="3"/>
      <c r="E757" s="3"/>
      <c r="F757" s="3"/>
      <c r="G757" s="3"/>
      <c r="H757" s="3"/>
      <c r="I757" s="3"/>
      <c r="J757" s="3"/>
      <c r="K757" s="3"/>
      <c r="L757" s="3"/>
      <c r="M757" s="3"/>
      <c r="N757" s="3"/>
      <c r="O757" s="3"/>
      <c r="P757" s="3"/>
      <c r="Q757" s="3"/>
      <c r="R757" s="3"/>
      <c r="S757" s="3"/>
      <c r="T757" s="3"/>
      <c r="U757" s="3"/>
      <c r="V757" s="3"/>
      <c r="W757" s="3"/>
      <c r="X757" s="3"/>
      <c r="Y757" s="3"/>
      <c r="Z757" s="3"/>
    </row>
    <row r="758" spans="1:26" ht="16.5" customHeight="1">
      <c r="A758" s="49"/>
      <c r="B758" s="3"/>
      <c r="C758" s="3"/>
      <c r="D758" s="3"/>
      <c r="E758" s="3"/>
      <c r="F758" s="3"/>
      <c r="G758" s="3"/>
      <c r="H758" s="3"/>
      <c r="I758" s="3"/>
      <c r="J758" s="3"/>
      <c r="K758" s="3"/>
      <c r="L758" s="3"/>
      <c r="M758" s="3"/>
      <c r="N758" s="3"/>
      <c r="O758" s="3"/>
      <c r="P758" s="3"/>
      <c r="Q758" s="3"/>
      <c r="R758" s="3"/>
      <c r="S758" s="3"/>
      <c r="T758" s="3"/>
      <c r="U758" s="3"/>
      <c r="V758" s="3"/>
      <c r="W758" s="3"/>
      <c r="X758" s="3"/>
      <c r="Y758" s="3"/>
      <c r="Z758" s="3"/>
    </row>
    <row r="759" spans="1:26" ht="16.5" customHeight="1">
      <c r="A759" s="49"/>
      <c r="B759" s="3"/>
      <c r="C759" s="3"/>
      <c r="D759" s="3"/>
      <c r="E759" s="3"/>
      <c r="F759" s="3"/>
      <c r="G759" s="3"/>
      <c r="H759" s="3"/>
      <c r="I759" s="3"/>
      <c r="J759" s="3"/>
      <c r="K759" s="3"/>
      <c r="L759" s="3"/>
      <c r="M759" s="3"/>
      <c r="N759" s="3"/>
      <c r="O759" s="3"/>
      <c r="P759" s="3"/>
      <c r="Q759" s="3"/>
      <c r="R759" s="3"/>
      <c r="S759" s="3"/>
      <c r="T759" s="3"/>
      <c r="U759" s="3"/>
      <c r="V759" s="3"/>
      <c r="W759" s="3"/>
      <c r="X759" s="3"/>
      <c r="Y759" s="3"/>
      <c r="Z759" s="3"/>
    </row>
    <row r="760" spans="1:26" ht="16.5" customHeight="1">
      <c r="A760" s="49"/>
      <c r="B760" s="3"/>
      <c r="C760" s="3"/>
      <c r="D760" s="3"/>
      <c r="E760" s="3"/>
      <c r="F760" s="3"/>
      <c r="G760" s="3"/>
      <c r="H760" s="3"/>
      <c r="I760" s="3"/>
      <c r="J760" s="3"/>
      <c r="K760" s="3"/>
      <c r="L760" s="3"/>
      <c r="M760" s="3"/>
      <c r="N760" s="3"/>
      <c r="O760" s="3"/>
      <c r="P760" s="3"/>
      <c r="Q760" s="3"/>
      <c r="R760" s="3"/>
      <c r="S760" s="3"/>
      <c r="T760" s="3"/>
      <c r="U760" s="3"/>
      <c r="V760" s="3"/>
      <c r="W760" s="3"/>
      <c r="X760" s="3"/>
      <c r="Y760" s="3"/>
      <c r="Z760" s="3"/>
    </row>
    <row r="761" spans="1:26" ht="16.5" customHeight="1">
      <c r="A761" s="49"/>
      <c r="B761" s="3"/>
      <c r="C761" s="3"/>
      <c r="D761" s="3"/>
      <c r="E761" s="3"/>
      <c r="F761" s="3"/>
      <c r="G761" s="3"/>
      <c r="H761" s="3"/>
      <c r="I761" s="3"/>
      <c r="J761" s="3"/>
      <c r="K761" s="3"/>
      <c r="L761" s="3"/>
      <c r="M761" s="3"/>
      <c r="N761" s="3"/>
      <c r="O761" s="3"/>
      <c r="P761" s="3"/>
      <c r="Q761" s="3"/>
      <c r="R761" s="3"/>
      <c r="S761" s="3"/>
      <c r="T761" s="3"/>
      <c r="U761" s="3"/>
      <c r="V761" s="3"/>
      <c r="W761" s="3"/>
      <c r="X761" s="3"/>
      <c r="Y761" s="3"/>
      <c r="Z761" s="3"/>
    </row>
    <row r="762" spans="1:26" ht="16.5" customHeight="1">
      <c r="A762" s="49"/>
      <c r="B762" s="3"/>
      <c r="C762" s="3"/>
      <c r="D762" s="3"/>
      <c r="E762" s="3"/>
      <c r="F762" s="3"/>
      <c r="G762" s="3"/>
      <c r="H762" s="3"/>
      <c r="I762" s="3"/>
      <c r="J762" s="3"/>
      <c r="K762" s="3"/>
      <c r="L762" s="3"/>
      <c r="M762" s="3"/>
      <c r="N762" s="3"/>
      <c r="O762" s="3"/>
      <c r="P762" s="3"/>
      <c r="Q762" s="3"/>
      <c r="R762" s="3"/>
      <c r="S762" s="3"/>
      <c r="T762" s="3"/>
      <c r="U762" s="3"/>
      <c r="V762" s="3"/>
      <c r="W762" s="3"/>
      <c r="X762" s="3"/>
      <c r="Y762" s="3"/>
      <c r="Z762" s="3"/>
    </row>
    <row r="763" spans="1:26" ht="16.5" customHeight="1">
      <c r="A763" s="49"/>
      <c r="B763" s="3"/>
      <c r="C763" s="3"/>
      <c r="D763" s="3"/>
      <c r="E763" s="3"/>
      <c r="F763" s="3"/>
      <c r="G763" s="3"/>
      <c r="H763" s="3"/>
      <c r="I763" s="3"/>
      <c r="J763" s="3"/>
      <c r="K763" s="3"/>
      <c r="L763" s="3"/>
      <c r="M763" s="3"/>
      <c r="N763" s="3"/>
      <c r="O763" s="3"/>
      <c r="P763" s="3"/>
      <c r="Q763" s="3"/>
      <c r="R763" s="3"/>
      <c r="S763" s="3"/>
      <c r="T763" s="3"/>
      <c r="U763" s="3"/>
      <c r="V763" s="3"/>
      <c r="W763" s="3"/>
      <c r="X763" s="3"/>
      <c r="Y763" s="3"/>
      <c r="Z763" s="3"/>
    </row>
    <row r="764" spans="1:26" ht="16.5" customHeight="1">
      <c r="A764" s="49"/>
      <c r="B764" s="3"/>
      <c r="C764" s="3"/>
      <c r="D764" s="3"/>
      <c r="E764" s="3"/>
      <c r="F764" s="3"/>
      <c r="G764" s="3"/>
      <c r="H764" s="3"/>
      <c r="I764" s="3"/>
      <c r="J764" s="3"/>
      <c r="K764" s="3"/>
      <c r="L764" s="3"/>
      <c r="M764" s="3"/>
      <c r="N764" s="3"/>
      <c r="O764" s="3"/>
      <c r="P764" s="3"/>
      <c r="Q764" s="3"/>
      <c r="R764" s="3"/>
      <c r="S764" s="3"/>
      <c r="T764" s="3"/>
      <c r="U764" s="3"/>
      <c r="V764" s="3"/>
      <c r="W764" s="3"/>
      <c r="X764" s="3"/>
      <c r="Y764" s="3"/>
      <c r="Z764" s="3"/>
    </row>
    <row r="765" spans="1:26" ht="16.5" customHeight="1">
      <c r="A765" s="49"/>
      <c r="B765" s="3"/>
      <c r="C765" s="3"/>
      <c r="D765" s="3"/>
      <c r="E765" s="3"/>
      <c r="F765" s="3"/>
      <c r="G765" s="3"/>
      <c r="H765" s="3"/>
      <c r="I765" s="3"/>
      <c r="J765" s="3"/>
      <c r="K765" s="3"/>
      <c r="L765" s="3"/>
      <c r="M765" s="3"/>
      <c r="N765" s="3"/>
      <c r="O765" s="3"/>
      <c r="P765" s="3"/>
      <c r="Q765" s="3"/>
      <c r="R765" s="3"/>
      <c r="S765" s="3"/>
      <c r="T765" s="3"/>
      <c r="U765" s="3"/>
      <c r="V765" s="3"/>
      <c r="W765" s="3"/>
      <c r="X765" s="3"/>
      <c r="Y765" s="3"/>
      <c r="Z765" s="3"/>
    </row>
    <row r="766" spans="1:26" ht="16.5" customHeight="1">
      <c r="A766" s="49"/>
      <c r="B766" s="3"/>
      <c r="C766" s="3"/>
      <c r="D766" s="3"/>
      <c r="E766" s="3"/>
      <c r="F766" s="3"/>
      <c r="G766" s="3"/>
      <c r="H766" s="3"/>
      <c r="I766" s="3"/>
      <c r="J766" s="3"/>
      <c r="K766" s="3"/>
      <c r="L766" s="3"/>
      <c r="M766" s="3"/>
      <c r="N766" s="3"/>
      <c r="O766" s="3"/>
      <c r="P766" s="3"/>
      <c r="Q766" s="3"/>
      <c r="R766" s="3"/>
      <c r="S766" s="3"/>
      <c r="T766" s="3"/>
      <c r="U766" s="3"/>
      <c r="V766" s="3"/>
      <c r="W766" s="3"/>
      <c r="X766" s="3"/>
      <c r="Y766" s="3"/>
      <c r="Z766" s="3"/>
    </row>
    <row r="767" spans="1:26" ht="16.5" customHeight="1">
      <c r="A767" s="49"/>
      <c r="B767" s="3"/>
      <c r="C767" s="3"/>
      <c r="D767" s="3"/>
      <c r="E767" s="3"/>
      <c r="F767" s="3"/>
      <c r="G767" s="3"/>
      <c r="H767" s="3"/>
      <c r="I767" s="3"/>
      <c r="J767" s="3"/>
      <c r="K767" s="3"/>
      <c r="L767" s="3"/>
      <c r="M767" s="3"/>
      <c r="N767" s="3"/>
      <c r="O767" s="3"/>
      <c r="P767" s="3"/>
      <c r="Q767" s="3"/>
      <c r="R767" s="3"/>
      <c r="S767" s="3"/>
      <c r="T767" s="3"/>
      <c r="U767" s="3"/>
      <c r="V767" s="3"/>
      <c r="W767" s="3"/>
      <c r="X767" s="3"/>
      <c r="Y767" s="3"/>
      <c r="Z767" s="3"/>
    </row>
    <row r="768" spans="1:26" ht="16.5" customHeight="1">
      <c r="A768" s="49"/>
      <c r="B768" s="3"/>
      <c r="C768" s="3"/>
      <c r="D768" s="3"/>
      <c r="E768" s="3"/>
      <c r="F768" s="3"/>
      <c r="G768" s="3"/>
      <c r="H768" s="3"/>
      <c r="I768" s="3"/>
      <c r="J768" s="3"/>
      <c r="K768" s="3"/>
      <c r="L768" s="3"/>
      <c r="M768" s="3"/>
      <c r="N768" s="3"/>
      <c r="O768" s="3"/>
      <c r="P768" s="3"/>
      <c r="Q768" s="3"/>
      <c r="R768" s="3"/>
      <c r="S768" s="3"/>
      <c r="T768" s="3"/>
      <c r="U768" s="3"/>
      <c r="V768" s="3"/>
      <c r="W768" s="3"/>
      <c r="X768" s="3"/>
      <c r="Y768" s="3"/>
      <c r="Z768" s="3"/>
    </row>
    <row r="769" spans="1:26" ht="16.5" customHeight="1">
      <c r="A769" s="49"/>
      <c r="B769" s="3"/>
      <c r="C769" s="3"/>
      <c r="D769" s="3"/>
      <c r="E769" s="3"/>
      <c r="F769" s="3"/>
      <c r="G769" s="3"/>
      <c r="H769" s="3"/>
      <c r="I769" s="3"/>
      <c r="J769" s="3"/>
      <c r="K769" s="3"/>
      <c r="L769" s="3"/>
      <c r="M769" s="3"/>
      <c r="N769" s="3"/>
      <c r="O769" s="3"/>
      <c r="P769" s="3"/>
      <c r="Q769" s="3"/>
      <c r="R769" s="3"/>
      <c r="S769" s="3"/>
      <c r="T769" s="3"/>
      <c r="U769" s="3"/>
      <c r="V769" s="3"/>
      <c r="W769" s="3"/>
      <c r="X769" s="3"/>
      <c r="Y769" s="3"/>
      <c r="Z769" s="3"/>
    </row>
    <row r="770" spans="1:26" ht="16.5" customHeight="1">
      <c r="A770" s="49"/>
      <c r="B770" s="3"/>
      <c r="C770" s="3"/>
      <c r="D770" s="3"/>
      <c r="E770" s="3"/>
      <c r="F770" s="3"/>
      <c r="G770" s="3"/>
      <c r="H770" s="3"/>
      <c r="I770" s="3"/>
      <c r="J770" s="3"/>
      <c r="K770" s="3"/>
      <c r="L770" s="3"/>
      <c r="M770" s="3"/>
      <c r="N770" s="3"/>
      <c r="O770" s="3"/>
      <c r="P770" s="3"/>
      <c r="Q770" s="3"/>
      <c r="R770" s="3"/>
      <c r="S770" s="3"/>
      <c r="T770" s="3"/>
      <c r="U770" s="3"/>
      <c r="V770" s="3"/>
      <c r="W770" s="3"/>
      <c r="X770" s="3"/>
      <c r="Y770" s="3"/>
      <c r="Z770" s="3"/>
    </row>
    <row r="771" spans="1:26" ht="16.5" customHeight="1">
      <c r="A771" s="49"/>
      <c r="B771" s="3"/>
      <c r="C771" s="3"/>
      <c r="D771" s="3"/>
      <c r="E771" s="3"/>
      <c r="F771" s="3"/>
      <c r="G771" s="3"/>
      <c r="H771" s="3"/>
      <c r="I771" s="3"/>
      <c r="J771" s="3"/>
      <c r="K771" s="3"/>
      <c r="L771" s="3"/>
      <c r="M771" s="3"/>
      <c r="N771" s="3"/>
      <c r="O771" s="3"/>
      <c r="P771" s="3"/>
      <c r="Q771" s="3"/>
      <c r="R771" s="3"/>
      <c r="S771" s="3"/>
      <c r="T771" s="3"/>
      <c r="U771" s="3"/>
      <c r="V771" s="3"/>
      <c r="W771" s="3"/>
      <c r="X771" s="3"/>
      <c r="Y771" s="3"/>
      <c r="Z771" s="3"/>
    </row>
    <row r="772" spans="1:26" ht="16.5" customHeight="1">
      <c r="A772" s="49"/>
      <c r="B772" s="3"/>
      <c r="C772" s="3"/>
      <c r="D772" s="3"/>
      <c r="E772" s="3"/>
      <c r="F772" s="3"/>
      <c r="G772" s="3"/>
      <c r="H772" s="3"/>
      <c r="I772" s="3"/>
      <c r="J772" s="3"/>
      <c r="K772" s="3"/>
      <c r="L772" s="3"/>
      <c r="M772" s="3"/>
      <c r="N772" s="3"/>
      <c r="O772" s="3"/>
      <c r="P772" s="3"/>
      <c r="Q772" s="3"/>
      <c r="R772" s="3"/>
      <c r="S772" s="3"/>
      <c r="T772" s="3"/>
      <c r="U772" s="3"/>
      <c r="V772" s="3"/>
      <c r="W772" s="3"/>
      <c r="X772" s="3"/>
      <c r="Y772" s="3"/>
      <c r="Z772" s="3"/>
    </row>
    <row r="773" spans="1:26" ht="16.5" customHeight="1">
      <c r="A773" s="49"/>
      <c r="B773" s="3"/>
      <c r="C773" s="3"/>
      <c r="D773" s="3"/>
      <c r="E773" s="3"/>
      <c r="F773" s="3"/>
      <c r="G773" s="3"/>
      <c r="H773" s="3"/>
      <c r="I773" s="3"/>
      <c r="J773" s="3"/>
      <c r="K773" s="3"/>
      <c r="L773" s="3"/>
      <c r="M773" s="3"/>
      <c r="N773" s="3"/>
      <c r="O773" s="3"/>
      <c r="P773" s="3"/>
      <c r="Q773" s="3"/>
      <c r="R773" s="3"/>
      <c r="S773" s="3"/>
      <c r="T773" s="3"/>
      <c r="U773" s="3"/>
      <c r="V773" s="3"/>
      <c r="W773" s="3"/>
      <c r="X773" s="3"/>
      <c r="Y773" s="3"/>
      <c r="Z773" s="3"/>
    </row>
    <row r="774" spans="1:26" ht="16.5" customHeight="1">
      <c r="A774" s="49"/>
      <c r="B774" s="3"/>
      <c r="C774" s="3"/>
      <c r="D774" s="3"/>
      <c r="E774" s="3"/>
      <c r="F774" s="3"/>
      <c r="G774" s="3"/>
      <c r="H774" s="3"/>
      <c r="I774" s="3"/>
      <c r="J774" s="3"/>
      <c r="K774" s="3"/>
      <c r="L774" s="3"/>
      <c r="M774" s="3"/>
      <c r="N774" s="3"/>
      <c r="O774" s="3"/>
      <c r="P774" s="3"/>
      <c r="Q774" s="3"/>
      <c r="R774" s="3"/>
      <c r="S774" s="3"/>
      <c r="T774" s="3"/>
      <c r="U774" s="3"/>
      <c r="V774" s="3"/>
      <c r="W774" s="3"/>
      <c r="X774" s="3"/>
      <c r="Y774" s="3"/>
      <c r="Z774" s="3"/>
    </row>
    <row r="775" spans="1:26" ht="16.5" customHeight="1">
      <c r="A775" s="49"/>
      <c r="B775" s="3"/>
      <c r="C775" s="3"/>
      <c r="D775" s="3"/>
      <c r="E775" s="3"/>
      <c r="F775" s="3"/>
      <c r="G775" s="3"/>
      <c r="H775" s="3"/>
      <c r="I775" s="3"/>
      <c r="J775" s="3"/>
      <c r="K775" s="3"/>
      <c r="L775" s="3"/>
      <c r="M775" s="3"/>
      <c r="N775" s="3"/>
      <c r="O775" s="3"/>
      <c r="P775" s="3"/>
      <c r="Q775" s="3"/>
      <c r="R775" s="3"/>
      <c r="S775" s="3"/>
      <c r="T775" s="3"/>
      <c r="U775" s="3"/>
      <c r="V775" s="3"/>
      <c r="W775" s="3"/>
      <c r="X775" s="3"/>
      <c r="Y775" s="3"/>
      <c r="Z775" s="3"/>
    </row>
    <row r="776" spans="1:26" ht="16.5" customHeight="1">
      <c r="A776" s="49"/>
      <c r="B776" s="3"/>
      <c r="C776" s="3"/>
      <c r="D776" s="3"/>
      <c r="E776" s="3"/>
      <c r="F776" s="3"/>
      <c r="G776" s="3"/>
      <c r="H776" s="3"/>
      <c r="I776" s="3"/>
      <c r="J776" s="3"/>
      <c r="K776" s="3"/>
      <c r="L776" s="3"/>
      <c r="M776" s="3"/>
      <c r="N776" s="3"/>
      <c r="O776" s="3"/>
      <c r="P776" s="3"/>
      <c r="Q776" s="3"/>
      <c r="R776" s="3"/>
      <c r="S776" s="3"/>
      <c r="T776" s="3"/>
      <c r="U776" s="3"/>
      <c r="V776" s="3"/>
      <c r="W776" s="3"/>
      <c r="X776" s="3"/>
      <c r="Y776" s="3"/>
      <c r="Z776" s="3"/>
    </row>
    <row r="777" spans="1:26" ht="16.5" customHeight="1">
      <c r="A777" s="49"/>
      <c r="B777" s="3"/>
      <c r="C777" s="3"/>
      <c r="D777" s="3"/>
      <c r="E777" s="3"/>
      <c r="F777" s="3"/>
      <c r="G777" s="3"/>
      <c r="H777" s="3"/>
      <c r="I777" s="3"/>
      <c r="J777" s="3"/>
      <c r="K777" s="3"/>
      <c r="L777" s="3"/>
      <c r="M777" s="3"/>
      <c r="N777" s="3"/>
      <c r="O777" s="3"/>
      <c r="P777" s="3"/>
      <c r="Q777" s="3"/>
      <c r="R777" s="3"/>
      <c r="S777" s="3"/>
      <c r="T777" s="3"/>
      <c r="U777" s="3"/>
      <c r="V777" s="3"/>
      <c r="W777" s="3"/>
      <c r="X777" s="3"/>
      <c r="Y777" s="3"/>
      <c r="Z777" s="3"/>
    </row>
    <row r="778" spans="1:26" ht="16.5" customHeight="1">
      <c r="A778" s="49"/>
      <c r="B778" s="3"/>
      <c r="C778" s="3"/>
      <c r="D778" s="3"/>
      <c r="E778" s="3"/>
      <c r="F778" s="3"/>
      <c r="G778" s="3"/>
      <c r="H778" s="3"/>
      <c r="I778" s="3"/>
      <c r="J778" s="3"/>
      <c r="K778" s="3"/>
      <c r="L778" s="3"/>
      <c r="M778" s="3"/>
      <c r="N778" s="3"/>
      <c r="O778" s="3"/>
      <c r="P778" s="3"/>
      <c r="Q778" s="3"/>
      <c r="R778" s="3"/>
      <c r="S778" s="3"/>
      <c r="T778" s="3"/>
      <c r="U778" s="3"/>
      <c r="V778" s="3"/>
      <c r="W778" s="3"/>
      <c r="X778" s="3"/>
      <c r="Y778" s="3"/>
      <c r="Z778" s="3"/>
    </row>
    <row r="779" spans="1:26" ht="16.5" customHeight="1">
      <c r="A779" s="49"/>
      <c r="B779" s="3"/>
      <c r="C779" s="3"/>
      <c r="D779" s="3"/>
      <c r="E779" s="3"/>
      <c r="F779" s="3"/>
      <c r="G779" s="3"/>
      <c r="H779" s="3"/>
      <c r="I779" s="3"/>
      <c r="J779" s="3"/>
      <c r="K779" s="3"/>
      <c r="L779" s="3"/>
      <c r="M779" s="3"/>
      <c r="N779" s="3"/>
      <c r="O779" s="3"/>
      <c r="P779" s="3"/>
      <c r="Q779" s="3"/>
      <c r="R779" s="3"/>
      <c r="S779" s="3"/>
      <c r="T779" s="3"/>
      <c r="U779" s="3"/>
      <c r="V779" s="3"/>
      <c r="W779" s="3"/>
      <c r="X779" s="3"/>
      <c r="Y779" s="3"/>
      <c r="Z779" s="3"/>
    </row>
    <row r="780" spans="1:26" ht="16.5" customHeight="1">
      <c r="A780" s="49"/>
      <c r="B780" s="3"/>
      <c r="C780" s="3"/>
      <c r="D780" s="3"/>
      <c r="E780" s="3"/>
      <c r="F780" s="3"/>
      <c r="G780" s="3"/>
      <c r="H780" s="3"/>
      <c r="I780" s="3"/>
      <c r="J780" s="3"/>
      <c r="K780" s="3"/>
      <c r="L780" s="3"/>
      <c r="M780" s="3"/>
      <c r="N780" s="3"/>
      <c r="O780" s="3"/>
      <c r="P780" s="3"/>
      <c r="Q780" s="3"/>
      <c r="R780" s="3"/>
      <c r="S780" s="3"/>
      <c r="T780" s="3"/>
      <c r="U780" s="3"/>
      <c r="V780" s="3"/>
      <c r="W780" s="3"/>
      <c r="X780" s="3"/>
      <c r="Y780" s="3"/>
      <c r="Z780" s="3"/>
    </row>
    <row r="781" spans="1:26" ht="16.5" customHeight="1">
      <c r="A781" s="49"/>
      <c r="B781" s="3"/>
      <c r="C781" s="3"/>
      <c r="D781" s="3"/>
      <c r="E781" s="3"/>
      <c r="F781" s="3"/>
      <c r="G781" s="3"/>
      <c r="H781" s="3"/>
      <c r="I781" s="3"/>
      <c r="J781" s="3"/>
      <c r="K781" s="3"/>
      <c r="L781" s="3"/>
      <c r="M781" s="3"/>
      <c r="N781" s="3"/>
      <c r="O781" s="3"/>
      <c r="P781" s="3"/>
      <c r="Q781" s="3"/>
      <c r="R781" s="3"/>
      <c r="S781" s="3"/>
      <c r="T781" s="3"/>
      <c r="U781" s="3"/>
      <c r="V781" s="3"/>
      <c r="W781" s="3"/>
      <c r="X781" s="3"/>
      <c r="Y781" s="3"/>
      <c r="Z781" s="3"/>
    </row>
    <row r="782" spans="1:26" ht="16.5" customHeight="1">
      <c r="A782" s="49"/>
      <c r="B782" s="3"/>
      <c r="C782" s="3"/>
      <c r="D782" s="3"/>
      <c r="E782" s="3"/>
      <c r="F782" s="3"/>
      <c r="G782" s="3"/>
      <c r="H782" s="3"/>
      <c r="I782" s="3"/>
      <c r="J782" s="3"/>
      <c r="K782" s="3"/>
      <c r="L782" s="3"/>
      <c r="M782" s="3"/>
      <c r="N782" s="3"/>
      <c r="O782" s="3"/>
      <c r="P782" s="3"/>
      <c r="Q782" s="3"/>
      <c r="R782" s="3"/>
      <c r="S782" s="3"/>
      <c r="T782" s="3"/>
      <c r="U782" s="3"/>
      <c r="V782" s="3"/>
      <c r="W782" s="3"/>
      <c r="X782" s="3"/>
      <c r="Y782" s="3"/>
      <c r="Z782" s="3"/>
    </row>
    <row r="783" spans="1:26" ht="16.5" customHeight="1">
      <c r="A783" s="49"/>
      <c r="B783" s="3"/>
      <c r="C783" s="3"/>
      <c r="D783" s="3"/>
      <c r="E783" s="3"/>
      <c r="F783" s="3"/>
      <c r="G783" s="3"/>
      <c r="H783" s="3"/>
      <c r="I783" s="3"/>
      <c r="J783" s="3"/>
      <c r="K783" s="3"/>
      <c r="L783" s="3"/>
      <c r="M783" s="3"/>
      <c r="N783" s="3"/>
      <c r="O783" s="3"/>
      <c r="P783" s="3"/>
      <c r="Q783" s="3"/>
      <c r="R783" s="3"/>
      <c r="S783" s="3"/>
      <c r="T783" s="3"/>
      <c r="U783" s="3"/>
      <c r="V783" s="3"/>
      <c r="W783" s="3"/>
      <c r="X783" s="3"/>
      <c r="Y783" s="3"/>
      <c r="Z783" s="3"/>
    </row>
    <row r="784" spans="1:26" ht="16.5" customHeight="1">
      <c r="A784" s="49"/>
      <c r="B784" s="3"/>
      <c r="C784" s="3"/>
      <c r="D784" s="3"/>
      <c r="E784" s="3"/>
      <c r="F784" s="3"/>
      <c r="G784" s="3"/>
      <c r="H784" s="3"/>
      <c r="I784" s="3"/>
      <c r="J784" s="3"/>
      <c r="K784" s="3"/>
      <c r="L784" s="3"/>
      <c r="M784" s="3"/>
      <c r="N784" s="3"/>
      <c r="O784" s="3"/>
      <c r="P784" s="3"/>
      <c r="Q784" s="3"/>
      <c r="R784" s="3"/>
      <c r="S784" s="3"/>
      <c r="T784" s="3"/>
      <c r="U784" s="3"/>
      <c r="V784" s="3"/>
      <c r="W784" s="3"/>
      <c r="X784" s="3"/>
      <c r="Y784" s="3"/>
      <c r="Z784" s="3"/>
    </row>
    <row r="785" spans="1:26" ht="16.5" customHeight="1">
      <c r="A785" s="49"/>
      <c r="B785" s="3"/>
      <c r="C785" s="3"/>
      <c r="D785" s="3"/>
      <c r="E785" s="3"/>
      <c r="F785" s="3"/>
      <c r="G785" s="3"/>
      <c r="H785" s="3"/>
      <c r="I785" s="3"/>
      <c r="J785" s="3"/>
      <c r="K785" s="3"/>
      <c r="L785" s="3"/>
      <c r="M785" s="3"/>
      <c r="N785" s="3"/>
      <c r="O785" s="3"/>
      <c r="P785" s="3"/>
      <c r="Q785" s="3"/>
      <c r="R785" s="3"/>
      <c r="S785" s="3"/>
      <c r="T785" s="3"/>
      <c r="U785" s="3"/>
      <c r="V785" s="3"/>
      <c r="W785" s="3"/>
      <c r="X785" s="3"/>
      <c r="Y785" s="3"/>
      <c r="Z785" s="3"/>
    </row>
    <row r="786" spans="1:26" ht="16.5" customHeight="1">
      <c r="A786" s="49"/>
      <c r="B786" s="3"/>
      <c r="C786" s="3"/>
      <c r="D786" s="3"/>
      <c r="E786" s="3"/>
      <c r="F786" s="3"/>
      <c r="G786" s="3"/>
      <c r="H786" s="3"/>
      <c r="I786" s="3"/>
      <c r="J786" s="3"/>
      <c r="K786" s="3"/>
      <c r="L786" s="3"/>
      <c r="M786" s="3"/>
      <c r="N786" s="3"/>
      <c r="O786" s="3"/>
      <c r="P786" s="3"/>
      <c r="Q786" s="3"/>
      <c r="R786" s="3"/>
      <c r="S786" s="3"/>
      <c r="T786" s="3"/>
      <c r="U786" s="3"/>
      <c r="V786" s="3"/>
      <c r="W786" s="3"/>
      <c r="X786" s="3"/>
      <c r="Y786" s="3"/>
      <c r="Z786" s="3"/>
    </row>
    <row r="787" spans="1:26" ht="16.5" customHeight="1">
      <c r="A787" s="49"/>
      <c r="B787" s="3"/>
      <c r="C787" s="3"/>
      <c r="D787" s="3"/>
      <c r="E787" s="3"/>
      <c r="F787" s="3"/>
      <c r="G787" s="3"/>
      <c r="H787" s="3"/>
      <c r="I787" s="3"/>
      <c r="J787" s="3"/>
      <c r="K787" s="3"/>
      <c r="L787" s="3"/>
      <c r="M787" s="3"/>
      <c r="N787" s="3"/>
      <c r="O787" s="3"/>
      <c r="P787" s="3"/>
      <c r="Q787" s="3"/>
      <c r="R787" s="3"/>
      <c r="S787" s="3"/>
      <c r="T787" s="3"/>
      <c r="U787" s="3"/>
      <c r="V787" s="3"/>
      <c r="W787" s="3"/>
      <c r="X787" s="3"/>
      <c r="Y787" s="3"/>
      <c r="Z787" s="3"/>
    </row>
    <row r="788" spans="1:26" ht="16.5" customHeight="1">
      <c r="A788" s="49"/>
      <c r="B788" s="3"/>
      <c r="C788" s="3"/>
      <c r="D788" s="3"/>
      <c r="E788" s="3"/>
      <c r="F788" s="3"/>
      <c r="G788" s="3"/>
      <c r="H788" s="3"/>
      <c r="I788" s="3"/>
      <c r="J788" s="3"/>
      <c r="K788" s="3"/>
      <c r="L788" s="3"/>
      <c r="M788" s="3"/>
      <c r="N788" s="3"/>
      <c r="O788" s="3"/>
      <c r="P788" s="3"/>
      <c r="Q788" s="3"/>
      <c r="R788" s="3"/>
      <c r="S788" s="3"/>
      <c r="T788" s="3"/>
      <c r="U788" s="3"/>
      <c r="V788" s="3"/>
      <c r="W788" s="3"/>
      <c r="X788" s="3"/>
      <c r="Y788" s="3"/>
      <c r="Z788" s="3"/>
    </row>
    <row r="789" spans="1:26" ht="16.5" customHeight="1">
      <c r="A789" s="49"/>
      <c r="B789" s="3"/>
      <c r="C789" s="3"/>
      <c r="D789" s="3"/>
      <c r="E789" s="3"/>
      <c r="F789" s="3"/>
      <c r="G789" s="3"/>
      <c r="H789" s="3"/>
      <c r="I789" s="3"/>
      <c r="J789" s="3"/>
      <c r="K789" s="3"/>
      <c r="L789" s="3"/>
      <c r="M789" s="3"/>
      <c r="N789" s="3"/>
      <c r="O789" s="3"/>
      <c r="P789" s="3"/>
      <c r="Q789" s="3"/>
      <c r="R789" s="3"/>
      <c r="S789" s="3"/>
      <c r="T789" s="3"/>
      <c r="U789" s="3"/>
      <c r="V789" s="3"/>
      <c r="W789" s="3"/>
      <c r="X789" s="3"/>
      <c r="Y789" s="3"/>
      <c r="Z789" s="3"/>
    </row>
    <row r="790" spans="1:26" ht="16.5" customHeight="1">
      <c r="A790" s="49"/>
      <c r="B790" s="3"/>
      <c r="C790" s="3"/>
      <c r="D790" s="3"/>
      <c r="E790" s="3"/>
      <c r="F790" s="3"/>
      <c r="G790" s="3"/>
      <c r="H790" s="3"/>
      <c r="I790" s="3"/>
      <c r="J790" s="3"/>
      <c r="K790" s="3"/>
      <c r="L790" s="3"/>
      <c r="M790" s="3"/>
      <c r="N790" s="3"/>
      <c r="O790" s="3"/>
      <c r="P790" s="3"/>
      <c r="Q790" s="3"/>
      <c r="R790" s="3"/>
      <c r="S790" s="3"/>
      <c r="T790" s="3"/>
      <c r="U790" s="3"/>
      <c r="V790" s="3"/>
      <c r="W790" s="3"/>
      <c r="X790" s="3"/>
      <c r="Y790" s="3"/>
      <c r="Z790" s="3"/>
    </row>
    <row r="791" spans="1:26" ht="16.5" customHeight="1">
      <c r="A791" s="49"/>
      <c r="B791" s="3"/>
      <c r="C791" s="3"/>
      <c r="D791" s="3"/>
      <c r="E791" s="3"/>
      <c r="F791" s="3"/>
      <c r="G791" s="3"/>
      <c r="H791" s="3"/>
      <c r="I791" s="3"/>
      <c r="J791" s="3"/>
      <c r="K791" s="3"/>
      <c r="L791" s="3"/>
      <c r="M791" s="3"/>
      <c r="N791" s="3"/>
      <c r="O791" s="3"/>
      <c r="P791" s="3"/>
      <c r="Q791" s="3"/>
      <c r="R791" s="3"/>
      <c r="S791" s="3"/>
      <c r="T791" s="3"/>
      <c r="U791" s="3"/>
      <c r="V791" s="3"/>
      <c r="W791" s="3"/>
      <c r="X791" s="3"/>
      <c r="Y791" s="3"/>
      <c r="Z791" s="3"/>
    </row>
    <row r="792" spans="1:26" ht="16.5" customHeight="1">
      <c r="A792" s="49"/>
      <c r="B792" s="3"/>
      <c r="C792" s="3"/>
      <c r="D792" s="3"/>
      <c r="E792" s="3"/>
      <c r="F792" s="3"/>
      <c r="G792" s="3"/>
      <c r="H792" s="3"/>
      <c r="I792" s="3"/>
      <c r="J792" s="3"/>
      <c r="K792" s="3"/>
      <c r="L792" s="3"/>
      <c r="M792" s="3"/>
      <c r="N792" s="3"/>
      <c r="O792" s="3"/>
      <c r="P792" s="3"/>
      <c r="Q792" s="3"/>
      <c r="R792" s="3"/>
      <c r="S792" s="3"/>
      <c r="T792" s="3"/>
      <c r="U792" s="3"/>
      <c r="V792" s="3"/>
      <c r="W792" s="3"/>
      <c r="X792" s="3"/>
      <c r="Y792" s="3"/>
      <c r="Z792" s="3"/>
    </row>
    <row r="793" spans="1:26" ht="16.5" customHeight="1">
      <c r="A793" s="49"/>
      <c r="B793" s="3"/>
      <c r="C793" s="3"/>
      <c r="D793" s="3"/>
      <c r="E793" s="3"/>
      <c r="F793" s="3"/>
      <c r="G793" s="3"/>
      <c r="H793" s="3"/>
      <c r="I793" s="3"/>
      <c r="J793" s="3"/>
      <c r="K793" s="3"/>
      <c r="L793" s="3"/>
      <c r="M793" s="3"/>
      <c r="N793" s="3"/>
      <c r="O793" s="3"/>
      <c r="P793" s="3"/>
      <c r="Q793" s="3"/>
      <c r="R793" s="3"/>
      <c r="S793" s="3"/>
      <c r="T793" s="3"/>
      <c r="U793" s="3"/>
      <c r="V793" s="3"/>
      <c r="W793" s="3"/>
      <c r="X793" s="3"/>
      <c r="Y793" s="3"/>
      <c r="Z793" s="3"/>
    </row>
    <row r="794" spans="1:26" ht="16.5" customHeight="1">
      <c r="A794" s="49"/>
      <c r="B794" s="3"/>
      <c r="C794" s="3"/>
      <c r="D794" s="3"/>
      <c r="E794" s="3"/>
      <c r="F794" s="3"/>
      <c r="G794" s="3"/>
      <c r="H794" s="3"/>
      <c r="I794" s="3"/>
      <c r="J794" s="3"/>
      <c r="K794" s="3"/>
      <c r="L794" s="3"/>
      <c r="M794" s="3"/>
      <c r="N794" s="3"/>
      <c r="O794" s="3"/>
      <c r="P794" s="3"/>
      <c r="Q794" s="3"/>
      <c r="R794" s="3"/>
      <c r="S794" s="3"/>
      <c r="T794" s="3"/>
      <c r="U794" s="3"/>
      <c r="V794" s="3"/>
      <c r="W794" s="3"/>
      <c r="X794" s="3"/>
      <c r="Y794" s="3"/>
      <c r="Z794" s="3"/>
    </row>
    <row r="795" spans="1:26" ht="16.5" customHeight="1">
      <c r="A795" s="49"/>
      <c r="B795" s="3"/>
      <c r="C795" s="3"/>
      <c r="D795" s="3"/>
      <c r="E795" s="3"/>
      <c r="F795" s="3"/>
      <c r="G795" s="3"/>
      <c r="H795" s="3"/>
      <c r="I795" s="3"/>
      <c r="J795" s="3"/>
      <c r="K795" s="3"/>
      <c r="L795" s="3"/>
      <c r="M795" s="3"/>
      <c r="N795" s="3"/>
      <c r="O795" s="3"/>
      <c r="P795" s="3"/>
      <c r="Q795" s="3"/>
      <c r="R795" s="3"/>
      <c r="S795" s="3"/>
      <c r="T795" s="3"/>
      <c r="U795" s="3"/>
      <c r="V795" s="3"/>
      <c r="W795" s="3"/>
      <c r="X795" s="3"/>
      <c r="Y795" s="3"/>
      <c r="Z795" s="3"/>
    </row>
    <row r="796" spans="1:26" ht="16.5" customHeight="1">
      <c r="A796" s="49"/>
      <c r="B796" s="3"/>
      <c r="C796" s="3"/>
      <c r="D796" s="3"/>
      <c r="E796" s="3"/>
      <c r="F796" s="3"/>
      <c r="G796" s="3"/>
      <c r="H796" s="3"/>
      <c r="I796" s="3"/>
      <c r="J796" s="3"/>
      <c r="K796" s="3"/>
      <c r="L796" s="3"/>
      <c r="M796" s="3"/>
      <c r="N796" s="3"/>
      <c r="O796" s="3"/>
      <c r="P796" s="3"/>
      <c r="Q796" s="3"/>
      <c r="R796" s="3"/>
      <c r="S796" s="3"/>
      <c r="T796" s="3"/>
      <c r="U796" s="3"/>
      <c r="V796" s="3"/>
      <c r="W796" s="3"/>
      <c r="X796" s="3"/>
      <c r="Y796" s="3"/>
      <c r="Z796" s="3"/>
    </row>
    <row r="797" spans="1:26" ht="16.5" customHeight="1">
      <c r="A797" s="49"/>
      <c r="B797" s="3"/>
      <c r="C797" s="3"/>
      <c r="D797" s="3"/>
      <c r="E797" s="3"/>
      <c r="F797" s="3"/>
      <c r="G797" s="3"/>
      <c r="H797" s="3"/>
      <c r="I797" s="3"/>
      <c r="J797" s="3"/>
      <c r="K797" s="3"/>
      <c r="L797" s="3"/>
      <c r="M797" s="3"/>
      <c r="N797" s="3"/>
      <c r="O797" s="3"/>
      <c r="P797" s="3"/>
      <c r="Q797" s="3"/>
      <c r="R797" s="3"/>
      <c r="S797" s="3"/>
      <c r="T797" s="3"/>
      <c r="U797" s="3"/>
      <c r="V797" s="3"/>
      <c r="W797" s="3"/>
      <c r="X797" s="3"/>
      <c r="Y797" s="3"/>
      <c r="Z797" s="3"/>
    </row>
    <row r="798" spans="1:26" ht="16.5" customHeight="1">
      <c r="A798" s="49"/>
      <c r="B798" s="3"/>
      <c r="C798" s="3"/>
      <c r="D798" s="3"/>
      <c r="E798" s="3"/>
      <c r="F798" s="3"/>
      <c r="G798" s="3"/>
      <c r="H798" s="3"/>
      <c r="I798" s="3"/>
      <c r="J798" s="3"/>
      <c r="K798" s="3"/>
      <c r="L798" s="3"/>
      <c r="M798" s="3"/>
      <c r="N798" s="3"/>
      <c r="O798" s="3"/>
      <c r="P798" s="3"/>
      <c r="Q798" s="3"/>
      <c r="R798" s="3"/>
      <c r="S798" s="3"/>
      <c r="T798" s="3"/>
      <c r="U798" s="3"/>
      <c r="V798" s="3"/>
      <c r="W798" s="3"/>
      <c r="X798" s="3"/>
      <c r="Y798" s="3"/>
      <c r="Z798" s="3"/>
    </row>
    <row r="799" spans="1:26" ht="16.5" customHeight="1">
      <c r="A799" s="49"/>
      <c r="B799" s="3"/>
      <c r="C799" s="3"/>
      <c r="D799" s="3"/>
      <c r="E799" s="3"/>
      <c r="F799" s="3"/>
      <c r="G799" s="3"/>
      <c r="H799" s="3"/>
      <c r="I799" s="3"/>
      <c r="J799" s="3"/>
      <c r="K799" s="3"/>
      <c r="L799" s="3"/>
      <c r="M799" s="3"/>
      <c r="N799" s="3"/>
      <c r="O799" s="3"/>
      <c r="P799" s="3"/>
      <c r="Q799" s="3"/>
      <c r="R799" s="3"/>
      <c r="S799" s="3"/>
      <c r="T799" s="3"/>
      <c r="U799" s="3"/>
      <c r="V799" s="3"/>
      <c r="W799" s="3"/>
      <c r="X799" s="3"/>
      <c r="Y799" s="3"/>
      <c r="Z799" s="3"/>
    </row>
    <row r="800" spans="1:26" ht="16.5" customHeight="1">
      <c r="A800" s="49"/>
      <c r="B800" s="3"/>
      <c r="C800" s="3"/>
      <c r="D800" s="3"/>
      <c r="E800" s="3"/>
      <c r="F800" s="3"/>
      <c r="G800" s="3"/>
      <c r="H800" s="3"/>
      <c r="I800" s="3"/>
      <c r="J800" s="3"/>
      <c r="K800" s="3"/>
      <c r="L800" s="3"/>
      <c r="M800" s="3"/>
      <c r="N800" s="3"/>
      <c r="O800" s="3"/>
      <c r="P800" s="3"/>
      <c r="Q800" s="3"/>
      <c r="R800" s="3"/>
      <c r="S800" s="3"/>
      <c r="T800" s="3"/>
      <c r="U800" s="3"/>
      <c r="V800" s="3"/>
      <c r="W800" s="3"/>
      <c r="X800" s="3"/>
      <c r="Y800" s="3"/>
      <c r="Z800" s="3"/>
    </row>
    <row r="801" spans="1:26" ht="16.5" customHeight="1">
      <c r="A801" s="49"/>
      <c r="B801" s="3"/>
      <c r="C801" s="3"/>
      <c r="D801" s="3"/>
      <c r="E801" s="3"/>
      <c r="F801" s="3"/>
      <c r="G801" s="3"/>
      <c r="H801" s="3"/>
      <c r="I801" s="3"/>
      <c r="J801" s="3"/>
      <c r="K801" s="3"/>
      <c r="L801" s="3"/>
      <c r="M801" s="3"/>
      <c r="N801" s="3"/>
      <c r="O801" s="3"/>
      <c r="P801" s="3"/>
      <c r="Q801" s="3"/>
      <c r="R801" s="3"/>
      <c r="S801" s="3"/>
      <c r="T801" s="3"/>
      <c r="U801" s="3"/>
      <c r="V801" s="3"/>
      <c r="W801" s="3"/>
      <c r="X801" s="3"/>
      <c r="Y801" s="3"/>
      <c r="Z801" s="3"/>
    </row>
    <row r="802" spans="1:26" ht="16.5" customHeight="1">
      <c r="A802" s="49"/>
      <c r="B802" s="3"/>
      <c r="C802" s="3"/>
      <c r="D802" s="3"/>
      <c r="E802" s="3"/>
      <c r="F802" s="3"/>
      <c r="G802" s="3"/>
      <c r="H802" s="3"/>
      <c r="I802" s="3"/>
      <c r="J802" s="3"/>
      <c r="K802" s="3"/>
      <c r="L802" s="3"/>
      <c r="M802" s="3"/>
      <c r="N802" s="3"/>
      <c r="O802" s="3"/>
      <c r="P802" s="3"/>
      <c r="Q802" s="3"/>
      <c r="R802" s="3"/>
      <c r="S802" s="3"/>
      <c r="T802" s="3"/>
      <c r="U802" s="3"/>
      <c r="V802" s="3"/>
      <c r="W802" s="3"/>
      <c r="X802" s="3"/>
      <c r="Y802" s="3"/>
      <c r="Z802" s="3"/>
    </row>
    <row r="803" spans="1:26" ht="16.5" customHeight="1">
      <c r="A803" s="49"/>
      <c r="B803" s="3"/>
      <c r="C803" s="3"/>
      <c r="D803" s="3"/>
      <c r="E803" s="3"/>
      <c r="F803" s="3"/>
      <c r="G803" s="3"/>
      <c r="H803" s="3"/>
      <c r="I803" s="3"/>
      <c r="J803" s="3"/>
      <c r="K803" s="3"/>
      <c r="L803" s="3"/>
      <c r="M803" s="3"/>
      <c r="N803" s="3"/>
      <c r="O803" s="3"/>
      <c r="P803" s="3"/>
      <c r="Q803" s="3"/>
      <c r="R803" s="3"/>
      <c r="S803" s="3"/>
      <c r="T803" s="3"/>
      <c r="U803" s="3"/>
      <c r="V803" s="3"/>
      <c r="W803" s="3"/>
      <c r="X803" s="3"/>
      <c r="Y803" s="3"/>
      <c r="Z803" s="3"/>
    </row>
    <row r="804" spans="1:26" ht="16.5" customHeight="1">
      <c r="A804" s="49"/>
      <c r="B804" s="3"/>
      <c r="C804" s="3"/>
      <c r="D804" s="3"/>
      <c r="E804" s="3"/>
      <c r="F804" s="3"/>
      <c r="G804" s="3"/>
      <c r="H804" s="3"/>
      <c r="I804" s="3"/>
      <c r="J804" s="3"/>
      <c r="K804" s="3"/>
      <c r="L804" s="3"/>
      <c r="M804" s="3"/>
      <c r="N804" s="3"/>
      <c r="O804" s="3"/>
      <c r="P804" s="3"/>
      <c r="Q804" s="3"/>
      <c r="R804" s="3"/>
      <c r="S804" s="3"/>
      <c r="T804" s="3"/>
      <c r="U804" s="3"/>
      <c r="V804" s="3"/>
      <c r="W804" s="3"/>
      <c r="X804" s="3"/>
      <c r="Y804" s="3"/>
      <c r="Z804" s="3"/>
    </row>
    <row r="805" spans="1:26" ht="16.5" customHeight="1">
      <c r="A805" s="49"/>
      <c r="B805" s="3"/>
      <c r="C805" s="3"/>
      <c r="D805" s="3"/>
      <c r="E805" s="3"/>
      <c r="F805" s="3"/>
      <c r="G805" s="3"/>
      <c r="H805" s="3"/>
      <c r="I805" s="3"/>
      <c r="J805" s="3"/>
      <c r="K805" s="3"/>
      <c r="L805" s="3"/>
      <c r="M805" s="3"/>
      <c r="N805" s="3"/>
      <c r="O805" s="3"/>
      <c r="P805" s="3"/>
      <c r="Q805" s="3"/>
      <c r="R805" s="3"/>
      <c r="S805" s="3"/>
      <c r="T805" s="3"/>
      <c r="U805" s="3"/>
      <c r="V805" s="3"/>
      <c r="W805" s="3"/>
      <c r="X805" s="3"/>
      <c r="Y805" s="3"/>
      <c r="Z805" s="3"/>
    </row>
    <row r="806" spans="1:26" ht="16.5" customHeight="1">
      <c r="A806" s="49"/>
      <c r="B806" s="3"/>
      <c r="C806" s="3"/>
      <c r="D806" s="3"/>
      <c r="E806" s="3"/>
      <c r="F806" s="3"/>
      <c r="G806" s="3"/>
      <c r="H806" s="3"/>
      <c r="I806" s="3"/>
      <c r="J806" s="3"/>
      <c r="K806" s="3"/>
      <c r="L806" s="3"/>
      <c r="M806" s="3"/>
      <c r="N806" s="3"/>
      <c r="O806" s="3"/>
      <c r="P806" s="3"/>
      <c r="Q806" s="3"/>
      <c r="R806" s="3"/>
      <c r="S806" s="3"/>
      <c r="T806" s="3"/>
      <c r="U806" s="3"/>
      <c r="V806" s="3"/>
      <c r="W806" s="3"/>
      <c r="X806" s="3"/>
      <c r="Y806" s="3"/>
      <c r="Z806" s="3"/>
    </row>
    <row r="807" spans="1:26" ht="16.5" customHeight="1">
      <c r="A807" s="49"/>
      <c r="B807" s="3"/>
      <c r="C807" s="3"/>
      <c r="D807" s="3"/>
      <c r="E807" s="3"/>
      <c r="F807" s="3"/>
      <c r="G807" s="3"/>
      <c r="H807" s="3"/>
      <c r="I807" s="3"/>
      <c r="J807" s="3"/>
      <c r="K807" s="3"/>
      <c r="L807" s="3"/>
      <c r="M807" s="3"/>
      <c r="N807" s="3"/>
      <c r="O807" s="3"/>
      <c r="P807" s="3"/>
      <c r="Q807" s="3"/>
      <c r="R807" s="3"/>
      <c r="S807" s="3"/>
      <c r="T807" s="3"/>
      <c r="U807" s="3"/>
      <c r="V807" s="3"/>
      <c r="W807" s="3"/>
      <c r="X807" s="3"/>
      <c r="Y807" s="3"/>
      <c r="Z807" s="3"/>
    </row>
    <row r="808" spans="1:26" ht="16.5" customHeight="1">
      <c r="A808" s="49"/>
      <c r="B808" s="3"/>
      <c r="C808" s="3"/>
      <c r="D808" s="3"/>
      <c r="E808" s="3"/>
      <c r="F808" s="3"/>
      <c r="G808" s="3"/>
      <c r="H808" s="3"/>
      <c r="I808" s="3"/>
      <c r="J808" s="3"/>
      <c r="K808" s="3"/>
      <c r="L808" s="3"/>
      <c r="M808" s="3"/>
      <c r="N808" s="3"/>
      <c r="O808" s="3"/>
      <c r="P808" s="3"/>
      <c r="Q808" s="3"/>
      <c r="R808" s="3"/>
      <c r="S808" s="3"/>
      <c r="T808" s="3"/>
      <c r="U808" s="3"/>
      <c r="V808" s="3"/>
      <c r="W808" s="3"/>
      <c r="X808" s="3"/>
      <c r="Y808" s="3"/>
      <c r="Z808" s="3"/>
    </row>
    <row r="809" spans="1:26" ht="16.5" customHeight="1">
      <c r="A809" s="49"/>
      <c r="B809" s="3"/>
      <c r="C809" s="3"/>
      <c r="D809" s="3"/>
      <c r="E809" s="3"/>
      <c r="F809" s="3"/>
      <c r="G809" s="3"/>
      <c r="H809" s="3"/>
      <c r="I809" s="3"/>
      <c r="J809" s="3"/>
      <c r="K809" s="3"/>
      <c r="L809" s="3"/>
      <c r="M809" s="3"/>
      <c r="N809" s="3"/>
      <c r="O809" s="3"/>
      <c r="P809" s="3"/>
      <c r="Q809" s="3"/>
      <c r="R809" s="3"/>
      <c r="S809" s="3"/>
      <c r="T809" s="3"/>
      <c r="U809" s="3"/>
      <c r="V809" s="3"/>
      <c r="W809" s="3"/>
      <c r="X809" s="3"/>
      <c r="Y809" s="3"/>
      <c r="Z809" s="3"/>
    </row>
    <row r="810" spans="1:26" ht="16.5" customHeight="1">
      <c r="A810" s="49"/>
      <c r="B810" s="3"/>
      <c r="C810" s="3"/>
      <c r="D810" s="3"/>
      <c r="E810" s="3"/>
      <c r="F810" s="3"/>
      <c r="G810" s="3"/>
      <c r="H810" s="3"/>
      <c r="I810" s="3"/>
      <c r="J810" s="3"/>
      <c r="K810" s="3"/>
      <c r="L810" s="3"/>
      <c r="M810" s="3"/>
      <c r="N810" s="3"/>
      <c r="O810" s="3"/>
      <c r="P810" s="3"/>
      <c r="Q810" s="3"/>
      <c r="R810" s="3"/>
      <c r="S810" s="3"/>
      <c r="T810" s="3"/>
      <c r="U810" s="3"/>
      <c r="V810" s="3"/>
      <c r="W810" s="3"/>
      <c r="X810" s="3"/>
      <c r="Y810" s="3"/>
      <c r="Z810" s="3"/>
    </row>
    <row r="811" spans="1:26" ht="16.5" customHeight="1">
      <c r="A811" s="49"/>
      <c r="B811" s="3"/>
      <c r="C811" s="3"/>
      <c r="D811" s="3"/>
      <c r="E811" s="3"/>
      <c r="F811" s="3"/>
      <c r="G811" s="3"/>
      <c r="H811" s="3"/>
      <c r="I811" s="3"/>
      <c r="J811" s="3"/>
      <c r="K811" s="3"/>
      <c r="L811" s="3"/>
      <c r="M811" s="3"/>
      <c r="N811" s="3"/>
      <c r="O811" s="3"/>
      <c r="P811" s="3"/>
      <c r="Q811" s="3"/>
      <c r="R811" s="3"/>
      <c r="S811" s="3"/>
      <c r="T811" s="3"/>
      <c r="U811" s="3"/>
      <c r="V811" s="3"/>
      <c r="W811" s="3"/>
      <c r="X811" s="3"/>
      <c r="Y811" s="3"/>
      <c r="Z811" s="3"/>
    </row>
    <row r="812" spans="1:26" ht="16.5" customHeight="1">
      <c r="A812" s="49"/>
      <c r="B812" s="3"/>
      <c r="C812" s="3"/>
      <c r="D812" s="3"/>
      <c r="E812" s="3"/>
      <c r="F812" s="3"/>
      <c r="G812" s="3"/>
      <c r="H812" s="3"/>
      <c r="I812" s="3"/>
      <c r="J812" s="3"/>
      <c r="K812" s="3"/>
      <c r="L812" s="3"/>
      <c r="M812" s="3"/>
      <c r="N812" s="3"/>
      <c r="O812" s="3"/>
      <c r="P812" s="3"/>
      <c r="Q812" s="3"/>
      <c r="R812" s="3"/>
      <c r="S812" s="3"/>
      <c r="T812" s="3"/>
      <c r="U812" s="3"/>
      <c r="V812" s="3"/>
      <c r="W812" s="3"/>
      <c r="X812" s="3"/>
      <c r="Y812" s="3"/>
      <c r="Z812" s="3"/>
    </row>
    <row r="813" spans="1:26" ht="16.5" customHeight="1">
      <c r="A813" s="49"/>
      <c r="B813" s="3"/>
      <c r="C813" s="3"/>
      <c r="D813" s="3"/>
      <c r="E813" s="3"/>
      <c r="F813" s="3"/>
      <c r="G813" s="3"/>
      <c r="H813" s="3"/>
      <c r="I813" s="3"/>
      <c r="J813" s="3"/>
      <c r="K813" s="3"/>
      <c r="L813" s="3"/>
      <c r="M813" s="3"/>
      <c r="N813" s="3"/>
      <c r="O813" s="3"/>
      <c r="P813" s="3"/>
      <c r="Q813" s="3"/>
      <c r="R813" s="3"/>
      <c r="S813" s="3"/>
      <c r="T813" s="3"/>
      <c r="U813" s="3"/>
      <c r="V813" s="3"/>
      <c r="W813" s="3"/>
      <c r="X813" s="3"/>
      <c r="Y813" s="3"/>
      <c r="Z813" s="3"/>
    </row>
    <row r="814" spans="1:26" ht="16.5" customHeight="1">
      <c r="A814" s="49"/>
      <c r="B814" s="3"/>
      <c r="C814" s="3"/>
      <c r="D814" s="3"/>
      <c r="E814" s="3"/>
      <c r="F814" s="3"/>
      <c r="G814" s="3"/>
      <c r="H814" s="3"/>
      <c r="I814" s="3"/>
      <c r="J814" s="3"/>
      <c r="K814" s="3"/>
      <c r="L814" s="3"/>
      <c r="M814" s="3"/>
      <c r="N814" s="3"/>
      <c r="O814" s="3"/>
      <c r="P814" s="3"/>
      <c r="Q814" s="3"/>
      <c r="R814" s="3"/>
      <c r="S814" s="3"/>
      <c r="T814" s="3"/>
      <c r="U814" s="3"/>
      <c r="V814" s="3"/>
      <c r="W814" s="3"/>
      <c r="X814" s="3"/>
      <c r="Y814" s="3"/>
      <c r="Z814" s="3"/>
    </row>
    <row r="815" spans="1:26" ht="16.5" customHeight="1">
      <c r="A815" s="49"/>
      <c r="B815" s="3"/>
      <c r="C815" s="3"/>
      <c r="D815" s="3"/>
      <c r="E815" s="3"/>
      <c r="F815" s="3"/>
      <c r="G815" s="3"/>
      <c r="H815" s="3"/>
      <c r="I815" s="3"/>
      <c r="J815" s="3"/>
      <c r="K815" s="3"/>
      <c r="L815" s="3"/>
      <c r="M815" s="3"/>
      <c r="N815" s="3"/>
      <c r="O815" s="3"/>
      <c r="P815" s="3"/>
      <c r="Q815" s="3"/>
      <c r="R815" s="3"/>
      <c r="S815" s="3"/>
      <c r="T815" s="3"/>
      <c r="U815" s="3"/>
      <c r="V815" s="3"/>
      <c r="W815" s="3"/>
      <c r="X815" s="3"/>
      <c r="Y815" s="3"/>
      <c r="Z815" s="3"/>
    </row>
    <row r="816" spans="1:26" ht="16.5" customHeight="1">
      <c r="A816" s="49"/>
      <c r="B816" s="3"/>
      <c r="C816" s="3"/>
      <c r="D816" s="3"/>
      <c r="E816" s="3"/>
      <c r="F816" s="3"/>
      <c r="G816" s="3"/>
      <c r="H816" s="3"/>
      <c r="I816" s="3"/>
      <c r="J816" s="3"/>
      <c r="K816" s="3"/>
      <c r="L816" s="3"/>
      <c r="M816" s="3"/>
      <c r="N816" s="3"/>
      <c r="O816" s="3"/>
      <c r="P816" s="3"/>
      <c r="Q816" s="3"/>
      <c r="R816" s="3"/>
      <c r="S816" s="3"/>
      <c r="T816" s="3"/>
      <c r="U816" s="3"/>
      <c r="V816" s="3"/>
      <c r="W816" s="3"/>
      <c r="X816" s="3"/>
      <c r="Y816" s="3"/>
      <c r="Z816" s="3"/>
    </row>
    <row r="817" spans="1:26" ht="16.5" customHeight="1">
      <c r="A817" s="49"/>
      <c r="B817" s="3"/>
      <c r="C817" s="3"/>
      <c r="D817" s="3"/>
      <c r="E817" s="3"/>
      <c r="F817" s="3"/>
      <c r="G817" s="3"/>
      <c r="H817" s="3"/>
      <c r="I817" s="3"/>
      <c r="J817" s="3"/>
      <c r="K817" s="3"/>
      <c r="L817" s="3"/>
      <c r="M817" s="3"/>
      <c r="N817" s="3"/>
      <c r="O817" s="3"/>
      <c r="P817" s="3"/>
      <c r="Q817" s="3"/>
      <c r="R817" s="3"/>
      <c r="S817" s="3"/>
      <c r="T817" s="3"/>
      <c r="U817" s="3"/>
      <c r="V817" s="3"/>
      <c r="W817" s="3"/>
      <c r="X817" s="3"/>
      <c r="Y817" s="3"/>
      <c r="Z817" s="3"/>
    </row>
    <row r="818" spans="1:26" ht="16.5" customHeight="1">
      <c r="A818" s="49"/>
      <c r="B818" s="3"/>
      <c r="C818" s="3"/>
      <c r="D818" s="3"/>
      <c r="E818" s="3"/>
      <c r="F818" s="3"/>
      <c r="G818" s="3"/>
      <c r="H818" s="3"/>
      <c r="I818" s="3"/>
      <c r="J818" s="3"/>
      <c r="K818" s="3"/>
      <c r="L818" s="3"/>
      <c r="M818" s="3"/>
      <c r="N818" s="3"/>
      <c r="O818" s="3"/>
      <c r="P818" s="3"/>
      <c r="Q818" s="3"/>
      <c r="R818" s="3"/>
      <c r="S818" s="3"/>
      <c r="T818" s="3"/>
      <c r="U818" s="3"/>
      <c r="V818" s="3"/>
      <c r="W818" s="3"/>
      <c r="X818" s="3"/>
      <c r="Y818" s="3"/>
      <c r="Z818" s="3"/>
    </row>
    <row r="819" spans="1:26" ht="16.5" customHeight="1">
      <c r="A819" s="49"/>
      <c r="B819" s="3"/>
      <c r="C819" s="3"/>
      <c r="D819" s="3"/>
      <c r="E819" s="3"/>
      <c r="F819" s="3"/>
      <c r="G819" s="3"/>
      <c r="H819" s="3"/>
      <c r="I819" s="3"/>
      <c r="J819" s="3"/>
      <c r="K819" s="3"/>
      <c r="L819" s="3"/>
      <c r="M819" s="3"/>
      <c r="N819" s="3"/>
      <c r="O819" s="3"/>
      <c r="P819" s="3"/>
      <c r="Q819" s="3"/>
      <c r="R819" s="3"/>
      <c r="S819" s="3"/>
      <c r="T819" s="3"/>
      <c r="U819" s="3"/>
      <c r="V819" s="3"/>
      <c r="W819" s="3"/>
      <c r="X819" s="3"/>
      <c r="Y819" s="3"/>
      <c r="Z819" s="3"/>
    </row>
    <row r="820" spans="1:26" ht="16.5" customHeight="1">
      <c r="A820" s="49"/>
      <c r="B820" s="3"/>
      <c r="C820" s="3"/>
      <c r="D820" s="3"/>
      <c r="E820" s="3"/>
      <c r="F820" s="3"/>
      <c r="G820" s="3"/>
      <c r="H820" s="3"/>
      <c r="I820" s="3"/>
      <c r="J820" s="3"/>
      <c r="K820" s="3"/>
      <c r="L820" s="3"/>
      <c r="M820" s="3"/>
      <c r="N820" s="3"/>
      <c r="O820" s="3"/>
      <c r="P820" s="3"/>
      <c r="Q820" s="3"/>
      <c r="R820" s="3"/>
      <c r="S820" s="3"/>
      <c r="T820" s="3"/>
      <c r="U820" s="3"/>
      <c r="V820" s="3"/>
      <c r="W820" s="3"/>
      <c r="X820" s="3"/>
      <c r="Y820" s="3"/>
      <c r="Z820" s="3"/>
    </row>
    <row r="821" spans="1:26" ht="16.5" customHeight="1">
      <c r="A821" s="49"/>
      <c r="B821" s="3"/>
      <c r="C821" s="3"/>
      <c r="D821" s="3"/>
      <c r="E821" s="3"/>
      <c r="F821" s="3"/>
      <c r="G821" s="3"/>
      <c r="H821" s="3"/>
      <c r="I821" s="3"/>
      <c r="J821" s="3"/>
      <c r="K821" s="3"/>
      <c r="L821" s="3"/>
      <c r="M821" s="3"/>
      <c r="N821" s="3"/>
      <c r="O821" s="3"/>
      <c r="P821" s="3"/>
      <c r="Q821" s="3"/>
      <c r="R821" s="3"/>
      <c r="S821" s="3"/>
      <c r="T821" s="3"/>
      <c r="U821" s="3"/>
      <c r="V821" s="3"/>
      <c r="W821" s="3"/>
      <c r="X821" s="3"/>
      <c r="Y821" s="3"/>
      <c r="Z821" s="3"/>
    </row>
    <row r="822" spans="1:26" ht="16.5" customHeight="1">
      <c r="A822" s="49"/>
      <c r="B822" s="3"/>
      <c r="C822" s="3"/>
      <c r="D822" s="3"/>
      <c r="E822" s="3"/>
      <c r="F822" s="3"/>
      <c r="G822" s="3"/>
      <c r="H822" s="3"/>
      <c r="I822" s="3"/>
      <c r="J822" s="3"/>
      <c r="K822" s="3"/>
      <c r="L822" s="3"/>
      <c r="M822" s="3"/>
      <c r="N822" s="3"/>
      <c r="O822" s="3"/>
      <c r="P822" s="3"/>
      <c r="Q822" s="3"/>
      <c r="R822" s="3"/>
      <c r="S822" s="3"/>
      <c r="T822" s="3"/>
      <c r="U822" s="3"/>
      <c r="V822" s="3"/>
      <c r="W822" s="3"/>
      <c r="X822" s="3"/>
      <c r="Y822" s="3"/>
      <c r="Z822" s="3"/>
    </row>
    <row r="823" spans="1:26" ht="16.5" customHeight="1">
      <c r="A823" s="49"/>
      <c r="B823" s="3"/>
      <c r="C823" s="3"/>
      <c r="D823" s="3"/>
      <c r="E823" s="3"/>
      <c r="F823" s="3"/>
      <c r="G823" s="3"/>
      <c r="H823" s="3"/>
      <c r="I823" s="3"/>
      <c r="J823" s="3"/>
      <c r="K823" s="3"/>
      <c r="L823" s="3"/>
      <c r="M823" s="3"/>
      <c r="N823" s="3"/>
      <c r="O823" s="3"/>
      <c r="P823" s="3"/>
      <c r="Q823" s="3"/>
      <c r="R823" s="3"/>
      <c r="S823" s="3"/>
      <c r="T823" s="3"/>
      <c r="U823" s="3"/>
      <c r="V823" s="3"/>
      <c r="W823" s="3"/>
      <c r="X823" s="3"/>
      <c r="Y823" s="3"/>
      <c r="Z823" s="3"/>
    </row>
    <row r="824" spans="1:26" ht="16.5" customHeight="1">
      <c r="A824" s="49"/>
      <c r="B824" s="3"/>
      <c r="C824" s="3"/>
      <c r="D824" s="3"/>
      <c r="E824" s="3"/>
      <c r="F824" s="3"/>
      <c r="G824" s="3"/>
      <c r="H824" s="3"/>
      <c r="I824" s="3"/>
      <c r="J824" s="3"/>
      <c r="K824" s="3"/>
      <c r="L824" s="3"/>
      <c r="M824" s="3"/>
      <c r="N824" s="3"/>
      <c r="O824" s="3"/>
      <c r="P824" s="3"/>
      <c r="Q824" s="3"/>
      <c r="R824" s="3"/>
      <c r="S824" s="3"/>
      <c r="T824" s="3"/>
      <c r="U824" s="3"/>
      <c r="V824" s="3"/>
      <c r="W824" s="3"/>
      <c r="X824" s="3"/>
      <c r="Y824" s="3"/>
      <c r="Z824" s="3"/>
    </row>
    <row r="825" spans="1:26" ht="16.5" customHeight="1">
      <c r="A825" s="49"/>
      <c r="B825" s="3"/>
      <c r="C825" s="3"/>
      <c r="D825" s="3"/>
      <c r="E825" s="3"/>
      <c r="F825" s="3"/>
      <c r="G825" s="3"/>
      <c r="H825" s="3"/>
      <c r="I825" s="3"/>
      <c r="J825" s="3"/>
      <c r="K825" s="3"/>
      <c r="L825" s="3"/>
      <c r="M825" s="3"/>
      <c r="N825" s="3"/>
      <c r="O825" s="3"/>
      <c r="P825" s="3"/>
      <c r="Q825" s="3"/>
      <c r="R825" s="3"/>
      <c r="S825" s="3"/>
      <c r="T825" s="3"/>
      <c r="U825" s="3"/>
      <c r="V825" s="3"/>
      <c r="W825" s="3"/>
      <c r="X825" s="3"/>
      <c r="Y825" s="3"/>
      <c r="Z825" s="3"/>
    </row>
    <row r="826" spans="1:26" ht="16.5" customHeight="1">
      <c r="A826" s="49"/>
      <c r="B826" s="3"/>
      <c r="C826" s="3"/>
      <c r="D826" s="3"/>
      <c r="E826" s="3"/>
      <c r="F826" s="3"/>
      <c r="G826" s="3"/>
      <c r="H826" s="3"/>
      <c r="I826" s="3"/>
      <c r="J826" s="3"/>
      <c r="K826" s="3"/>
      <c r="L826" s="3"/>
      <c r="M826" s="3"/>
      <c r="N826" s="3"/>
      <c r="O826" s="3"/>
      <c r="P826" s="3"/>
      <c r="Q826" s="3"/>
      <c r="R826" s="3"/>
      <c r="S826" s="3"/>
      <c r="T826" s="3"/>
      <c r="U826" s="3"/>
      <c r="V826" s="3"/>
      <c r="W826" s="3"/>
      <c r="X826" s="3"/>
      <c r="Y826" s="3"/>
      <c r="Z826" s="3"/>
    </row>
    <row r="827" spans="1:26" ht="16.5" customHeight="1">
      <c r="A827" s="49"/>
      <c r="B827" s="3"/>
      <c r="C827" s="3"/>
      <c r="D827" s="3"/>
      <c r="E827" s="3"/>
      <c r="F827" s="3"/>
      <c r="G827" s="3"/>
      <c r="H827" s="3"/>
      <c r="I827" s="3"/>
      <c r="J827" s="3"/>
      <c r="K827" s="3"/>
      <c r="L827" s="3"/>
      <c r="M827" s="3"/>
      <c r="N827" s="3"/>
      <c r="O827" s="3"/>
      <c r="P827" s="3"/>
      <c r="Q827" s="3"/>
      <c r="R827" s="3"/>
      <c r="S827" s="3"/>
      <c r="T827" s="3"/>
      <c r="U827" s="3"/>
      <c r="V827" s="3"/>
      <c r="W827" s="3"/>
      <c r="X827" s="3"/>
      <c r="Y827" s="3"/>
      <c r="Z827" s="3"/>
    </row>
    <row r="828" spans="1:26" ht="16.5" customHeight="1">
      <c r="A828" s="49"/>
      <c r="B828" s="3"/>
      <c r="C828" s="3"/>
      <c r="D828" s="3"/>
      <c r="E828" s="3"/>
      <c r="F828" s="3"/>
      <c r="G828" s="3"/>
      <c r="H828" s="3"/>
      <c r="I828" s="3"/>
      <c r="J828" s="3"/>
      <c r="K828" s="3"/>
      <c r="L828" s="3"/>
      <c r="M828" s="3"/>
      <c r="N828" s="3"/>
      <c r="O828" s="3"/>
      <c r="P828" s="3"/>
      <c r="Q828" s="3"/>
      <c r="R828" s="3"/>
      <c r="S828" s="3"/>
      <c r="T828" s="3"/>
      <c r="U828" s="3"/>
      <c r="V828" s="3"/>
      <c r="W828" s="3"/>
      <c r="X828" s="3"/>
      <c r="Y828" s="3"/>
      <c r="Z828" s="3"/>
    </row>
    <row r="829" spans="1:26" ht="16.5" customHeight="1">
      <c r="A829" s="49"/>
      <c r="B829" s="3"/>
      <c r="C829" s="3"/>
      <c r="D829" s="3"/>
      <c r="E829" s="3"/>
      <c r="F829" s="3"/>
      <c r="G829" s="3"/>
      <c r="H829" s="3"/>
      <c r="I829" s="3"/>
      <c r="J829" s="3"/>
      <c r="K829" s="3"/>
      <c r="L829" s="3"/>
      <c r="M829" s="3"/>
      <c r="N829" s="3"/>
      <c r="O829" s="3"/>
      <c r="P829" s="3"/>
      <c r="Q829" s="3"/>
      <c r="R829" s="3"/>
      <c r="S829" s="3"/>
      <c r="T829" s="3"/>
      <c r="U829" s="3"/>
      <c r="V829" s="3"/>
      <c r="W829" s="3"/>
      <c r="X829" s="3"/>
      <c r="Y829" s="3"/>
      <c r="Z829" s="3"/>
    </row>
    <row r="830" spans="1:26" ht="16.5" customHeight="1">
      <c r="A830" s="49"/>
      <c r="B830" s="3"/>
      <c r="C830" s="3"/>
      <c r="D830" s="3"/>
      <c r="E830" s="3"/>
      <c r="F830" s="3"/>
      <c r="G830" s="3"/>
      <c r="H830" s="3"/>
      <c r="I830" s="3"/>
      <c r="J830" s="3"/>
      <c r="K830" s="3"/>
      <c r="L830" s="3"/>
      <c r="M830" s="3"/>
      <c r="N830" s="3"/>
      <c r="O830" s="3"/>
      <c r="P830" s="3"/>
      <c r="Q830" s="3"/>
      <c r="R830" s="3"/>
      <c r="S830" s="3"/>
      <c r="T830" s="3"/>
      <c r="U830" s="3"/>
      <c r="V830" s="3"/>
      <c r="W830" s="3"/>
      <c r="X830" s="3"/>
      <c r="Y830" s="3"/>
      <c r="Z830" s="3"/>
    </row>
    <row r="831" spans="1:26" ht="16.5" customHeight="1">
      <c r="A831" s="49"/>
      <c r="B831" s="3"/>
      <c r="C831" s="3"/>
      <c r="D831" s="3"/>
      <c r="E831" s="3"/>
      <c r="F831" s="3"/>
      <c r="G831" s="3"/>
      <c r="H831" s="3"/>
      <c r="I831" s="3"/>
      <c r="J831" s="3"/>
      <c r="K831" s="3"/>
      <c r="L831" s="3"/>
      <c r="M831" s="3"/>
      <c r="N831" s="3"/>
      <c r="O831" s="3"/>
      <c r="P831" s="3"/>
      <c r="Q831" s="3"/>
      <c r="R831" s="3"/>
      <c r="S831" s="3"/>
      <c r="T831" s="3"/>
      <c r="U831" s="3"/>
      <c r="V831" s="3"/>
      <c r="W831" s="3"/>
      <c r="X831" s="3"/>
      <c r="Y831" s="3"/>
      <c r="Z831" s="3"/>
    </row>
    <row r="832" spans="1:26" ht="16.5" customHeight="1">
      <c r="A832" s="49"/>
      <c r="B832" s="3"/>
      <c r="C832" s="3"/>
      <c r="D832" s="3"/>
      <c r="E832" s="3"/>
      <c r="F832" s="3"/>
      <c r="G832" s="3"/>
      <c r="H832" s="3"/>
      <c r="I832" s="3"/>
      <c r="J832" s="3"/>
      <c r="K832" s="3"/>
      <c r="L832" s="3"/>
      <c r="M832" s="3"/>
      <c r="N832" s="3"/>
      <c r="O832" s="3"/>
      <c r="P832" s="3"/>
      <c r="Q832" s="3"/>
      <c r="R832" s="3"/>
      <c r="S832" s="3"/>
      <c r="T832" s="3"/>
      <c r="U832" s="3"/>
      <c r="V832" s="3"/>
      <c r="W832" s="3"/>
      <c r="X832" s="3"/>
      <c r="Y832" s="3"/>
      <c r="Z832" s="3"/>
    </row>
    <row r="833" spans="1:26" ht="16.5" customHeight="1">
      <c r="A833" s="49"/>
      <c r="B833" s="3"/>
      <c r="C833" s="3"/>
      <c r="D833" s="3"/>
      <c r="E833" s="3"/>
      <c r="F833" s="3"/>
      <c r="G833" s="3"/>
      <c r="H833" s="3"/>
      <c r="I833" s="3"/>
      <c r="J833" s="3"/>
      <c r="K833" s="3"/>
      <c r="L833" s="3"/>
      <c r="M833" s="3"/>
      <c r="N833" s="3"/>
      <c r="O833" s="3"/>
      <c r="P833" s="3"/>
      <c r="Q833" s="3"/>
      <c r="R833" s="3"/>
      <c r="S833" s="3"/>
      <c r="T833" s="3"/>
      <c r="U833" s="3"/>
      <c r="V833" s="3"/>
      <c r="W833" s="3"/>
      <c r="X833" s="3"/>
      <c r="Y833" s="3"/>
      <c r="Z833" s="3"/>
    </row>
    <row r="834" spans="1:26" ht="16.5" customHeight="1">
      <c r="A834" s="49"/>
      <c r="B834" s="3"/>
      <c r="C834" s="3"/>
      <c r="D834" s="3"/>
      <c r="E834" s="3"/>
      <c r="F834" s="3"/>
      <c r="G834" s="3"/>
      <c r="H834" s="3"/>
      <c r="I834" s="3"/>
      <c r="J834" s="3"/>
      <c r="K834" s="3"/>
      <c r="L834" s="3"/>
      <c r="M834" s="3"/>
      <c r="N834" s="3"/>
      <c r="O834" s="3"/>
      <c r="P834" s="3"/>
      <c r="Q834" s="3"/>
      <c r="R834" s="3"/>
      <c r="S834" s="3"/>
      <c r="T834" s="3"/>
      <c r="U834" s="3"/>
      <c r="V834" s="3"/>
      <c r="W834" s="3"/>
      <c r="X834" s="3"/>
      <c r="Y834" s="3"/>
      <c r="Z834" s="3"/>
    </row>
    <row r="835" spans="1:26" ht="16.5" customHeight="1">
      <c r="A835" s="49"/>
      <c r="B835" s="3"/>
      <c r="C835" s="3"/>
      <c r="D835" s="3"/>
      <c r="E835" s="3"/>
      <c r="F835" s="3"/>
      <c r="G835" s="3"/>
      <c r="H835" s="3"/>
      <c r="I835" s="3"/>
      <c r="J835" s="3"/>
      <c r="K835" s="3"/>
      <c r="L835" s="3"/>
      <c r="M835" s="3"/>
      <c r="N835" s="3"/>
      <c r="O835" s="3"/>
      <c r="P835" s="3"/>
      <c r="Q835" s="3"/>
      <c r="R835" s="3"/>
      <c r="S835" s="3"/>
      <c r="T835" s="3"/>
      <c r="U835" s="3"/>
      <c r="V835" s="3"/>
      <c r="W835" s="3"/>
      <c r="X835" s="3"/>
      <c r="Y835" s="3"/>
      <c r="Z835" s="3"/>
    </row>
    <row r="836" spans="1:26" ht="16.5" customHeight="1">
      <c r="A836" s="49"/>
      <c r="B836" s="3"/>
      <c r="C836" s="3"/>
      <c r="D836" s="3"/>
      <c r="E836" s="3"/>
      <c r="F836" s="3"/>
      <c r="G836" s="3"/>
      <c r="H836" s="3"/>
      <c r="I836" s="3"/>
      <c r="J836" s="3"/>
      <c r="K836" s="3"/>
      <c r="L836" s="3"/>
      <c r="M836" s="3"/>
      <c r="N836" s="3"/>
      <c r="O836" s="3"/>
      <c r="P836" s="3"/>
      <c r="Q836" s="3"/>
      <c r="R836" s="3"/>
      <c r="S836" s="3"/>
      <c r="T836" s="3"/>
      <c r="U836" s="3"/>
      <c r="V836" s="3"/>
      <c r="W836" s="3"/>
      <c r="X836" s="3"/>
      <c r="Y836" s="3"/>
      <c r="Z836" s="3"/>
    </row>
    <row r="837" spans="1:26" ht="16.5" customHeight="1">
      <c r="A837" s="49"/>
      <c r="B837" s="3"/>
      <c r="C837" s="3"/>
      <c r="D837" s="3"/>
      <c r="E837" s="3"/>
      <c r="F837" s="3"/>
      <c r="G837" s="3"/>
      <c r="H837" s="3"/>
      <c r="I837" s="3"/>
      <c r="J837" s="3"/>
      <c r="K837" s="3"/>
      <c r="L837" s="3"/>
      <c r="M837" s="3"/>
      <c r="N837" s="3"/>
      <c r="O837" s="3"/>
      <c r="P837" s="3"/>
      <c r="Q837" s="3"/>
      <c r="R837" s="3"/>
      <c r="S837" s="3"/>
      <c r="T837" s="3"/>
      <c r="U837" s="3"/>
      <c r="V837" s="3"/>
      <c r="W837" s="3"/>
      <c r="X837" s="3"/>
      <c r="Y837" s="3"/>
      <c r="Z837" s="3"/>
    </row>
    <row r="838" spans="1:26" ht="16.5" customHeight="1">
      <c r="A838" s="49"/>
      <c r="B838" s="3"/>
      <c r="C838" s="3"/>
      <c r="D838" s="3"/>
      <c r="E838" s="3"/>
      <c r="F838" s="3"/>
      <c r="G838" s="3"/>
      <c r="H838" s="3"/>
      <c r="I838" s="3"/>
      <c r="J838" s="3"/>
      <c r="K838" s="3"/>
      <c r="L838" s="3"/>
      <c r="M838" s="3"/>
      <c r="N838" s="3"/>
      <c r="O838" s="3"/>
      <c r="P838" s="3"/>
      <c r="Q838" s="3"/>
      <c r="R838" s="3"/>
      <c r="S838" s="3"/>
      <c r="T838" s="3"/>
      <c r="U838" s="3"/>
      <c r="V838" s="3"/>
      <c r="W838" s="3"/>
      <c r="X838" s="3"/>
      <c r="Y838" s="3"/>
      <c r="Z838" s="3"/>
    </row>
    <row r="839" spans="1:26" ht="16.5" customHeight="1">
      <c r="A839" s="49"/>
      <c r="B839" s="3"/>
      <c r="C839" s="3"/>
      <c r="D839" s="3"/>
      <c r="E839" s="3"/>
      <c r="F839" s="3"/>
      <c r="G839" s="3"/>
      <c r="H839" s="3"/>
      <c r="I839" s="3"/>
      <c r="J839" s="3"/>
      <c r="K839" s="3"/>
      <c r="L839" s="3"/>
      <c r="M839" s="3"/>
      <c r="N839" s="3"/>
      <c r="O839" s="3"/>
      <c r="P839" s="3"/>
      <c r="Q839" s="3"/>
      <c r="R839" s="3"/>
      <c r="S839" s="3"/>
      <c r="T839" s="3"/>
      <c r="U839" s="3"/>
      <c r="V839" s="3"/>
      <c r="W839" s="3"/>
      <c r="X839" s="3"/>
      <c r="Y839" s="3"/>
      <c r="Z839" s="3"/>
    </row>
    <row r="840" spans="1:26" ht="16.5" customHeight="1">
      <c r="A840" s="49"/>
      <c r="B840" s="3"/>
      <c r="C840" s="3"/>
      <c r="D840" s="3"/>
      <c r="E840" s="3"/>
      <c r="F840" s="3"/>
      <c r="G840" s="3"/>
      <c r="H840" s="3"/>
      <c r="I840" s="3"/>
      <c r="J840" s="3"/>
      <c r="K840" s="3"/>
      <c r="L840" s="3"/>
      <c r="M840" s="3"/>
      <c r="N840" s="3"/>
      <c r="O840" s="3"/>
      <c r="P840" s="3"/>
      <c r="Q840" s="3"/>
      <c r="R840" s="3"/>
      <c r="S840" s="3"/>
      <c r="T840" s="3"/>
      <c r="U840" s="3"/>
      <c r="V840" s="3"/>
      <c r="W840" s="3"/>
      <c r="X840" s="3"/>
      <c r="Y840" s="3"/>
      <c r="Z840" s="3"/>
    </row>
    <row r="841" spans="1:26" ht="16.5" customHeight="1">
      <c r="A841" s="49"/>
      <c r="B841" s="3"/>
      <c r="C841" s="3"/>
      <c r="D841" s="3"/>
      <c r="E841" s="3"/>
      <c r="F841" s="3"/>
      <c r="G841" s="3"/>
      <c r="H841" s="3"/>
      <c r="I841" s="3"/>
      <c r="J841" s="3"/>
      <c r="K841" s="3"/>
      <c r="L841" s="3"/>
      <c r="M841" s="3"/>
      <c r="N841" s="3"/>
      <c r="O841" s="3"/>
      <c r="P841" s="3"/>
      <c r="Q841" s="3"/>
      <c r="R841" s="3"/>
      <c r="S841" s="3"/>
      <c r="T841" s="3"/>
      <c r="U841" s="3"/>
      <c r="V841" s="3"/>
      <c r="W841" s="3"/>
      <c r="X841" s="3"/>
      <c r="Y841" s="3"/>
      <c r="Z841" s="3"/>
    </row>
    <row r="842" spans="1:26" ht="16.5" customHeight="1">
      <c r="A842" s="49"/>
      <c r="B842" s="3"/>
      <c r="C842" s="3"/>
      <c r="D842" s="3"/>
      <c r="E842" s="3"/>
      <c r="F842" s="3"/>
      <c r="G842" s="3"/>
      <c r="H842" s="3"/>
      <c r="I842" s="3"/>
      <c r="J842" s="3"/>
      <c r="K842" s="3"/>
      <c r="L842" s="3"/>
      <c r="M842" s="3"/>
      <c r="N842" s="3"/>
      <c r="O842" s="3"/>
      <c r="P842" s="3"/>
      <c r="Q842" s="3"/>
      <c r="R842" s="3"/>
      <c r="S842" s="3"/>
      <c r="T842" s="3"/>
      <c r="U842" s="3"/>
      <c r="V842" s="3"/>
      <c r="W842" s="3"/>
      <c r="X842" s="3"/>
      <c r="Y842" s="3"/>
      <c r="Z842" s="3"/>
    </row>
    <row r="843" spans="1:26" ht="16.5" customHeight="1">
      <c r="A843" s="49"/>
      <c r="B843" s="3"/>
      <c r="C843" s="3"/>
      <c r="D843" s="3"/>
      <c r="E843" s="3"/>
      <c r="F843" s="3"/>
      <c r="G843" s="3"/>
      <c r="H843" s="3"/>
      <c r="I843" s="3"/>
      <c r="J843" s="3"/>
      <c r="K843" s="3"/>
      <c r="L843" s="3"/>
      <c r="M843" s="3"/>
      <c r="N843" s="3"/>
      <c r="O843" s="3"/>
      <c r="P843" s="3"/>
      <c r="Q843" s="3"/>
      <c r="R843" s="3"/>
      <c r="S843" s="3"/>
      <c r="T843" s="3"/>
      <c r="U843" s="3"/>
      <c r="V843" s="3"/>
      <c r="W843" s="3"/>
      <c r="X843" s="3"/>
      <c r="Y843" s="3"/>
      <c r="Z843" s="3"/>
    </row>
    <row r="844" spans="1:26" ht="16.5" customHeight="1">
      <c r="A844" s="49"/>
      <c r="B844" s="3"/>
      <c r="C844" s="3"/>
      <c r="D844" s="3"/>
      <c r="E844" s="3"/>
      <c r="F844" s="3"/>
      <c r="G844" s="3"/>
      <c r="H844" s="3"/>
      <c r="I844" s="3"/>
      <c r="J844" s="3"/>
      <c r="K844" s="3"/>
      <c r="L844" s="3"/>
      <c r="M844" s="3"/>
      <c r="N844" s="3"/>
      <c r="O844" s="3"/>
      <c r="P844" s="3"/>
      <c r="Q844" s="3"/>
      <c r="R844" s="3"/>
      <c r="S844" s="3"/>
      <c r="T844" s="3"/>
      <c r="U844" s="3"/>
      <c r="V844" s="3"/>
      <c r="W844" s="3"/>
      <c r="X844" s="3"/>
      <c r="Y844" s="3"/>
      <c r="Z844" s="3"/>
    </row>
    <row r="845" spans="1:26" ht="16.5" customHeight="1">
      <c r="A845" s="49"/>
      <c r="B845" s="3"/>
      <c r="C845" s="3"/>
      <c r="D845" s="3"/>
      <c r="E845" s="3"/>
      <c r="F845" s="3"/>
      <c r="G845" s="3"/>
      <c r="H845" s="3"/>
      <c r="I845" s="3"/>
      <c r="J845" s="3"/>
      <c r="K845" s="3"/>
      <c r="L845" s="3"/>
      <c r="M845" s="3"/>
      <c r="N845" s="3"/>
      <c r="O845" s="3"/>
      <c r="P845" s="3"/>
      <c r="Q845" s="3"/>
      <c r="R845" s="3"/>
      <c r="S845" s="3"/>
      <c r="T845" s="3"/>
      <c r="U845" s="3"/>
      <c r="V845" s="3"/>
      <c r="W845" s="3"/>
      <c r="X845" s="3"/>
      <c r="Y845" s="3"/>
      <c r="Z845" s="3"/>
    </row>
    <row r="846" spans="1:26" ht="16.5" customHeight="1">
      <c r="A846" s="49"/>
      <c r="B846" s="3"/>
      <c r="C846" s="3"/>
      <c r="D846" s="3"/>
      <c r="E846" s="3"/>
      <c r="F846" s="3"/>
      <c r="G846" s="3"/>
      <c r="H846" s="3"/>
      <c r="I846" s="3"/>
      <c r="J846" s="3"/>
      <c r="K846" s="3"/>
      <c r="L846" s="3"/>
      <c r="M846" s="3"/>
      <c r="N846" s="3"/>
      <c r="O846" s="3"/>
      <c r="P846" s="3"/>
      <c r="Q846" s="3"/>
      <c r="R846" s="3"/>
      <c r="S846" s="3"/>
      <c r="T846" s="3"/>
      <c r="U846" s="3"/>
      <c r="V846" s="3"/>
      <c r="W846" s="3"/>
      <c r="X846" s="3"/>
      <c r="Y846" s="3"/>
      <c r="Z846" s="3"/>
    </row>
    <row r="847" spans="1:26" ht="16.5" customHeight="1">
      <c r="A847" s="49"/>
      <c r="B847" s="3"/>
      <c r="C847" s="3"/>
      <c r="D847" s="3"/>
      <c r="E847" s="3"/>
      <c r="F847" s="3"/>
      <c r="G847" s="3"/>
      <c r="H847" s="3"/>
      <c r="I847" s="3"/>
      <c r="J847" s="3"/>
      <c r="K847" s="3"/>
      <c r="L847" s="3"/>
      <c r="M847" s="3"/>
      <c r="N847" s="3"/>
      <c r="O847" s="3"/>
      <c r="P847" s="3"/>
      <c r="Q847" s="3"/>
      <c r="R847" s="3"/>
      <c r="S847" s="3"/>
      <c r="T847" s="3"/>
      <c r="U847" s="3"/>
      <c r="V847" s="3"/>
      <c r="W847" s="3"/>
      <c r="X847" s="3"/>
      <c r="Y847" s="3"/>
      <c r="Z847" s="3"/>
    </row>
    <row r="848" spans="1:26" ht="16.5" customHeight="1">
      <c r="A848" s="49"/>
      <c r="B848" s="3"/>
      <c r="C848" s="3"/>
      <c r="D848" s="3"/>
      <c r="E848" s="3"/>
      <c r="F848" s="3"/>
      <c r="G848" s="3"/>
      <c r="H848" s="3"/>
      <c r="I848" s="3"/>
      <c r="J848" s="3"/>
      <c r="K848" s="3"/>
      <c r="L848" s="3"/>
      <c r="M848" s="3"/>
      <c r="N848" s="3"/>
      <c r="O848" s="3"/>
      <c r="P848" s="3"/>
      <c r="Q848" s="3"/>
      <c r="R848" s="3"/>
      <c r="S848" s="3"/>
      <c r="T848" s="3"/>
      <c r="U848" s="3"/>
      <c r="V848" s="3"/>
      <c r="W848" s="3"/>
      <c r="X848" s="3"/>
      <c r="Y848" s="3"/>
      <c r="Z848" s="3"/>
    </row>
    <row r="849" spans="1:26" ht="16.5" customHeight="1">
      <c r="A849" s="49"/>
      <c r="B849" s="3"/>
      <c r="C849" s="3"/>
      <c r="D849" s="3"/>
      <c r="E849" s="3"/>
      <c r="F849" s="3"/>
      <c r="G849" s="3"/>
      <c r="H849" s="3"/>
      <c r="I849" s="3"/>
      <c r="J849" s="3"/>
      <c r="K849" s="3"/>
      <c r="L849" s="3"/>
      <c r="M849" s="3"/>
      <c r="N849" s="3"/>
      <c r="O849" s="3"/>
      <c r="P849" s="3"/>
      <c r="Q849" s="3"/>
      <c r="R849" s="3"/>
      <c r="S849" s="3"/>
      <c r="T849" s="3"/>
      <c r="U849" s="3"/>
      <c r="V849" s="3"/>
      <c r="W849" s="3"/>
      <c r="X849" s="3"/>
      <c r="Y849" s="3"/>
      <c r="Z849" s="3"/>
    </row>
    <row r="850" spans="1:26" ht="16.5" customHeight="1">
      <c r="A850" s="49"/>
      <c r="B850" s="3"/>
      <c r="C850" s="3"/>
      <c r="D850" s="3"/>
      <c r="E850" s="3"/>
      <c r="F850" s="3"/>
      <c r="G850" s="3"/>
      <c r="H850" s="3"/>
      <c r="I850" s="3"/>
      <c r="J850" s="3"/>
      <c r="K850" s="3"/>
      <c r="L850" s="3"/>
      <c r="M850" s="3"/>
      <c r="N850" s="3"/>
      <c r="O850" s="3"/>
      <c r="P850" s="3"/>
      <c r="Q850" s="3"/>
      <c r="R850" s="3"/>
      <c r="S850" s="3"/>
      <c r="T850" s="3"/>
      <c r="U850" s="3"/>
      <c r="V850" s="3"/>
      <c r="W850" s="3"/>
      <c r="X850" s="3"/>
      <c r="Y850" s="3"/>
      <c r="Z850" s="3"/>
    </row>
    <row r="851" spans="1:26" ht="16.5" customHeight="1">
      <c r="A851" s="49"/>
      <c r="B851" s="3"/>
      <c r="C851" s="3"/>
      <c r="D851" s="3"/>
      <c r="E851" s="3"/>
      <c r="F851" s="3"/>
      <c r="G851" s="3"/>
      <c r="H851" s="3"/>
      <c r="I851" s="3"/>
      <c r="J851" s="3"/>
      <c r="K851" s="3"/>
      <c r="L851" s="3"/>
      <c r="M851" s="3"/>
      <c r="N851" s="3"/>
      <c r="O851" s="3"/>
      <c r="P851" s="3"/>
      <c r="Q851" s="3"/>
      <c r="R851" s="3"/>
      <c r="S851" s="3"/>
      <c r="T851" s="3"/>
      <c r="U851" s="3"/>
      <c r="V851" s="3"/>
      <c r="W851" s="3"/>
      <c r="X851" s="3"/>
      <c r="Y851" s="3"/>
      <c r="Z851" s="3"/>
    </row>
    <row r="852" spans="1:26" ht="16.5" customHeight="1">
      <c r="A852" s="49"/>
      <c r="B852" s="3"/>
      <c r="C852" s="3"/>
      <c r="D852" s="3"/>
      <c r="E852" s="3"/>
      <c r="F852" s="3"/>
      <c r="G852" s="3"/>
      <c r="H852" s="3"/>
      <c r="I852" s="3"/>
      <c r="J852" s="3"/>
      <c r="K852" s="3"/>
      <c r="L852" s="3"/>
      <c r="M852" s="3"/>
      <c r="N852" s="3"/>
      <c r="O852" s="3"/>
      <c r="P852" s="3"/>
      <c r="Q852" s="3"/>
      <c r="R852" s="3"/>
      <c r="S852" s="3"/>
      <c r="T852" s="3"/>
      <c r="U852" s="3"/>
      <c r="V852" s="3"/>
      <c r="W852" s="3"/>
      <c r="X852" s="3"/>
      <c r="Y852" s="3"/>
      <c r="Z852" s="3"/>
    </row>
    <row r="853" spans="1:26" ht="16.5" customHeight="1">
      <c r="A853" s="49"/>
      <c r="B853" s="3"/>
      <c r="C853" s="3"/>
      <c r="D853" s="3"/>
      <c r="E853" s="3"/>
      <c r="F853" s="3"/>
      <c r="G853" s="3"/>
      <c r="H853" s="3"/>
      <c r="I853" s="3"/>
      <c r="J853" s="3"/>
      <c r="K853" s="3"/>
      <c r="L853" s="3"/>
      <c r="M853" s="3"/>
      <c r="N853" s="3"/>
      <c r="O853" s="3"/>
      <c r="P853" s="3"/>
      <c r="Q853" s="3"/>
      <c r="R853" s="3"/>
      <c r="S853" s="3"/>
      <c r="T853" s="3"/>
      <c r="U853" s="3"/>
      <c r="V853" s="3"/>
      <c r="W853" s="3"/>
      <c r="X853" s="3"/>
      <c r="Y853" s="3"/>
      <c r="Z853" s="3"/>
    </row>
    <row r="854" spans="1:26" ht="16.5" customHeight="1">
      <c r="A854" s="49"/>
      <c r="B854" s="3"/>
      <c r="C854" s="3"/>
      <c r="D854" s="3"/>
      <c r="E854" s="3"/>
      <c r="F854" s="3"/>
      <c r="G854" s="3"/>
      <c r="H854" s="3"/>
      <c r="I854" s="3"/>
      <c r="J854" s="3"/>
      <c r="K854" s="3"/>
      <c r="L854" s="3"/>
      <c r="M854" s="3"/>
      <c r="N854" s="3"/>
      <c r="O854" s="3"/>
      <c r="P854" s="3"/>
      <c r="Q854" s="3"/>
      <c r="R854" s="3"/>
      <c r="S854" s="3"/>
      <c r="T854" s="3"/>
      <c r="U854" s="3"/>
      <c r="V854" s="3"/>
      <c r="W854" s="3"/>
      <c r="X854" s="3"/>
      <c r="Y854" s="3"/>
      <c r="Z854" s="3"/>
    </row>
    <row r="855" spans="1:26" ht="16.5" customHeight="1">
      <c r="A855" s="49"/>
      <c r="B855" s="3"/>
      <c r="C855" s="3"/>
      <c r="D855" s="3"/>
      <c r="E855" s="3"/>
      <c r="F855" s="3"/>
      <c r="G855" s="3"/>
      <c r="H855" s="3"/>
      <c r="I855" s="3"/>
      <c r="J855" s="3"/>
      <c r="K855" s="3"/>
      <c r="L855" s="3"/>
      <c r="M855" s="3"/>
      <c r="N855" s="3"/>
      <c r="O855" s="3"/>
      <c r="P855" s="3"/>
      <c r="Q855" s="3"/>
      <c r="R855" s="3"/>
      <c r="S855" s="3"/>
      <c r="T855" s="3"/>
      <c r="U855" s="3"/>
      <c r="V855" s="3"/>
      <c r="W855" s="3"/>
      <c r="X855" s="3"/>
      <c r="Y855" s="3"/>
      <c r="Z855" s="3"/>
    </row>
    <row r="856" spans="1:26" ht="16.5" customHeight="1">
      <c r="A856" s="49"/>
      <c r="B856" s="3"/>
      <c r="C856" s="3"/>
      <c r="D856" s="3"/>
      <c r="E856" s="3"/>
      <c r="F856" s="3"/>
      <c r="G856" s="3"/>
      <c r="H856" s="3"/>
      <c r="I856" s="3"/>
      <c r="J856" s="3"/>
      <c r="K856" s="3"/>
      <c r="L856" s="3"/>
      <c r="M856" s="3"/>
      <c r="N856" s="3"/>
      <c r="O856" s="3"/>
      <c r="P856" s="3"/>
      <c r="Q856" s="3"/>
      <c r="R856" s="3"/>
      <c r="S856" s="3"/>
      <c r="T856" s="3"/>
      <c r="U856" s="3"/>
      <c r="V856" s="3"/>
      <c r="W856" s="3"/>
      <c r="X856" s="3"/>
      <c r="Y856" s="3"/>
      <c r="Z856" s="3"/>
    </row>
    <row r="857" spans="1:26" ht="16.5" customHeight="1">
      <c r="A857" s="49"/>
      <c r="B857" s="3"/>
      <c r="C857" s="3"/>
      <c r="D857" s="3"/>
      <c r="E857" s="3"/>
      <c r="F857" s="3"/>
      <c r="G857" s="3"/>
      <c r="H857" s="3"/>
      <c r="I857" s="3"/>
      <c r="J857" s="3"/>
      <c r="K857" s="3"/>
      <c r="L857" s="3"/>
      <c r="M857" s="3"/>
      <c r="N857" s="3"/>
      <c r="O857" s="3"/>
      <c r="P857" s="3"/>
      <c r="Q857" s="3"/>
      <c r="R857" s="3"/>
      <c r="S857" s="3"/>
      <c r="T857" s="3"/>
      <c r="U857" s="3"/>
      <c r="V857" s="3"/>
      <c r="W857" s="3"/>
      <c r="X857" s="3"/>
      <c r="Y857" s="3"/>
      <c r="Z857" s="3"/>
    </row>
    <row r="858" spans="1:26" ht="16.5" customHeight="1">
      <c r="A858" s="49"/>
      <c r="B858" s="3"/>
      <c r="C858" s="3"/>
      <c r="D858" s="3"/>
      <c r="E858" s="3"/>
      <c r="F858" s="3"/>
      <c r="G858" s="3"/>
      <c r="H858" s="3"/>
      <c r="I858" s="3"/>
      <c r="J858" s="3"/>
      <c r="K858" s="3"/>
      <c r="L858" s="3"/>
      <c r="M858" s="3"/>
      <c r="N858" s="3"/>
      <c r="O858" s="3"/>
      <c r="P858" s="3"/>
      <c r="Q858" s="3"/>
      <c r="R858" s="3"/>
      <c r="S858" s="3"/>
      <c r="T858" s="3"/>
      <c r="U858" s="3"/>
      <c r="V858" s="3"/>
      <c r="W858" s="3"/>
      <c r="X858" s="3"/>
      <c r="Y858" s="3"/>
      <c r="Z858" s="3"/>
    </row>
    <row r="859" spans="1:26" ht="16.5" customHeight="1">
      <c r="A859" s="49"/>
      <c r="B859" s="3"/>
      <c r="C859" s="3"/>
      <c r="D859" s="3"/>
      <c r="E859" s="3"/>
      <c r="F859" s="3"/>
      <c r="G859" s="3"/>
      <c r="H859" s="3"/>
      <c r="I859" s="3"/>
      <c r="J859" s="3"/>
      <c r="K859" s="3"/>
      <c r="L859" s="3"/>
      <c r="M859" s="3"/>
      <c r="N859" s="3"/>
      <c r="O859" s="3"/>
      <c r="P859" s="3"/>
      <c r="Q859" s="3"/>
      <c r="R859" s="3"/>
      <c r="S859" s="3"/>
      <c r="T859" s="3"/>
      <c r="U859" s="3"/>
      <c r="V859" s="3"/>
      <c r="W859" s="3"/>
      <c r="X859" s="3"/>
      <c r="Y859" s="3"/>
      <c r="Z859" s="3"/>
    </row>
    <row r="860" spans="1:26" ht="16.5" customHeight="1">
      <c r="A860" s="49"/>
      <c r="B860" s="3"/>
      <c r="C860" s="3"/>
      <c r="D860" s="3"/>
      <c r="E860" s="3"/>
      <c r="F860" s="3"/>
      <c r="G860" s="3"/>
      <c r="H860" s="3"/>
      <c r="I860" s="3"/>
      <c r="J860" s="3"/>
      <c r="K860" s="3"/>
      <c r="L860" s="3"/>
      <c r="M860" s="3"/>
      <c r="N860" s="3"/>
      <c r="O860" s="3"/>
      <c r="P860" s="3"/>
      <c r="Q860" s="3"/>
      <c r="R860" s="3"/>
      <c r="S860" s="3"/>
      <c r="T860" s="3"/>
      <c r="U860" s="3"/>
      <c r="V860" s="3"/>
      <c r="W860" s="3"/>
      <c r="X860" s="3"/>
      <c r="Y860" s="3"/>
      <c r="Z860" s="3"/>
    </row>
    <row r="861" spans="1:26" ht="16.5" customHeight="1">
      <c r="A861" s="49"/>
      <c r="B861" s="3"/>
      <c r="C861" s="3"/>
      <c r="D861" s="3"/>
      <c r="E861" s="3"/>
      <c r="F861" s="3"/>
      <c r="G861" s="3"/>
      <c r="H861" s="3"/>
      <c r="I861" s="3"/>
      <c r="J861" s="3"/>
      <c r="K861" s="3"/>
      <c r="L861" s="3"/>
      <c r="M861" s="3"/>
      <c r="N861" s="3"/>
      <c r="O861" s="3"/>
      <c r="P861" s="3"/>
      <c r="Q861" s="3"/>
      <c r="R861" s="3"/>
      <c r="S861" s="3"/>
      <c r="T861" s="3"/>
      <c r="U861" s="3"/>
      <c r="V861" s="3"/>
      <c r="W861" s="3"/>
      <c r="X861" s="3"/>
      <c r="Y861" s="3"/>
      <c r="Z861" s="3"/>
    </row>
    <row r="862" spans="1:26" ht="16.5" customHeight="1">
      <c r="A862" s="49"/>
      <c r="B862" s="3"/>
      <c r="C862" s="3"/>
      <c r="D862" s="3"/>
      <c r="E862" s="3"/>
      <c r="F862" s="3"/>
      <c r="G862" s="3"/>
      <c r="H862" s="3"/>
      <c r="I862" s="3"/>
      <c r="J862" s="3"/>
      <c r="K862" s="3"/>
      <c r="L862" s="3"/>
      <c r="M862" s="3"/>
      <c r="N862" s="3"/>
      <c r="O862" s="3"/>
      <c r="P862" s="3"/>
      <c r="Q862" s="3"/>
      <c r="R862" s="3"/>
      <c r="S862" s="3"/>
      <c r="T862" s="3"/>
      <c r="U862" s="3"/>
      <c r="V862" s="3"/>
      <c r="W862" s="3"/>
      <c r="X862" s="3"/>
      <c r="Y862" s="3"/>
      <c r="Z862" s="3"/>
    </row>
    <row r="863" spans="1:26" ht="16.5" customHeight="1">
      <c r="A863" s="49"/>
      <c r="B863" s="3"/>
      <c r="C863" s="3"/>
      <c r="D863" s="3"/>
      <c r="E863" s="3"/>
      <c r="F863" s="3"/>
      <c r="G863" s="3"/>
      <c r="H863" s="3"/>
      <c r="I863" s="3"/>
      <c r="J863" s="3"/>
      <c r="K863" s="3"/>
      <c r="L863" s="3"/>
      <c r="M863" s="3"/>
      <c r="N863" s="3"/>
      <c r="O863" s="3"/>
      <c r="P863" s="3"/>
      <c r="Q863" s="3"/>
      <c r="R863" s="3"/>
      <c r="S863" s="3"/>
      <c r="T863" s="3"/>
      <c r="U863" s="3"/>
      <c r="V863" s="3"/>
      <c r="W863" s="3"/>
      <c r="X863" s="3"/>
      <c r="Y863" s="3"/>
      <c r="Z863" s="3"/>
    </row>
    <row r="864" spans="1:26" ht="16.5" customHeight="1">
      <c r="A864" s="49"/>
      <c r="B864" s="3"/>
      <c r="C864" s="3"/>
      <c r="D864" s="3"/>
      <c r="E864" s="3"/>
      <c r="F864" s="3"/>
      <c r="G864" s="3"/>
      <c r="H864" s="3"/>
      <c r="I864" s="3"/>
      <c r="J864" s="3"/>
      <c r="K864" s="3"/>
      <c r="L864" s="3"/>
      <c r="M864" s="3"/>
      <c r="N864" s="3"/>
      <c r="O864" s="3"/>
      <c r="P864" s="3"/>
      <c r="Q864" s="3"/>
      <c r="R864" s="3"/>
      <c r="S864" s="3"/>
      <c r="T864" s="3"/>
      <c r="U864" s="3"/>
      <c r="V864" s="3"/>
      <c r="W864" s="3"/>
      <c r="X864" s="3"/>
      <c r="Y864" s="3"/>
      <c r="Z864" s="3"/>
    </row>
    <row r="865" spans="1:26" ht="16.5" customHeight="1">
      <c r="A865" s="49"/>
      <c r="B865" s="3"/>
      <c r="C865" s="3"/>
      <c r="D865" s="3"/>
      <c r="E865" s="3"/>
      <c r="F865" s="3"/>
      <c r="G865" s="3"/>
      <c r="H865" s="3"/>
      <c r="I865" s="3"/>
      <c r="J865" s="3"/>
      <c r="K865" s="3"/>
      <c r="L865" s="3"/>
      <c r="M865" s="3"/>
      <c r="N865" s="3"/>
      <c r="O865" s="3"/>
      <c r="P865" s="3"/>
      <c r="Q865" s="3"/>
      <c r="R865" s="3"/>
      <c r="S865" s="3"/>
      <c r="T865" s="3"/>
      <c r="U865" s="3"/>
      <c r="V865" s="3"/>
      <c r="W865" s="3"/>
      <c r="X865" s="3"/>
      <c r="Y865" s="3"/>
      <c r="Z865" s="3"/>
    </row>
    <row r="866" spans="1:26" ht="16.5" customHeight="1">
      <c r="A866" s="49"/>
      <c r="B866" s="3"/>
      <c r="C866" s="3"/>
      <c r="D866" s="3"/>
      <c r="E866" s="3"/>
      <c r="F866" s="3"/>
      <c r="G866" s="3"/>
      <c r="H866" s="3"/>
      <c r="I866" s="3"/>
      <c r="J866" s="3"/>
      <c r="K866" s="3"/>
      <c r="L866" s="3"/>
      <c r="M866" s="3"/>
      <c r="N866" s="3"/>
      <c r="O866" s="3"/>
      <c r="P866" s="3"/>
      <c r="Q866" s="3"/>
      <c r="R866" s="3"/>
      <c r="S866" s="3"/>
      <c r="T866" s="3"/>
      <c r="U866" s="3"/>
      <c r="V866" s="3"/>
      <c r="W866" s="3"/>
      <c r="X866" s="3"/>
      <c r="Y866" s="3"/>
      <c r="Z866" s="3"/>
    </row>
    <row r="867" spans="1:26" ht="16.5" customHeight="1">
      <c r="A867" s="49"/>
      <c r="B867" s="3"/>
      <c r="C867" s="3"/>
      <c r="D867" s="3"/>
      <c r="E867" s="3"/>
      <c r="F867" s="3"/>
      <c r="G867" s="3"/>
      <c r="H867" s="3"/>
      <c r="I867" s="3"/>
      <c r="J867" s="3"/>
      <c r="K867" s="3"/>
      <c r="L867" s="3"/>
      <c r="M867" s="3"/>
      <c r="N867" s="3"/>
      <c r="O867" s="3"/>
      <c r="P867" s="3"/>
      <c r="Q867" s="3"/>
      <c r="R867" s="3"/>
      <c r="S867" s="3"/>
      <c r="T867" s="3"/>
      <c r="U867" s="3"/>
      <c r="V867" s="3"/>
      <c r="W867" s="3"/>
      <c r="X867" s="3"/>
      <c r="Y867" s="3"/>
      <c r="Z867" s="3"/>
    </row>
    <row r="868" spans="1:26" ht="16.5" customHeight="1">
      <c r="A868" s="49"/>
      <c r="B868" s="3"/>
      <c r="C868" s="3"/>
      <c r="D868" s="3"/>
      <c r="E868" s="3"/>
      <c r="F868" s="3"/>
      <c r="G868" s="3"/>
      <c r="H868" s="3"/>
      <c r="I868" s="3"/>
      <c r="J868" s="3"/>
      <c r="K868" s="3"/>
      <c r="L868" s="3"/>
      <c r="M868" s="3"/>
      <c r="N868" s="3"/>
      <c r="O868" s="3"/>
      <c r="P868" s="3"/>
      <c r="Q868" s="3"/>
      <c r="R868" s="3"/>
      <c r="S868" s="3"/>
      <c r="T868" s="3"/>
      <c r="U868" s="3"/>
      <c r="V868" s="3"/>
      <c r="W868" s="3"/>
      <c r="X868" s="3"/>
      <c r="Y868" s="3"/>
      <c r="Z868" s="3"/>
    </row>
    <row r="869" spans="1:26" ht="16.5" customHeight="1">
      <c r="A869" s="49"/>
      <c r="B869" s="3"/>
      <c r="C869" s="3"/>
      <c r="D869" s="3"/>
      <c r="E869" s="3"/>
      <c r="F869" s="3"/>
      <c r="G869" s="3"/>
      <c r="H869" s="3"/>
      <c r="I869" s="3"/>
      <c r="J869" s="3"/>
      <c r="K869" s="3"/>
      <c r="L869" s="3"/>
      <c r="M869" s="3"/>
      <c r="N869" s="3"/>
      <c r="O869" s="3"/>
      <c r="P869" s="3"/>
      <c r="Q869" s="3"/>
      <c r="R869" s="3"/>
      <c r="S869" s="3"/>
      <c r="T869" s="3"/>
      <c r="U869" s="3"/>
      <c r="V869" s="3"/>
      <c r="W869" s="3"/>
      <c r="X869" s="3"/>
      <c r="Y869" s="3"/>
      <c r="Z869" s="3"/>
    </row>
    <row r="870" spans="1:26" ht="16.5" customHeight="1">
      <c r="A870" s="49"/>
      <c r="B870" s="3"/>
      <c r="C870" s="3"/>
      <c r="D870" s="3"/>
      <c r="E870" s="3"/>
      <c r="F870" s="3"/>
      <c r="G870" s="3"/>
      <c r="H870" s="3"/>
      <c r="I870" s="3"/>
      <c r="J870" s="3"/>
      <c r="K870" s="3"/>
      <c r="L870" s="3"/>
      <c r="M870" s="3"/>
      <c r="N870" s="3"/>
      <c r="O870" s="3"/>
      <c r="P870" s="3"/>
      <c r="Q870" s="3"/>
      <c r="R870" s="3"/>
      <c r="S870" s="3"/>
      <c r="T870" s="3"/>
      <c r="U870" s="3"/>
      <c r="V870" s="3"/>
      <c r="W870" s="3"/>
      <c r="X870" s="3"/>
      <c r="Y870" s="3"/>
      <c r="Z870" s="3"/>
    </row>
    <row r="871" spans="1:26" ht="16.5" customHeight="1">
      <c r="A871" s="49"/>
      <c r="B871" s="3"/>
      <c r="C871" s="3"/>
      <c r="D871" s="3"/>
      <c r="E871" s="3"/>
      <c r="F871" s="3"/>
      <c r="G871" s="3"/>
      <c r="H871" s="3"/>
      <c r="I871" s="3"/>
      <c r="J871" s="3"/>
      <c r="K871" s="3"/>
      <c r="L871" s="3"/>
      <c r="M871" s="3"/>
      <c r="N871" s="3"/>
      <c r="O871" s="3"/>
      <c r="P871" s="3"/>
      <c r="Q871" s="3"/>
      <c r="R871" s="3"/>
      <c r="S871" s="3"/>
      <c r="T871" s="3"/>
      <c r="U871" s="3"/>
      <c r="V871" s="3"/>
      <c r="W871" s="3"/>
      <c r="X871" s="3"/>
      <c r="Y871" s="3"/>
      <c r="Z871" s="3"/>
    </row>
    <row r="872" spans="1:26" ht="16.5" customHeight="1">
      <c r="A872" s="49"/>
      <c r="B872" s="3"/>
      <c r="C872" s="3"/>
      <c r="D872" s="3"/>
      <c r="E872" s="3"/>
      <c r="F872" s="3"/>
      <c r="G872" s="3"/>
      <c r="H872" s="3"/>
      <c r="I872" s="3"/>
      <c r="J872" s="3"/>
      <c r="K872" s="3"/>
      <c r="L872" s="3"/>
      <c r="M872" s="3"/>
      <c r="N872" s="3"/>
      <c r="O872" s="3"/>
      <c r="P872" s="3"/>
      <c r="Q872" s="3"/>
      <c r="R872" s="3"/>
      <c r="S872" s="3"/>
      <c r="T872" s="3"/>
      <c r="U872" s="3"/>
      <c r="V872" s="3"/>
      <c r="W872" s="3"/>
      <c r="X872" s="3"/>
      <c r="Y872" s="3"/>
      <c r="Z872" s="3"/>
    </row>
    <row r="873" spans="1:26" ht="16.5" customHeight="1">
      <c r="A873" s="49"/>
      <c r="B873" s="3"/>
      <c r="C873" s="3"/>
      <c r="D873" s="3"/>
      <c r="E873" s="3"/>
      <c r="F873" s="3"/>
      <c r="G873" s="3"/>
      <c r="H873" s="3"/>
      <c r="I873" s="3"/>
      <c r="J873" s="3"/>
      <c r="K873" s="3"/>
      <c r="L873" s="3"/>
      <c r="M873" s="3"/>
      <c r="N873" s="3"/>
      <c r="O873" s="3"/>
      <c r="P873" s="3"/>
      <c r="Q873" s="3"/>
      <c r="R873" s="3"/>
      <c r="S873" s="3"/>
      <c r="T873" s="3"/>
      <c r="U873" s="3"/>
      <c r="V873" s="3"/>
      <c r="W873" s="3"/>
      <c r="X873" s="3"/>
      <c r="Y873" s="3"/>
      <c r="Z873" s="3"/>
    </row>
    <row r="874" spans="1:26" ht="16.5" customHeight="1">
      <c r="A874" s="49"/>
      <c r="B874" s="3"/>
      <c r="C874" s="3"/>
      <c r="D874" s="3"/>
      <c r="E874" s="3"/>
      <c r="F874" s="3"/>
      <c r="G874" s="3"/>
      <c r="H874" s="3"/>
      <c r="I874" s="3"/>
      <c r="J874" s="3"/>
      <c r="K874" s="3"/>
      <c r="L874" s="3"/>
      <c r="M874" s="3"/>
      <c r="N874" s="3"/>
      <c r="O874" s="3"/>
      <c r="P874" s="3"/>
      <c r="Q874" s="3"/>
      <c r="R874" s="3"/>
      <c r="S874" s="3"/>
      <c r="T874" s="3"/>
      <c r="U874" s="3"/>
      <c r="V874" s="3"/>
      <c r="W874" s="3"/>
      <c r="X874" s="3"/>
      <c r="Y874" s="3"/>
      <c r="Z874" s="3"/>
    </row>
    <row r="875" spans="1:26" ht="16.5" customHeight="1">
      <c r="A875" s="49"/>
      <c r="B875" s="3"/>
      <c r="C875" s="3"/>
      <c r="D875" s="3"/>
      <c r="E875" s="3"/>
      <c r="F875" s="3"/>
      <c r="G875" s="3"/>
      <c r="H875" s="3"/>
      <c r="I875" s="3"/>
      <c r="J875" s="3"/>
      <c r="K875" s="3"/>
      <c r="L875" s="3"/>
      <c r="M875" s="3"/>
      <c r="N875" s="3"/>
      <c r="O875" s="3"/>
      <c r="P875" s="3"/>
      <c r="Q875" s="3"/>
      <c r="R875" s="3"/>
      <c r="S875" s="3"/>
      <c r="T875" s="3"/>
      <c r="U875" s="3"/>
      <c r="V875" s="3"/>
      <c r="W875" s="3"/>
      <c r="X875" s="3"/>
      <c r="Y875" s="3"/>
      <c r="Z875" s="3"/>
    </row>
    <row r="876" spans="1:26" ht="16.5" customHeight="1">
      <c r="A876" s="49"/>
      <c r="B876" s="3"/>
      <c r="C876" s="3"/>
      <c r="D876" s="3"/>
      <c r="E876" s="3"/>
      <c r="F876" s="3"/>
      <c r="G876" s="3"/>
      <c r="H876" s="3"/>
      <c r="I876" s="3"/>
      <c r="J876" s="3"/>
      <c r="K876" s="3"/>
      <c r="L876" s="3"/>
      <c r="M876" s="3"/>
      <c r="N876" s="3"/>
      <c r="O876" s="3"/>
      <c r="P876" s="3"/>
      <c r="Q876" s="3"/>
      <c r="R876" s="3"/>
      <c r="S876" s="3"/>
      <c r="T876" s="3"/>
      <c r="U876" s="3"/>
      <c r="V876" s="3"/>
      <c r="W876" s="3"/>
      <c r="X876" s="3"/>
      <c r="Y876" s="3"/>
      <c r="Z876" s="3"/>
    </row>
    <row r="877" spans="1:26" ht="16.5" customHeight="1">
      <c r="A877" s="49"/>
      <c r="B877" s="3"/>
      <c r="C877" s="3"/>
      <c r="D877" s="3"/>
      <c r="E877" s="3"/>
      <c r="F877" s="3"/>
      <c r="G877" s="3"/>
      <c r="H877" s="3"/>
      <c r="I877" s="3"/>
      <c r="J877" s="3"/>
      <c r="K877" s="3"/>
      <c r="L877" s="3"/>
      <c r="M877" s="3"/>
      <c r="N877" s="3"/>
      <c r="O877" s="3"/>
      <c r="P877" s="3"/>
      <c r="Q877" s="3"/>
      <c r="R877" s="3"/>
      <c r="S877" s="3"/>
      <c r="T877" s="3"/>
      <c r="U877" s="3"/>
      <c r="V877" s="3"/>
      <c r="W877" s="3"/>
      <c r="X877" s="3"/>
      <c r="Y877" s="3"/>
      <c r="Z877" s="3"/>
    </row>
    <row r="878" spans="1:26" ht="16.5" customHeight="1">
      <c r="A878" s="49"/>
      <c r="B878" s="3"/>
      <c r="C878" s="3"/>
      <c r="D878" s="3"/>
      <c r="E878" s="3"/>
      <c r="F878" s="3"/>
      <c r="G878" s="3"/>
      <c r="H878" s="3"/>
      <c r="I878" s="3"/>
      <c r="J878" s="3"/>
      <c r="K878" s="3"/>
      <c r="L878" s="3"/>
      <c r="M878" s="3"/>
      <c r="N878" s="3"/>
      <c r="O878" s="3"/>
      <c r="P878" s="3"/>
      <c r="Q878" s="3"/>
      <c r="R878" s="3"/>
      <c r="S878" s="3"/>
      <c r="T878" s="3"/>
      <c r="U878" s="3"/>
      <c r="V878" s="3"/>
      <c r="W878" s="3"/>
      <c r="X878" s="3"/>
      <c r="Y878" s="3"/>
      <c r="Z878" s="3"/>
    </row>
    <row r="879" spans="1:26" ht="16.5" customHeight="1">
      <c r="A879" s="49"/>
      <c r="B879" s="3"/>
      <c r="C879" s="3"/>
      <c r="D879" s="3"/>
      <c r="E879" s="3"/>
      <c r="F879" s="3"/>
      <c r="G879" s="3"/>
      <c r="H879" s="3"/>
      <c r="I879" s="3"/>
      <c r="J879" s="3"/>
      <c r="K879" s="3"/>
      <c r="L879" s="3"/>
      <c r="M879" s="3"/>
      <c r="N879" s="3"/>
      <c r="O879" s="3"/>
      <c r="P879" s="3"/>
      <c r="Q879" s="3"/>
      <c r="R879" s="3"/>
      <c r="S879" s="3"/>
      <c r="T879" s="3"/>
      <c r="U879" s="3"/>
      <c r="V879" s="3"/>
      <c r="W879" s="3"/>
      <c r="X879" s="3"/>
      <c r="Y879" s="3"/>
      <c r="Z879" s="3"/>
    </row>
    <row r="880" spans="1:26" ht="16.5" customHeight="1">
      <c r="A880" s="49"/>
      <c r="B880" s="3"/>
      <c r="C880" s="3"/>
      <c r="D880" s="3"/>
      <c r="E880" s="3"/>
      <c r="F880" s="3"/>
      <c r="G880" s="3"/>
      <c r="H880" s="3"/>
      <c r="I880" s="3"/>
      <c r="J880" s="3"/>
      <c r="K880" s="3"/>
      <c r="L880" s="3"/>
      <c r="M880" s="3"/>
      <c r="N880" s="3"/>
      <c r="O880" s="3"/>
      <c r="P880" s="3"/>
      <c r="Q880" s="3"/>
      <c r="R880" s="3"/>
      <c r="S880" s="3"/>
      <c r="T880" s="3"/>
      <c r="U880" s="3"/>
      <c r="V880" s="3"/>
      <c r="W880" s="3"/>
      <c r="X880" s="3"/>
      <c r="Y880" s="3"/>
      <c r="Z880" s="3"/>
    </row>
    <row r="881" spans="1:26" ht="16.5" customHeight="1">
      <c r="A881" s="49"/>
      <c r="B881" s="3"/>
      <c r="C881" s="3"/>
      <c r="D881" s="3"/>
      <c r="E881" s="3"/>
      <c r="F881" s="3"/>
      <c r="G881" s="3"/>
      <c r="H881" s="3"/>
      <c r="I881" s="3"/>
      <c r="J881" s="3"/>
      <c r="K881" s="3"/>
      <c r="L881" s="3"/>
      <c r="M881" s="3"/>
      <c r="N881" s="3"/>
      <c r="O881" s="3"/>
      <c r="P881" s="3"/>
      <c r="Q881" s="3"/>
      <c r="R881" s="3"/>
      <c r="S881" s="3"/>
      <c r="T881" s="3"/>
      <c r="U881" s="3"/>
      <c r="V881" s="3"/>
      <c r="W881" s="3"/>
      <c r="X881" s="3"/>
      <c r="Y881" s="3"/>
      <c r="Z881" s="3"/>
    </row>
    <row r="882" spans="1:26" ht="16.5" customHeight="1">
      <c r="A882" s="49"/>
      <c r="B882" s="3"/>
      <c r="C882" s="3"/>
      <c r="D882" s="3"/>
      <c r="E882" s="3"/>
      <c r="F882" s="3"/>
      <c r="G882" s="3"/>
      <c r="H882" s="3"/>
      <c r="I882" s="3"/>
      <c r="J882" s="3"/>
      <c r="K882" s="3"/>
      <c r="L882" s="3"/>
      <c r="M882" s="3"/>
      <c r="N882" s="3"/>
      <c r="O882" s="3"/>
      <c r="P882" s="3"/>
      <c r="Q882" s="3"/>
      <c r="R882" s="3"/>
      <c r="S882" s="3"/>
      <c r="T882" s="3"/>
      <c r="U882" s="3"/>
      <c r="V882" s="3"/>
      <c r="W882" s="3"/>
      <c r="X882" s="3"/>
      <c r="Y882" s="3"/>
      <c r="Z882" s="3"/>
    </row>
    <row r="883" spans="1:26" ht="16.5" customHeight="1">
      <c r="A883" s="49"/>
      <c r="B883" s="3"/>
      <c r="C883" s="3"/>
      <c r="D883" s="3"/>
      <c r="E883" s="3"/>
      <c r="F883" s="3"/>
      <c r="G883" s="3"/>
      <c r="H883" s="3"/>
      <c r="I883" s="3"/>
      <c r="J883" s="3"/>
      <c r="K883" s="3"/>
      <c r="L883" s="3"/>
      <c r="M883" s="3"/>
      <c r="N883" s="3"/>
      <c r="O883" s="3"/>
      <c r="P883" s="3"/>
      <c r="Q883" s="3"/>
      <c r="R883" s="3"/>
      <c r="S883" s="3"/>
      <c r="T883" s="3"/>
      <c r="U883" s="3"/>
      <c r="V883" s="3"/>
      <c r="W883" s="3"/>
      <c r="X883" s="3"/>
      <c r="Y883" s="3"/>
      <c r="Z883" s="3"/>
    </row>
    <row r="884" spans="1:26" ht="16.5" customHeight="1">
      <c r="A884" s="49"/>
      <c r="B884" s="3"/>
      <c r="C884" s="3"/>
      <c r="D884" s="3"/>
      <c r="E884" s="3"/>
      <c r="F884" s="3"/>
      <c r="G884" s="3"/>
      <c r="H884" s="3"/>
      <c r="I884" s="3"/>
      <c r="J884" s="3"/>
      <c r="K884" s="3"/>
      <c r="L884" s="3"/>
      <c r="M884" s="3"/>
      <c r="N884" s="3"/>
      <c r="O884" s="3"/>
      <c r="P884" s="3"/>
      <c r="Q884" s="3"/>
      <c r="R884" s="3"/>
      <c r="S884" s="3"/>
      <c r="T884" s="3"/>
      <c r="U884" s="3"/>
      <c r="V884" s="3"/>
      <c r="W884" s="3"/>
      <c r="X884" s="3"/>
      <c r="Y884" s="3"/>
      <c r="Z884" s="3"/>
    </row>
    <row r="885" spans="1:26" ht="16.5" customHeight="1">
      <c r="A885" s="49"/>
      <c r="B885" s="3"/>
      <c r="C885" s="3"/>
      <c r="D885" s="3"/>
      <c r="E885" s="3"/>
      <c r="F885" s="3"/>
      <c r="G885" s="3"/>
      <c r="H885" s="3"/>
      <c r="I885" s="3"/>
      <c r="J885" s="3"/>
      <c r="K885" s="3"/>
      <c r="L885" s="3"/>
      <c r="M885" s="3"/>
      <c r="N885" s="3"/>
      <c r="O885" s="3"/>
      <c r="P885" s="3"/>
      <c r="Q885" s="3"/>
      <c r="R885" s="3"/>
      <c r="S885" s="3"/>
      <c r="T885" s="3"/>
      <c r="U885" s="3"/>
      <c r="V885" s="3"/>
      <c r="W885" s="3"/>
      <c r="X885" s="3"/>
      <c r="Y885" s="3"/>
      <c r="Z885" s="3"/>
    </row>
    <row r="886" spans="1:26" ht="16.5" customHeight="1">
      <c r="A886" s="49"/>
      <c r="B886" s="3"/>
      <c r="C886" s="3"/>
      <c r="D886" s="3"/>
      <c r="E886" s="3"/>
      <c r="F886" s="3"/>
      <c r="G886" s="3"/>
      <c r="H886" s="3"/>
      <c r="I886" s="3"/>
      <c r="J886" s="3"/>
      <c r="K886" s="3"/>
      <c r="L886" s="3"/>
      <c r="M886" s="3"/>
      <c r="N886" s="3"/>
      <c r="O886" s="3"/>
      <c r="P886" s="3"/>
      <c r="Q886" s="3"/>
      <c r="R886" s="3"/>
      <c r="S886" s="3"/>
      <c r="T886" s="3"/>
      <c r="U886" s="3"/>
      <c r="V886" s="3"/>
      <c r="W886" s="3"/>
      <c r="X886" s="3"/>
      <c r="Y886" s="3"/>
      <c r="Z886" s="3"/>
    </row>
    <row r="887" spans="1:26" ht="16.5" customHeight="1">
      <c r="A887" s="49"/>
      <c r="B887" s="3"/>
      <c r="C887" s="3"/>
      <c r="D887" s="3"/>
      <c r="E887" s="3"/>
      <c r="F887" s="3"/>
      <c r="G887" s="3"/>
      <c r="H887" s="3"/>
      <c r="I887" s="3"/>
      <c r="J887" s="3"/>
      <c r="K887" s="3"/>
      <c r="L887" s="3"/>
      <c r="M887" s="3"/>
      <c r="N887" s="3"/>
      <c r="O887" s="3"/>
      <c r="P887" s="3"/>
      <c r="Q887" s="3"/>
      <c r="R887" s="3"/>
      <c r="S887" s="3"/>
      <c r="T887" s="3"/>
      <c r="U887" s="3"/>
      <c r="V887" s="3"/>
      <c r="W887" s="3"/>
      <c r="X887" s="3"/>
      <c r="Y887" s="3"/>
      <c r="Z887" s="3"/>
    </row>
    <row r="888" spans="1:26" ht="16.5" customHeight="1">
      <c r="A888" s="49"/>
      <c r="B888" s="3"/>
      <c r="C888" s="3"/>
      <c r="D888" s="3"/>
      <c r="E888" s="3"/>
      <c r="F888" s="3"/>
      <c r="G888" s="3"/>
      <c r="H888" s="3"/>
      <c r="I888" s="3"/>
      <c r="J888" s="3"/>
      <c r="K888" s="3"/>
      <c r="L888" s="3"/>
      <c r="M888" s="3"/>
      <c r="N888" s="3"/>
      <c r="O888" s="3"/>
      <c r="P888" s="3"/>
      <c r="Q888" s="3"/>
      <c r="R888" s="3"/>
      <c r="S888" s="3"/>
      <c r="T888" s="3"/>
      <c r="U888" s="3"/>
      <c r="V888" s="3"/>
      <c r="W888" s="3"/>
      <c r="X888" s="3"/>
      <c r="Y888" s="3"/>
      <c r="Z888" s="3"/>
    </row>
    <row r="889" spans="1:26" ht="16.5" customHeight="1">
      <c r="A889" s="49"/>
      <c r="B889" s="3"/>
      <c r="C889" s="3"/>
      <c r="D889" s="3"/>
      <c r="E889" s="3"/>
      <c r="F889" s="3"/>
      <c r="G889" s="3"/>
      <c r="H889" s="3"/>
      <c r="I889" s="3"/>
      <c r="J889" s="3"/>
      <c r="K889" s="3"/>
      <c r="L889" s="3"/>
      <c r="M889" s="3"/>
      <c r="N889" s="3"/>
      <c r="O889" s="3"/>
      <c r="P889" s="3"/>
      <c r="Q889" s="3"/>
      <c r="R889" s="3"/>
      <c r="S889" s="3"/>
      <c r="T889" s="3"/>
      <c r="U889" s="3"/>
      <c r="V889" s="3"/>
      <c r="W889" s="3"/>
      <c r="X889" s="3"/>
      <c r="Y889" s="3"/>
      <c r="Z889" s="3"/>
    </row>
    <row r="890" spans="1:26" ht="16.5" customHeight="1">
      <c r="A890" s="49"/>
      <c r="B890" s="3"/>
      <c r="C890" s="3"/>
      <c r="D890" s="3"/>
      <c r="E890" s="3"/>
      <c r="F890" s="3"/>
      <c r="G890" s="3"/>
      <c r="H890" s="3"/>
      <c r="I890" s="3"/>
      <c r="J890" s="3"/>
      <c r="K890" s="3"/>
      <c r="L890" s="3"/>
      <c r="M890" s="3"/>
      <c r="N890" s="3"/>
      <c r="O890" s="3"/>
      <c r="P890" s="3"/>
      <c r="Q890" s="3"/>
      <c r="R890" s="3"/>
      <c r="S890" s="3"/>
      <c r="T890" s="3"/>
      <c r="U890" s="3"/>
      <c r="V890" s="3"/>
      <c r="W890" s="3"/>
      <c r="X890" s="3"/>
      <c r="Y890" s="3"/>
      <c r="Z890" s="3"/>
    </row>
    <row r="891" spans="1:26" ht="16.5" customHeight="1">
      <c r="A891" s="49"/>
      <c r="B891" s="3"/>
      <c r="C891" s="3"/>
      <c r="D891" s="3"/>
      <c r="E891" s="3"/>
      <c r="F891" s="3"/>
      <c r="G891" s="3"/>
      <c r="H891" s="3"/>
      <c r="I891" s="3"/>
      <c r="J891" s="3"/>
      <c r="K891" s="3"/>
      <c r="L891" s="3"/>
      <c r="M891" s="3"/>
      <c r="N891" s="3"/>
      <c r="O891" s="3"/>
      <c r="P891" s="3"/>
      <c r="Q891" s="3"/>
      <c r="R891" s="3"/>
      <c r="S891" s="3"/>
      <c r="T891" s="3"/>
      <c r="U891" s="3"/>
      <c r="V891" s="3"/>
      <c r="W891" s="3"/>
      <c r="X891" s="3"/>
      <c r="Y891" s="3"/>
      <c r="Z891" s="3"/>
    </row>
    <row r="892" spans="1:26" ht="16.5" customHeight="1">
      <c r="A892" s="49"/>
      <c r="B892" s="3"/>
      <c r="C892" s="3"/>
      <c r="D892" s="3"/>
      <c r="E892" s="3"/>
      <c r="F892" s="3"/>
      <c r="G892" s="3"/>
      <c r="H892" s="3"/>
      <c r="I892" s="3"/>
      <c r="J892" s="3"/>
      <c r="K892" s="3"/>
      <c r="L892" s="3"/>
      <c r="M892" s="3"/>
      <c r="N892" s="3"/>
      <c r="O892" s="3"/>
      <c r="P892" s="3"/>
      <c r="Q892" s="3"/>
      <c r="R892" s="3"/>
      <c r="S892" s="3"/>
      <c r="T892" s="3"/>
      <c r="U892" s="3"/>
      <c r="V892" s="3"/>
      <c r="W892" s="3"/>
      <c r="X892" s="3"/>
      <c r="Y892" s="3"/>
      <c r="Z892" s="3"/>
    </row>
    <row r="893" spans="1:26" ht="16.5" customHeight="1">
      <c r="A893" s="49"/>
      <c r="B893" s="3"/>
      <c r="C893" s="3"/>
      <c r="D893" s="3"/>
      <c r="E893" s="3"/>
      <c r="F893" s="3"/>
      <c r="G893" s="3"/>
      <c r="H893" s="3"/>
      <c r="I893" s="3"/>
      <c r="J893" s="3"/>
      <c r="K893" s="3"/>
      <c r="L893" s="3"/>
      <c r="M893" s="3"/>
      <c r="N893" s="3"/>
      <c r="O893" s="3"/>
      <c r="P893" s="3"/>
      <c r="Q893" s="3"/>
      <c r="R893" s="3"/>
      <c r="S893" s="3"/>
      <c r="T893" s="3"/>
      <c r="U893" s="3"/>
      <c r="V893" s="3"/>
      <c r="W893" s="3"/>
      <c r="X893" s="3"/>
      <c r="Y893" s="3"/>
      <c r="Z893" s="3"/>
    </row>
    <row r="894" spans="1:26" ht="16.5" customHeight="1">
      <c r="A894" s="49"/>
      <c r="B894" s="3"/>
      <c r="C894" s="3"/>
      <c r="D894" s="3"/>
      <c r="E894" s="3"/>
      <c r="F894" s="3"/>
      <c r="G894" s="3"/>
      <c r="H894" s="3"/>
      <c r="I894" s="3"/>
      <c r="J894" s="3"/>
      <c r="K894" s="3"/>
      <c r="L894" s="3"/>
      <c r="M894" s="3"/>
      <c r="N894" s="3"/>
      <c r="O894" s="3"/>
      <c r="P894" s="3"/>
      <c r="Q894" s="3"/>
      <c r="R894" s="3"/>
      <c r="S894" s="3"/>
      <c r="T894" s="3"/>
      <c r="U894" s="3"/>
      <c r="V894" s="3"/>
      <c r="W894" s="3"/>
      <c r="X894" s="3"/>
      <c r="Y894" s="3"/>
      <c r="Z894" s="3"/>
    </row>
    <row r="895" spans="1:26" ht="16.5" customHeight="1">
      <c r="A895" s="49"/>
      <c r="B895" s="3"/>
      <c r="C895" s="3"/>
      <c r="D895" s="3"/>
      <c r="E895" s="3"/>
      <c r="F895" s="3"/>
      <c r="G895" s="3"/>
      <c r="H895" s="3"/>
      <c r="I895" s="3"/>
      <c r="J895" s="3"/>
      <c r="K895" s="3"/>
      <c r="L895" s="3"/>
      <c r="M895" s="3"/>
      <c r="N895" s="3"/>
      <c r="O895" s="3"/>
      <c r="P895" s="3"/>
      <c r="Q895" s="3"/>
      <c r="R895" s="3"/>
      <c r="S895" s="3"/>
      <c r="T895" s="3"/>
      <c r="U895" s="3"/>
      <c r="V895" s="3"/>
      <c r="W895" s="3"/>
      <c r="X895" s="3"/>
      <c r="Y895" s="3"/>
      <c r="Z895" s="3"/>
    </row>
    <row r="896" spans="1:26" ht="16.5" customHeight="1">
      <c r="A896" s="49"/>
      <c r="B896" s="3"/>
      <c r="C896" s="3"/>
      <c r="D896" s="3"/>
      <c r="E896" s="3"/>
      <c r="F896" s="3"/>
      <c r="G896" s="3"/>
      <c r="H896" s="3"/>
      <c r="I896" s="3"/>
      <c r="J896" s="3"/>
      <c r="K896" s="3"/>
      <c r="L896" s="3"/>
      <c r="M896" s="3"/>
      <c r="N896" s="3"/>
      <c r="O896" s="3"/>
      <c r="P896" s="3"/>
      <c r="Q896" s="3"/>
      <c r="R896" s="3"/>
      <c r="S896" s="3"/>
      <c r="T896" s="3"/>
      <c r="U896" s="3"/>
      <c r="V896" s="3"/>
      <c r="W896" s="3"/>
      <c r="X896" s="3"/>
      <c r="Y896" s="3"/>
      <c r="Z896" s="3"/>
    </row>
    <row r="897" spans="1:26" ht="16.5" customHeight="1">
      <c r="A897" s="49"/>
      <c r="B897" s="3"/>
      <c r="C897" s="3"/>
      <c r="D897" s="3"/>
      <c r="E897" s="3"/>
      <c r="F897" s="3"/>
      <c r="G897" s="3"/>
      <c r="H897" s="3"/>
      <c r="I897" s="3"/>
      <c r="J897" s="3"/>
      <c r="K897" s="3"/>
      <c r="L897" s="3"/>
      <c r="M897" s="3"/>
      <c r="N897" s="3"/>
      <c r="O897" s="3"/>
      <c r="P897" s="3"/>
      <c r="Q897" s="3"/>
      <c r="R897" s="3"/>
      <c r="S897" s="3"/>
      <c r="T897" s="3"/>
      <c r="U897" s="3"/>
      <c r="V897" s="3"/>
      <c r="W897" s="3"/>
      <c r="X897" s="3"/>
      <c r="Y897" s="3"/>
      <c r="Z897" s="3"/>
    </row>
    <row r="898" spans="1:26" ht="16.5" customHeight="1">
      <c r="A898" s="49"/>
      <c r="B898" s="3"/>
      <c r="C898" s="3"/>
      <c r="D898" s="3"/>
      <c r="E898" s="3"/>
      <c r="F898" s="3"/>
      <c r="G898" s="3"/>
      <c r="H898" s="3"/>
      <c r="I898" s="3"/>
      <c r="J898" s="3"/>
      <c r="K898" s="3"/>
      <c r="L898" s="3"/>
      <c r="M898" s="3"/>
      <c r="N898" s="3"/>
      <c r="O898" s="3"/>
      <c r="P898" s="3"/>
      <c r="Q898" s="3"/>
      <c r="R898" s="3"/>
      <c r="S898" s="3"/>
      <c r="T898" s="3"/>
      <c r="U898" s="3"/>
      <c r="V898" s="3"/>
      <c r="W898" s="3"/>
      <c r="X898" s="3"/>
      <c r="Y898" s="3"/>
      <c r="Z898" s="3"/>
    </row>
    <row r="899" spans="1:26" ht="16.5" customHeight="1">
      <c r="A899" s="49"/>
      <c r="B899" s="3"/>
      <c r="C899" s="3"/>
      <c r="D899" s="3"/>
      <c r="E899" s="3"/>
      <c r="F899" s="3"/>
      <c r="G899" s="3"/>
      <c r="H899" s="3"/>
      <c r="I899" s="3"/>
      <c r="J899" s="3"/>
      <c r="K899" s="3"/>
      <c r="L899" s="3"/>
      <c r="M899" s="3"/>
      <c r="N899" s="3"/>
      <c r="O899" s="3"/>
      <c r="P899" s="3"/>
      <c r="Q899" s="3"/>
      <c r="R899" s="3"/>
      <c r="S899" s="3"/>
      <c r="T899" s="3"/>
      <c r="U899" s="3"/>
      <c r="V899" s="3"/>
      <c r="W899" s="3"/>
      <c r="X899" s="3"/>
      <c r="Y899" s="3"/>
      <c r="Z899" s="3"/>
    </row>
    <row r="900" spans="1:26" ht="16.5" customHeight="1">
      <c r="A900" s="49"/>
      <c r="B900" s="3"/>
      <c r="C900" s="3"/>
      <c r="D900" s="3"/>
      <c r="E900" s="3"/>
      <c r="F900" s="3"/>
      <c r="G900" s="3"/>
      <c r="H900" s="3"/>
      <c r="I900" s="3"/>
      <c r="J900" s="3"/>
      <c r="K900" s="3"/>
      <c r="L900" s="3"/>
      <c r="M900" s="3"/>
      <c r="N900" s="3"/>
      <c r="O900" s="3"/>
      <c r="P900" s="3"/>
      <c r="Q900" s="3"/>
      <c r="R900" s="3"/>
      <c r="S900" s="3"/>
      <c r="T900" s="3"/>
      <c r="U900" s="3"/>
      <c r="V900" s="3"/>
      <c r="W900" s="3"/>
      <c r="X900" s="3"/>
      <c r="Y900" s="3"/>
      <c r="Z900" s="3"/>
    </row>
    <row r="901" spans="1:26" ht="16.5" customHeight="1">
      <c r="A901" s="49"/>
      <c r="B901" s="3"/>
      <c r="C901" s="3"/>
      <c r="D901" s="3"/>
      <c r="E901" s="3"/>
      <c r="F901" s="3"/>
      <c r="G901" s="3"/>
      <c r="H901" s="3"/>
      <c r="I901" s="3"/>
      <c r="J901" s="3"/>
      <c r="K901" s="3"/>
      <c r="L901" s="3"/>
      <c r="M901" s="3"/>
      <c r="N901" s="3"/>
      <c r="O901" s="3"/>
      <c r="P901" s="3"/>
      <c r="Q901" s="3"/>
      <c r="R901" s="3"/>
      <c r="S901" s="3"/>
      <c r="T901" s="3"/>
      <c r="U901" s="3"/>
      <c r="V901" s="3"/>
      <c r="W901" s="3"/>
      <c r="X901" s="3"/>
      <c r="Y901" s="3"/>
      <c r="Z901" s="3"/>
    </row>
    <row r="902" spans="1:26" ht="16.5" customHeight="1">
      <c r="A902" s="49"/>
      <c r="B902" s="3"/>
      <c r="C902" s="3"/>
      <c r="D902" s="3"/>
      <c r="E902" s="3"/>
      <c r="F902" s="3"/>
      <c r="G902" s="3"/>
      <c r="H902" s="3"/>
      <c r="I902" s="3"/>
      <c r="J902" s="3"/>
      <c r="K902" s="3"/>
      <c r="L902" s="3"/>
      <c r="M902" s="3"/>
      <c r="N902" s="3"/>
      <c r="O902" s="3"/>
      <c r="P902" s="3"/>
      <c r="Q902" s="3"/>
      <c r="R902" s="3"/>
      <c r="S902" s="3"/>
      <c r="T902" s="3"/>
      <c r="U902" s="3"/>
      <c r="V902" s="3"/>
      <c r="W902" s="3"/>
      <c r="X902" s="3"/>
      <c r="Y902" s="3"/>
      <c r="Z902" s="3"/>
    </row>
    <row r="903" spans="1:26" ht="16.5" customHeight="1">
      <c r="A903" s="49"/>
      <c r="B903" s="3"/>
      <c r="C903" s="3"/>
      <c r="D903" s="3"/>
      <c r="E903" s="3"/>
      <c r="F903" s="3"/>
      <c r="G903" s="3"/>
      <c r="H903" s="3"/>
      <c r="I903" s="3"/>
      <c r="J903" s="3"/>
      <c r="K903" s="3"/>
      <c r="L903" s="3"/>
      <c r="M903" s="3"/>
      <c r="N903" s="3"/>
      <c r="O903" s="3"/>
      <c r="P903" s="3"/>
      <c r="Q903" s="3"/>
      <c r="R903" s="3"/>
      <c r="S903" s="3"/>
      <c r="T903" s="3"/>
      <c r="U903" s="3"/>
      <c r="V903" s="3"/>
      <c r="W903" s="3"/>
      <c r="X903" s="3"/>
      <c r="Y903" s="3"/>
      <c r="Z903" s="3"/>
    </row>
    <row r="904" spans="1:26" ht="16.5" customHeight="1">
      <c r="A904" s="49"/>
      <c r="B904" s="3"/>
      <c r="C904" s="3"/>
      <c r="D904" s="3"/>
      <c r="E904" s="3"/>
      <c r="F904" s="3"/>
      <c r="G904" s="3"/>
      <c r="H904" s="3"/>
      <c r="I904" s="3"/>
      <c r="J904" s="3"/>
      <c r="K904" s="3"/>
      <c r="L904" s="3"/>
      <c r="M904" s="3"/>
      <c r="N904" s="3"/>
      <c r="O904" s="3"/>
      <c r="P904" s="3"/>
      <c r="Q904" s="3"/>
      <c r="R904" s="3"/>
      <c r="S904" s="3"/>
      <c r="T904" s="3"/>
      <c r="U904" s="3"/>
      <c r="V904" s="3"/>
      <c r="W904" s="3"/>
      <c r="X904" s="3"/>
      <c r="Y904" s="3"/>
      <c r="Z904" s="3"/>
    </row>
    <row r="905" spans="1:26" ht="16.5" customHeight="1">
      <c r="A905" s="49"/>
      <c r="B905" s="3"/>
      <c r="C905" s="3"/>
      <c r="D905" s="3"/>
      <c r="E905" s="3"/>
      <c r="F905" s="3"/>
      <c r="G905" s="3"/>
      <c r="H905" s="3"/>
      <c r="I905" s="3"/>
      <c r="J905" s="3"/>
      <c r="K905" s="3"/>
      <c r="L905" s="3"/>
      <c r="M905" s="3"/>
      <c r="N905" s="3"/>
      <c r="O905" s="3"/>
      <c r="P905" s="3"/>
      <c r="Q905" s="3"/>
      <c r="R905" s="3"/>
      <c r="S905" s="3"/>
      <c r="T905" s="3"/>
      <c r="U905" s="3"/>
      <c r="V905" s="3"/>
      <c r="W905" s="3"/>
      <c r="X905" s="3"/>
      <c r="Y905" s="3"/>
      <c r="Z905" s="3"/>
    </row>
    <row r="906" spans="1:26" ht="16.5" customHeight="1">
      <c r="A906" s="49"/>
      <c r="B906" s="3"/>
      <c r="C906" s="3"/>
      <c r="D906" s="3"/>
      <c r="E906" s="3"/>
      <c r="F906" s="3"/>
      <c r="G906" s="3"/>
      <c r="H906" s="3"/>
      <c r="I906" s="3"/>
      <c r="J906" s="3"/>
      <c r="K906" s="3"/>
      <c r="L906" s="3"/>
      <c r="M906" s="3"/>
      <c r="N906" s="3"/>
      <c r="O906" s="3"/>
      <c r="P906" s="3"/>
      <c r="Q906" s="3"/>
      <c r="R906" s="3"/>
      <c r="S906" s="3"/>
      <c r="T906" s="3"/>
      <c r="U906" s="3"/>
      <c r="V906" s="3"/>
      <c r="W906" s="3"/>
      <c r="X906" s="3"/>
      <c r="Y906" s="3"/>
      <c r="Z906" s="3"/>
    </row>
    <row r="907" spans="1:26" ht="16.5" customHeight="1">
      <c r="A907" s="49"/>
      <c r="B907" s="3"/>
      <c r="C907" s="3"/>
      <c r="D907" s="3"/>
      <c r="E907" s="3"/>
      <c r="F907" s="3"/>
      <c r="G907" s="3"/>
      <c r="H907" s="3"/>
      <c r="I907" s="3"/>
      <c r="J907" s="3"/>
      <c r="K907" s="3"/>
      <c r="L907" s="3"/>
      <c r="M907" s="3"/>
      <c r="N907" s="3"/>
      <c r="O907" s="3"/>
      <c r="P907" s="3"/>
      <c r="Q907" s="3"/>
      <c r="R907" s="3"/>
      <c r="S907" s="3"/>
      <c r="T907" s="3"/>
      <c r="U907" s="3"/>
      <c r="V907" s="3"/>
      <c r="W907" s="3"/>
      <c r="X907" s="3"/>
      <c r="Y907" s="3"/>
      <c r="Z907" s="3"/>
    </row>
    <row r="908" spans="1:26" ht="16.5" customHeight="1">
      <c r="A908" s="49"/>
      <c r="B908" s="3"/>
      <c r="C908" s="3"/>
      <c r="D908" s="3"/>
      <c r="E908" s="3"/>
      <c r="F908" s="3"/>
      <c r="G908" s="3"/>
      <c r="H908" s="3"/>
      <c r="I908" s="3"/>
      <c r="J908" s="3"/>
      <c r="K908" s="3"/>
      <c r="L908" s="3"/>
      <c r="M908" s="3"/>
      <c r="N908" s="3"/>
      <c r="O908" s="3"/>
      <c r="P908" s="3"/>
      <c r="Q908" s="3"/>
      <c r="R908" s="3"/>
      <c r="S908" s="3"/>
      <c r="T908" s="3"/>
      <c r="U908" s="3"/>
      <c r="V908" s="3"/>
      <c r="W908" s="3"/>
      <c r="X908" s="3"/>
      <c r="Y908" s="3"/>
      <c r="Z908" s="3"/>
    </row>
    <row r="909" spans="1:26" ht="16.5" customHeight="1">
      <c r="A909" s="49"/>
      <c r="B909" s="3"/>
      <c r="C909" s="3"/>
      <c r="D909" s="3"/>
      <c r="E909" s="3"/>
      <c r="F909" s="3"/>
      <c r="G909" s="3"/>
      <c r="H909" s="3"/>
      <c r="I909" s="3"/>
      <c r="J909" s="3"/>
      <c r="K909" s="3"/>
      <c r="L909" s="3"/>
      <c r="M909" s="3"/>
      <c r="N909" s="3"/>
      <c r="O909" s="3"/>
      <c r="P909" s="3"/>
      <c r="Q909" s="3"/>
      <c r="R909" s="3"/>
      <c r="S909" s="3"/>
      <c r="T909" s="3"/>
      <c r="U909" s="3"/>
      <c r="V909" s="3"/>
      <c r="W909" s="3"/>
      <c r="X909" s="3"/>
      <c r="Y909" s="3"/>
      <c r="Z909" s="3"/>
    </row>
    <row r="910" spans="1:26" ht="16.5" customHeight="1">
      <c r="A910" s="49"/>
      <c r="B910" s="3"/>
      <c r="C910" s="3"/>
      <c r="D910" s="3"/>
      <c r="E910" s="3"/>
      <c r="F910" s="3"/>
      <c r="G910" s="3"/>
      <c r="H910" s="3"/>
      <c r="I910" s="3"/>
      <c r="J910" s="3"/>
      <c r="K910" s="3"/>
      <c r="L910" s="3"/>
      <c r="M910" s="3"/>
      <c r="N910" s="3"/>
      <c r="O910" s="3"/>
      <c r="P910" s="3"/>
      <c r="Q910" s="3"/>
      <c r="R910" s="3"/>
      <c r="S910" s="3"/>
      <c r="T910" s="3"/>
      <c r="U910" s="3"/>
      <c r="V910" s="3"/>
      <c r="W910" s="3"/>
      <c r="X910" s="3"/>
      <c r="Y910" s="3"/>
      <c r="Z910" s="3"/>
    </row>
    <row r="911" spans="1:26" ht="16.5" customHeight="1">
      <c r="A911" s="49"/>
      <c r="B911" s="3"/>
      <c r="C911" s="3"/>
      <c r="D911" s="3"/>
      <c r="E911" s="3"/>
      <c r="F911" s="3"/>
      <c r="G911" s="3"/>
      <c r="H911" s="3"/>
      <c r="I911" s="3"/>
      <c r="J911" s="3"/>
      <c r="K911" s="3"/>
      <c r="L911" s="3"/>
      <c r="M911" s="3"/>
      <c r="N911" s="3"/>
      <c r="O911" s="3"/>
      <c r="P911" s="3"/>
      <c r="Q911" s="3"/>
      <c r="R911" s="3"/>
      <c r="S911" s="3"/>
      <c r="T911" s="3"/>
      <c r="U911" s="3"/>
      <c r="V911" s="3"/>
      <c r="W911" s="3"/>
      <c r="X911" s="3"/>
      <c r="Y911" s="3"/>
      <c r="Z911" s="3"/>
    </row>
    <row r="912" spans="1:26" ht="16.5" customHeight="1">
      <c r="A912" s="49"/>
      <c r="B912" s="3"/>
      <c r="C912" s="3"/>
      <c r="D912" s="3"/>
      <c r="E912" s="3"/>
      <c r="F912" s="3"/>
      <c r="G912" s="3"/>
      <c r="H912" s="3"/>
      <c r="I912" s="3"/>
      <c r="J912" s="3"/>
      <c r="K912" s="3"/>
      <c r="L912" s="3"/>
      <c r="M912" s="3"/>
      <c r="N912" s="3"/>
      <c r="O912" s="3"/>
      <c r="P912" s="3"/>
      <c r="Q912" s="3"/>
      <c r="R912" s="3"/>
      <c r="S912" s="3"/>
      <c r="T912" s="3"/>
      <c r="U912" s="3"/>
      <c r="V912" s="3"/>
      <c r="W912" s="3"/>
      <c r="X912" s="3"/>
      <c r="Y912" s="3"/>
      <c r="Z912" s="3"/>
    </row>
    <row r="913" spans="1:26" ht="16.5" customHeight="1">
      <c r="A913" s="49"/>
      <c r="B913" s="3"/>
      <c r="C913" s="3"/>
      <c r="D913" s="3"/>
      <c r="E913" s="3"/>
      <c r="F913" s="3"/>
      <c r="G913" s="3"/>
      <c r="H913" s="3"/>
      <c r="I913" s="3"/>
      <c r="J913" s="3"/>
      <c r="K913" s="3"/>
      <c r="L913" s="3"/>
      <c r="M913" s="3"/>
      <c r="N913" s="3"/>
      <c r="O913" s="3"/>
      <c r="P913" s="3"/>
      <c r="Q913" s="3"/>
      <c r="R913" s="3"/>
      <c r="S913" s="3"/>
      <c r="T913" s="3"/>
      <c r="U913" s="3"/>
      <c r="V913" s="3"/>
      <c r="W913" s="3"/>
      <c r="X913" s="3"/>
      <c r="Y913" s="3"/>
      <c r="Z913" s="3"/>
    </row>
    <row r="914" spans="1:26" ht="16.5" customHeight="1">
      <c r="A914" s="49"/>
      <c r="B914" s="3"/>
      <c r="C914" s="3"/>
      <c r="D914" s="3"/>
      <c r="E914" s="3"/>
      <c r="F914" s="3"/>
      <c r="G914" s="3"/>
      <c r="H914" s="3"/>
      <c r="I914" s="3"/>
      <c r="J914" s="3"/>
      <c r="K914" s="3"/>
      <c r="L914" s="3"/>
      <c r="M914" s="3"/>
      <c r="N914" s="3"/>
      <c r="O914" s="3"/>
      <c r="P914" s="3"/>
      <c r="Q914" s="3"/>
      <c r="R914" s="3"/>
      <c r="S914" s="3"/>
      <c r="T914" s="3"/>
      <c r="U914" s="3"/>
      <c r="V914" s="3"/>
      <c r="W914" s="3"/>
      <c r="X914" s="3"/>
      <c r="Y914" s="3"/>
      <c r="Z914" s="3"/>
    </row>
    <row r="915" spans="1:26" ht="16.5" customHeight="1">
      <c r="A915" s="49"/>
      <c r="B915" s="3"/>
      <c r="C915" s="3"/>
      <c r="D915" s="3"/>
      <c r="E915" s="3"/>
      <c r="F915" s="3"/>
      <c r="G915" s="3"/>
      <c r="H915" s="3"/>
      <c r="I915" s="3"/>
      <c r="J915" s="3"/>
      <c r="K915" s="3"/>
      <c r="L915" s="3"/>
      <c r="M915" s="3"/>
      <c r="N915" s="3"/>
      <c r="O915" s="3"/>
      <c r="P915" s="3"/>
      <c r="Q915" s="3"/>
      <c r="R915" s="3"/>
      <c r="S915" s="3"/>
      <c r="T915" s="3"/>
      <c r="U915" s="3"/>
      <c r="V915" s="3"/>
      <c r="W915" s="3"/>
      <c r="X915" s="3"/>
      <c r="Y915" s="3"/>
      <c r="Z915" s="3"/>
    </row>
    <row r="916" spans="1:26" ht="16.5" customHeight="1">
      <c r="A916" s="49"/>
      <c r="B916" s="3"/>
      <c r="C916" s="3"/>
      <c r="D916" s="3"/>
      <c r="E916" s="3"/>
      <c r="F916" s="3"/>
      <c r="G916" s="3"/>
      <c r="H916" s="3"/>
      <c r="I916" s="3"/>
      <c r="J916" s="3"/>
      <c r="K916" s="3"/>
      <c r="L916" s="3"/>
      <c r="M916" s="3"/>
      <c r="N916" s="3"/>
      <c r="O916" s="3"/>
      <c r="P916" s="3"/>
      <c r="Q916" s="3"/>
      <c r="R916" s="3"/>
      <c r="S916" s="3"/>
      <c r="T916" s="3"/>
      <c r="U916" s="3"/>
      <c r="V916" s="3"/>
      <c r="W916" s="3"/>
      <c r="X916" s="3"/>
      <c r="Y916" s="3"/>
      <c r="Z916" s="3"/>
    </row>
    <row r="917" spans="1:26" ht="16.5" customHeight="1">
      <c r="A917" s="49"/>
      <c r="B917" s="3"/>
      <c r="C917" s="3"/>
      <c r="D917" s="3"/>
      <c r="E917" s="3"/>
      <c r="F917" s="3"/>
      <c r="G917" s="3"/>
      <c r="H917" s="3"/>
      <c r="I917" s="3"/>
      <c r="J917" s="3"/>
      <c r="K917" s="3"/>
      <c r="L917" s="3"/>
      <c r="M917" s="3"/>
      <c r="N917" s="3"/>
      <c r="O917" s="3"/>
      <c r="P917" s="3"/>
      <c r="Q917" s="3"/>
      <c r="R917" s="3"/>
      <c r="S917" s="3"/>
      <c r="T917" s="3"/>
      <c r="U917" s="3"/>
      <c r="V917" s="3"/>
      <c r="W917" s="3"/>
      <c r="X917" s="3"/>
      <c r="Y917" s="3"/>
      <c r="Z917" s="3"/>
    </row>
    <row r="918" spans="1:26" ht="16.5" customHeight="1">
      <c r="A918" s="49"/>
      <c r="B918" s="3"/>
      <c r="C918" s="3"/>
      <c r="D918" s="3"/>
      <c r="E918" s="3"/>
      <c r="F918" s="3"/>
      <c r="G918" s="3"/>
      <c r="H918" s="3"/>
      <c r="I918" s="3"/>
      <c r="J918" s="3"/>
      <c r="K918" s="3"/>
      <c r="L918" s="3"/>
      <c r="M918" s="3"/>
      <c r="N918" s="3"/>
      <c r="O918" s="3"/>
      <c r="P918" s="3"/>
      <c r="Q918" s="3"/>
      <c r="R918" s="3"/>
      <c r="S918" s="3"/>
      <c r="T918" s="3"/>
      <c r="U918" s="3"/>
      <c r="V918" s="3"/>
      <c r="W918" s="3"/>
      <c r="X918" s="3"/>
      <c r="Y918" s="3"/>
      <c r="Z918" s="3"/>
    </row>
    <row r="919" spans="1:26" ht="16.5" customHeight="1">
      <c r="A919" s="49"/>
      <c r="B919" s="3"/>
      <c r="C919" s="3"/>
      <c r="D919" s="3"/>
      <c r="E919" s="3"/>
      <c r="F919" s="3"/>
      <c r="G919" s="3"/>
      <c r="H919" s="3"/>
      <c r="I919" s="3"/>
      <c r="J919" s="3"/>
      <c r="K919" s="3"/>
      <c r="L919" s="3"/>
      <c r="M919" s="3"/>
      <c r="N919" s="3"/>
      <c r="O919" s="3"/>
      <c r="P919" s="3"/>
      <c r="Q919" s="3"/>
      <c r="R919" s="3"/>
      <c r="S919" s="3"/>
      <c r="T919" s="3"/>
      <c r="U919" s="3"/>
      <c r="V919" s="3"/>
      <c r="W919" s="3"/>
      <c r="X919" s="3"/>
      <c r="Y919" s="3"/>
      <c r="Z919" s="3"/>
    </row>
    <row r="920" spans="1:26" ht="16.5" customHeight="1">
      <c r="A920" s="49"/>
      <c r="B920" s="3"/>
      <c r="C920" s="3"/>
      <c r="D920" s="3"/>
      <c r="E920" s="3"/>
      <c r="F920" s="3"/>
      <c r="G920" s="3"/>
      <c r="H920" s="3"/>
      <c r="I920" s="3"/>
      <c r="J920" s="3"/>
      <c r="K920" s="3"/>
      <c r="L920" s="3"/>
      <c r="M920" s="3"/>
      <c r="N920" s="3"/>
      <c r="O920" s="3"/>
      <c r="P920" s="3"/>
      <c r="Q920" s="3"/>
      <c r="R920" s="3"/>
      <c r="S920" s="3"/>
      <c r="T920" s="3"/>
      <c r="U920" s="3"/>
      <c r="V920" s="3"/>
      <c r="W920" s="3"/>
      <c r="X920" s="3"/>
      <c r="Y920" s="3"/>
      <c r="Z920" s="3"/>
    </row>
    <row r="921" spans="1:26" ht="16.5" customHeight="1">
      <c r="A921" s="49"/>
      <c r="B921" s="3"/>
      <c r="C921" s="3"/>
      <c r="D921" s="3"/>
      <c r="E921" s="3"/>
      <c r="F921" s="3"/>
      <c r="G921" s="3"/>
      <c r="H921" s="3"/>
      <c r="I921" s="3"/>
      <c r="J921" s="3"/>
      <c r="K921" s="3"/>
      <c r="L921" s="3"/>
      <c r="M921" s="3"/>
      <c r="N921" s="3"/>
      <c r="O921" s="3"/>
      <c r="P921" s="3"/>
      <c r="Q921" s="3"/>
      <c r="R921" s="3"/>
      <c r="S921" s="3"/>
      <c r="T921" s="3"/>
      <c r="U921" s="3"/>
      <c r="V921" s="3"/>
      <c r="W921" s="3"/>
      <c r="X921" s="3"/>
      <c r="Y921" s="3"/>
      <c r="Z921" s="3"/>
    </row>
    <row r="922" spans="1:26" ht="16.5" customHeight="1">
      <c r="A922" s="49"/>
      <c r="B922" s="3"/>
      <c r="C922" s="3"/>
      <c r="D922" s="3"/>
      <c r="E922" s="3"/>
      <c r="F922" s="3"/>
      <c r="G922" s="3"/>
      <c r="H922" s="3"/>
      <c r="I922" s="3"/>
      <c r="J922" s="3"/>
      <c r="K922" s="3"/>
      <c r="L922" s="3"/>
      <c r="M922" s="3"/>
      <c r="N922" s="3"/>
      <c r="O922" s="3"/>
      <c r="P922" s="3"/>
      <c r="Q922" s="3"/>
      <c r="R922" s="3"/>
      <c r="S922" s="3"/>
      <c r="T922" s="3"/>
      <c r="U922" s="3"/>
      <c r="V922" s="3"/>
      <c r="W922" s="3"/>
      <c r="X922" s="3"/>
      <c r="Y922" s="3"/>
      <c r="Z922" s="3"/>
    </row>
    <row r="923" spans="1:26" ht="16.5" customHeight="1">
      <c r="A923" s="49"/>
      <c r="B923" s="3"/>
      <c r="C923" s="3"/>
      <c r="D923" s="3"/>
      <c r="E923" s="3"/>
      <c r="F923" s="3"/>
      <c r="G923" s="3"/>
      <c r="H923" s="3"/>
      <c r="I923" s="3"/>
      <c r="J923" s="3"/>
      <c r="K923" s="3"/>
      <c r="L923" s="3"/>
      <c r="M923" s="3"/>
      <c r="N923" s="3"/>
      <c r="O923" s="3"/>
      <c r="P923" s="3"/>
      <c r="Q923" s="3"/>
      <c r="R923" s="3"/>
      <c r="S923" s="3"/>
      <c r="T923" s="3"/>
      <c r="U923" s="3"/>
      <c r="V923" s="3"/>
      <c r="W923" s="3"/>
      <c r="X923" s="3"/>
      <c r="Y923" s="3"/>
      <c r="Z923" s="3"/>
    </row>
    <row r="924" spans="1:26" ht="16.5" customHeight="1">
      <c r="A924" s="49"/>
      <c r="B924" s="3"/>
      <c r="C924" s="3"/>
      <c r="D924" s="3"/>
      <c r="E924" s="3"/>
      <c r="F924" s="3"/>
      <c r="G924" s="3"/>
      <c r="H924" s="3"/>
      <c r="I924" s="3"/>
      <c r="J924" s="3"/>
      <c r="K924" s="3"/>
      <c r="L924" s="3"/>
      <c r="M924" s="3"/>
      <c r="N924" s="3"/>
      <c r="O924" s="3"/>
      <c r="P924" s="3"/>
      <c r="Q924" s="3"/>
      <c r="R924" s="3"/>
      <c r="S924" s="3"/>
      <c r="T924" s="3"/>
      <c r="U924" s="3"/>
      <c r="V924" s="3"/>
      <c r="W924" s="3"/>
      <c r="X924" s="3"/>
      <c r="Y924" s="3"/>
      <c r="Z924" s="3"/>
    </row>
    <row r="925" spans="1:26" ht="16.5" customHeight="1">
      <c r="A925" s="49"/>
      <c r="B925" s="3"/>
      <c r="C925" s="3"/>
      <c r="D925" s="3"/>
      <c r="E925" s="3"/>
      <c r="F925" s="3"/>
      <c r="G925" s="3"/>
      <c r="H925" s="3"/>
      <c r="I925" s="3"/>
      <c r="J925" s="3"/>
      <c r="K925" s="3"/>
      <c r="L925" s="3"/>
      <c r="M925" s="3"/>
      <c r="N925" s="3"/>
      <c r="O925" s="3"/>
      <c r="P925" s="3"/>
      <c r="Q925" s="3"/>
      <c r="R925" s="3"/>
      <c r="S925" s="3"/>
      <c r="T925" s="3"/>
      <c r="U925" s="3"/>
      <c r="V925" s="3"/>
      <c r="W925" s="3"/>
      <c r="X925" s="3"/>
      <c r="Y925" s="3"/>
      <c r="Z925" s="3"/>
    </row>
    <row r="926" spans="1:26" ht="16.5" customHeight="1">
      <c r="A926" s="49"/>
      <c r="B926" s="3"/>
      <c r="C926" s="3"/>
      <c r="D926" s="3"/>
      <c r="E926" s="3"/>
      <c r="F926" s="3"/>
      <c r="G926" s="3"/>
      <c r="H926" s="3"/>
      <c r="I926" s="3"/>
      <c r="J926" s="3"/>
      <c r="K926" s="3"/>
      <c r="L926" s="3"/>
      <c r="M926" s="3"/>
      <c r="N926" s="3"/>
      <c r="O926" s="3"/>
      <c r="P926" s="3"/>
      <c r="Q926" s="3"/>
      <c r="R926" s="3"/>
      <c r="S926" s="3"/>
      <c r="T926" s="3"/>
      <c r="U926" s="3"/>
      <c r="V926" s="3"/>
      <c r="W926" s="3"/>
      <c r="X926" s="3"/>
      <c r="Y926" s="3"/>
      <c r="Z926" s="3"/>
    </row>
    <row r="927" spans="1:26" ht="16.5" customHeight="1">
      <c r="A927" s="49"/>
      <c r="B927" s="3"/>
      <c r="C927" s="3"/>
      <c r="D927" s="3"/>
      <c r="E927" s="3"/>
      <c r="F927" s="3"/>
      <c r="G927" s="3"/>
      <c r="H927" s="3"/>
      <c r="I927" s="3"/>
      <c r="J927" s="3"/>
      <c r="K927" s="3"/>
      <c r="L927" s="3"/>
      <c r="M927" s="3"/>
      <c r="N927" s="3"/>
      <c r="O927" s="3"/>
      <c r="P927" s="3"/>
      <c r="Q927" s="3"/>
      <c r="R927" s="3"/>
      <c r="S927" s="3"/>
      <c r="T927" s="3"/>
      <c r="U927" s="3"/>
      <c r="V927" s="3"/>
      <c r="W927" s="3"/>
      <c r="X927" s="3"/>
      <c r="Y927" s="3"/>
      <c r="Z927" s="3"/>
    </row>
    <row r="928" spans="1:26" ht="16.5" customHeight="1">
      <c r="A928" s="49"/>
      <c r="B928" s="3"/>
      <c r="C928" s="3"/>
      <c r="D928" s="3"/>
      <c r="E928" s="3"/>
      <c r="F928" s="3"/>
      <c r="G928" s="3"/>
      <c r="H928" s="3"/>
      <c r="I928" s="3"/>
      <c r="J928" s="3"/>
      <c r="K928" s="3"/>
      <c r="L928" s="3"/>
      <c r="M928" s="3"/>
      <c r="N928" s="3"/>
      <c r="O928" s="3"/>
      <c r="P928" s="3"/>
      <c r="Q928" s="3"/>
      <c r="R928" s="3"/>
      <c r="S928" s="3"/>
      <c r="T928" s="3"/>
      <c r="U928" s="3"/>
      <c r="V928" s="3"/>
      <c r="W928" s="3"/>
      <c r="X928" s="3"/>
      <c r="Y928" s="3"/>
      <c r="Z928" s="3"/>
    </row>
    <row r="929" spans="1:26" ht="16.5" customHeight="1">
      <c r="A929" s="49"/>
      <c r="B929" s="3"/>
      <c r="C929" s="3"/>
      <c r="D929" s="3"/>
      <c r="E929" s="3"/>
      <c r="F929" s="3"/>
      <c r="G929" s="3"/>
      <c r="H929" s="3"/>
      <c r="I929" s="3"/>
      <c r="J929" s="3"/>
      <c r="K929" s="3"/>
      <c r="L929" s="3"/>
      <c r="M929" s="3"/>
      <c r="N929" s="3"/>
      <c r="O929" s="3"/>
      <c r="P929" s="3"/>
      <c r="Q929" s="3"/>
      <c r="R929" s="3"/>
      <c r="S929" s="3"/>
      <c r="T929" s="3"/>
      <c r="U929" s="3"/>
      <c r="V929" s="3"/>
      <c r="W929" s="3"/>
      <c r="X929" s="3"/>
      <c r="Y929" s="3"/>
      <c r="Z929" s="3"/>
    </row>
    <row r="930" spans="1:26" ht="16.5" customHeight="1">
      <c r="A930" s="49"/>
      <c r="B930" s="3"/>
      <c r="C930" s="3"/>
      <c r="D930" s="3"/>
      <c r="E930" s="3"/>
      <c r="F930" s="3"/>
      <c r="G930" s="3"/>
      <c r="H930" s="3"/>
      <c r="I930" s="3"/>
      <c r="J930" s="3"/>
      <c r="K930" s="3"/>
      <c r="L930" s="3"/>
      <c r="M930" s="3"/>
      <c r="N930" s="3"/>
      <c r="O930" s="3"/>
      <c r="P930" s="3"/>
      <c r="Q930" s="3"/>
      <c r="R930" s="3"/>
      <c r="S930" s="3"/>
      <c r="T930" s="3"/>
      <c r="U930" s="3"/>
      <c r="V930" s="3"/>
      <c r="W930" s="3"/>
      <c r="X930" s="3"/>
      <c r="Y930" s="3"/>
      <c r="Z930" s="3"/>
    </row>
    <row r="931" spans="1:26" ht="16.5" customHeight="1">
      <c r="A931" s="49"/>
      <c r="B931" s="3"/>
      <c r="C931" s="3"/>
      <c r="D931" s="3"/>
      <c r="E931" s="3"/>
      <c r="F931" s="3"/>
      <c r="G931" s="3"/>
      <c r="H931" s="3"/>
      <c r="I931" s="3"/>
      <c r="J931" s="3"/>
      <c r="K931" s="3"/>
      <c r="L931" s="3"/>
      <c r="M931" s="3"/>
      <c r="N931" s="3"/>
      <c r="O931" s="3"/>
      <c r="P931" s="3"/>
      <c r="Q931" s="3"/>
      <c r="R931" s="3"/>
      <c r="S931" s="3"/>
      <c r="T931" s="3"/>
      <c r="U931" s="3"/>
      <c r="V931" s="3"/>
      <c r="W931" s="3"/>
      <c r="X931" s="3"/>
      <c r="Y931" s="3"/>
      <c r="Z931" s="3"/>
    </row>
    <row r="932" spans="1:26" ht="16.5" customHeight="1">
      <c r="A932" s="49"/>
      <c r="B932" s="3"/>
      <c r="C932" s="3"/>
      <c r="D932" s="3"/>
      <c r="E932" s="3"/>
      <c r="F932" s="3"/>
      <c r="G932" s="3"/>
      <c r="H932" s="3"/>
      <c r="I932" s="3"/>
      <c r="J932" s="3"/>
      <c r="K932" s="3"/>
      <c r="L932" s="3"/>
      <c r="M932" s="3"/>
      <c r="N932" s="3"/>
      <c r="O932" s="3"/>
      <c r="P932" s="3"/>
      <c r="Q932" s="3"/>
      <c r="R932" s="3"/>
      <c r="S932" s="3"/>
      <c r="T932" s="3"/>
      <c r="U932" s="3"/>
      <c r="V932" s="3"/>
      <c r="W932" s="3"/>
      <c r="X932" s="3"/>
      <c r="Y932" s="3"/>
      <c r="Z932" s="3"/>
    </row>
    <row r="933" spans="1:26" ht="16.5" customHeight="1">
      <c r="A933" s="49"/>
      <c r="B933" s="3"/>
      <c r="C933" s="3"/>
      <c r="D933" s="3"/>
      <c r="E933" s="3"/>
      <c r="F933" s="3"/>
      <c r="G933" s="3"/>
      <c r="H933" s="3"/>
      <c r="I933" s="3"/>
      <c r="J933" s="3"/>
      <c r="K933" s="3"/>
      <c r="L933" s="3"/>
      <c r="M933" s="3"/>
      <c r="N933" s="3"/>
      <c r="O933" s="3"/>
      <c r="P933" s="3"/>
      <c r="Q933" s="3"/>
      <c r="R933" s="3"/>
      <c r="S933" s="3"/>
      <c r="T933" s="3"/>
      <c r="U933" s="3"/>
      <c r="V933" s="3"/>
      <c r="W933" s="3"/>
      <c r="X933" s="3"/>
      <c r="Y933" s="3"/>
      <c r="Z933" s="3"/>
    </row>
    <row r="934" spans="1:26" ht="16.5" customHeight="1">
      <c r="A934" s="49"/>
      <c r="B934" s="3"/>
      <c r="C934" s="3"/>
      <c r="D934" s="3"/>
      <c r="E934" s="3"/>
      <c r="F934" s="3"/>
      <c r="G934" s="3"/>
      <c r="H934" s="3"/>
      <c r="I934" s="3"/>
      <c r="J934" s="3"/>
      <c r="K934" s="3"/>
      <c r="L934" s="3"/>
      <c r="M934" s="3"/>
      <c r="N934" s="3"/>
      <c r="O934" s="3"/>
      <c r="P934" s="3"/>
      <c r="Q934" s="3"/>
      <c r="R934" s="3"/>
      <c r="S934" s="3"/>
      <c r="T934" s="3"/>
      <c r="U934" s="3"/>
      <c r="V934" s="3"/>
      <c r="W934" s="3"/>
      <c r="X934" s="3"/>
      <c r="Y934" s="3"/>
      <c r="Z934" s="3"/>
    </row>
    <row r="935" spans="1:26" ht="16.5" customHeight="1">
      <c r="A935" s="49"/>
      <c r="B935" s="3"/>
      <c r="C935" s="3"/>
      <c r="D935" s="3"/>
      <c r="E935" s="3"/>
      <c r="F935" s="3"/>
      <c r="G935" s="3"/>
      <c r="H935" s="3"/>
      <c r="I935" s="3"/>
      <c r="J935" s="3"/>
      <c r="K935" s="3"/>
      <c r="L935" s="3"/>
      <c r="M935" s="3"/>
      <c r="N935" s="3"/>
      <c r="O935" s="3"/>
      <c r="P935" s="3"/>
      <c r="Q935" s="3"/>
      <c r="R935" s="3"/>
      <c r="S935" s="3"/>
      <c r="T935" s="3"/>
      <c r="U935" s="3"/>
      <c r="V935" s="3"/>
      <c r="W935" s="3"/>
      <c r="X935" s="3"/>
      <c r="Y935" s="3"/>
      <c r="Z935" s="3"/>
    </row>
    <row r="936" spans="1:26" ht="16.5" customHeight="1">
      <c r="A936" s="49"/>
      <c r="B936" s="3"/>
      <c r="C936" s="3"/>
      <c r="D936" s="3"/>
      <c r="E936" s="3"/>
      <c r="F936" s="3"/>
      <c r="G936" s="3"/>
      <c r="H936" s="3"/>
      <c r="I936" s="3"/>
      <c r="J936" s="3"/>
      <c r="K936" s="3"/>
      <c r="L936" s="3"/>
      <c r="M936" s="3"/>
      <c r="N936" s="3"/>
      <c r="O936" s="3"/>
      <c r="P936" s="3"/>
      <c r="Q936" s="3"/>
      <c r="R936" s="3"/>
      <c r="S936" s="3"/>
      <c r="T936" s="3"/>
      <c r="U936" s="3"/>
      <c r="V936" s="3"/>
      <c r="W936" s="3"/>
      <c r="X936" s="3"/>
      <c r="Y936" s="3"/>
      <c r="Z936" s="3"/>
    </row>
    <row r="937" spans="1:26" ht="16.5" customHeight="1">
      <c r="A937" s="49"/>
      <c r="B937" s="3"/>
      <c r="C937" s="3"/>
      <c r="D937" s="3"/>
      <c r="E937" s="3"/>
      <c r="F937" s="3"/>
      <c r="G937" s="3"/>
      <c r="H937" s="3"/>
      <c r="I937" s="3"/>
      <c r="J937" s="3"/>
      <c r="K937" s="3"/>
      <c r="L937" s="3"/>
      <c r="M937" s="3"/>
      <c r="N937" s="3"/>
      <c r="O937" s="3"/>
      <c r="P937" s="3"/>
      <c r="Q937" s="3"/>
      <c r="R937" s="3"/>
      <c r="S937" s="3"/>
      <c r="T937" s="3"/>
      <c r="U937" s="3"/>
      <c r="V937" s="3"/>
      <c r="W937" s="3"/>
      <c r="X937" s="3"/>
      <c r="Y937" s="3"/>
      <c r="Z937" s="3"/>
    </row>
    <row r="938" spans="1:26" ht="16.5" customHeight="1">
      <c r="A938" s="49"/>
      <c r="B938" s="3"/>
      <c r="C938" s="3"/>
      <c r="D938" s="3"/>
      <c r="E938" s="3"/>
      <c r="F938" s="3"/>
      <c r="G938" s="3"/>
      <c r="H938" s="3"/>
      <c r="I938" s="3"/>
      <c r="J938" s="3"/>
      <c r="K938" s="3"/>
      <c r="L938" s="3"/>
      <c r="M938" s="3"/>
      <c r="N938" s="3"/>
      <c r="O938" s="3"/>
      <c r="P938" s="3"/>
      <c r="Q938" s="3"/>
      <c r="R938" s="3"/>
      <c r="S938" s="3"/>
      <c r="T938" s="3"/>
      <c r="U938" s="3"/>
      <c r="V938" s="3"/>
      <c r="W938" s="3"/>
      <c r="X938" s="3"/>
      <c r="Y938" s="3"/>
      <c r="Z938" s="3"/>
    </row>
    <row r="939" spans="1:26" ht="16.5" customHeight="1">
      <c r="A939" s="49"/>
      <c r="B939" s="3"/>
      <c r="C939" s="3"/>
      <c r="D939" s="3"/>
      <c r="E939" s="3"/>
      <c r="F939" s="3"/>
      <c r="G939" s="3"/>
      <c r="H939" s="3"/>
      <c r="I939" s="3"/>
      <c r="J939" s="3"/>
      <c r="K939" s="3"/>
      <c r="L939" s="3"/>
      <c r="M939" s="3"/>
      <c r="N939" s="3"/>
      <c r="O939" s="3"/>
      <c r="P939" s="3"/>
      <c r="Q939" s="3"/>
      <c r="R939" s="3"/>
      <c r="S939" s="3"/>
      <c r="T939" s="3"/>
      <c r="U939" s="3"/>
      <c r="V939" s="3"/>
      <c r="W939" s="3"/>
      <c r="X939" s="3"/>
      <c r="Y939" s="3"/>
      <c r="Z939" s="3"/>
    </row>
    <row r="940" spans="1:26" ht="16.5" customHeight="1">
      <c r="A940" s="49"/>
      <c r="B940" s="3"/>
      <c r="C940" s="3"/>
      <c r="D940" s="3"/>
      <c r="E940" s="3"/>
      <c r="F940" s="3"/>
      <c r="G940" s="3"/>
      <c r="H940" s="3"/>
      <c r="I940" s="3"/>
      <c r="J940" s="3"/>
      <c r="K940" s="3"/>
      <c r="L940" s="3"/>
      <c r="M940" s="3"/>
      <c r="N940" s="3"/>
      <c r="O940" s="3"/>
      <c r="P940" s="3"/>
      <c r="Q940" s="3"/>
      <c r="R940" s="3"/>
      <c r="S940" s="3"/>
      <c r="T940" s="3"/>
      <c r="U940" s="3"/>
      <c r="V940" s="3"/>
      <c r="W940" s="3"/>
      <c r="X940" s="3"/>
      <c r="Y940" s="3"/>
      <c r="Z940" s="3"/>
    </row>
    <row r="941" spans="1:26" ht="16.5" customHeight="1">
      <c r="A941" s="49"/>
      <c r="B941" s="3"/>
      <c r="C941" s="3"/>
      <c r="D941" s="3"/>
      <c r="E941" s="3"/>
      <c r="F941" s="3"/>
      <c r="G941" s="3"/>
      <c r="H941" s="3"/>
      <c r="I941" s="3"/>
      <c r="J941" s="3"/>
      <c r="K941" s="3"/>
      <c r="L941" s="3"/>
      <c r="M941" s="3"/>
      <c r="N941" s="3"/>
      <c r="O941" s="3"/>
      <c r="P941" s="3"/>
      <c r="Q941" s="3"/>
      <c r="R941" s="3"/>
      <c r="S941" s="3"/>
      <c r="T941" s="3"/>
      <c r="U941" s="3"/>
      <c r="V941" s="3"/>
      <c r="W941" s="3"/>
      <c r="X941" s="3"/>
      <c r="Y941" s="3"/>
      <c r="Z941" s="3"/>
    </row>
    <row r="942" spans="1:26" ht="16.5" customHeight="1">
      <c r="A942" s="49"/>
      <c r="B942" s="3"/>
      <c r="C942" s="3"/>
      <c r="D942" s="3"/>
      <c r="E942" s="3"/>
      <c r="F942" s="3"/>
      <c r="G942" s="3"/>
      <c r="H942" s="3"/>
      <c r="I942" s="3"/>
      <c r="J942" s="3"/>
      <c r="K942" s="3"/>
      <c r="L942" s="3"/>
      <c r="M942" s="3"/>
      <c r="N942" s="3"/>
      <c r="O942" s="3"/>
      <c r="P942" s="3"/>
      <c r="Q942" s="3"/>
      <c r="R942" s="3"/>
      <c r="S942" s="3"/>
      <c r="T942" s="3"/>
      <c r="U942" s="3"/>
      <c r="V942" s="3"/>
      <c r="W942" s="3"/>
      <c r="X942" s="3"/>
      <c r="Y942" s="3"/>
      <c r="Z942" s="3"/>
    </row>
    <row r="943" spans="1:26" ht="16.5" customHeight="1">
      <c r="A943" s="49"/>
      <c r="B943" s="3"/>
      <c r="C943" s="3"/>
      <c r="D943" s="3"/>
      <c r="E943" s="3"/>
      <c r="F943" s="3"/>
      <c r="G943" s="3"/>
      <c r="H943" s="3"/>
      <c r="I943" s="3"/>
      <c r="J943" s="3"/>
      <c r="K943" s="3"/>
      <c r="L943" s="3"/>
      <c r="M943" s="3"/>
      <c r="N943" s="3"/>
      <c r="O943" s="3"/>
      <c r="P943" s="3"/>
      <c r="Q943" s="3"/>
      <c r="R943" s="3"/>
      <c r="S943" s="3"/>
      <c r="T943" s="3"/>
      <c r="U943" s="3"/>
      <c r="V943" s="3"/>
      <c r="W943" s="3"/>
      <c r="X943" s="3"/>
      <c r="Y943" s="3"/>
      <c r="Z943" s="3"/>
    </row>
    <row r="944" spans="1:26" ht="16.5" customHeight="1">
      <c r="A944" s="49"/>
      <c r="B944" s="3"/>
      <c r="C944" s="3"/>
      <c r="D944" s="3"/>
      <c r="E944" s="3"/>
      <c r="F944" s="3"/>
      <c r="G944" s="3"/>
      <c r="H944" s="3"/>
      <c r="I944" s="3"/>
      <c r="J944" s="3"/>
      <c r="K944" s="3"/>
      <c r="L944" s="3"/>
      <c r="M944" s="3"/>
      <c r="N944" s="3"/>
      <c r="O944" s="3"/>
      <c r="P944" s="3"/>
      <c r="Q944" s="3"/>
      <c r="R944" s="3"/>
      <c r="S944" s="3"/>
      <c r="T944" s="3"/>
      <c r="U944" s="3"/>
      <c r="V944" s="3"/>
      <c r="W944" s="3"/>
      <c r="X944" s="3"/>
      <c r="Y944" s="3"/>
      <c r="Z944" s="3"/>
    </row>
    <row r="945" spans="1:26" ht="16.5" customHeight="1">
      <c r="A945" s="49"/>
      <c r="B945" s="3"/>
      <c r="C945" s="3"/>
      <c r="D945" s="3"/>
      <c r="E945" s="3"/>
      <c r="F945" s="3"/>
      <c r="G945" s="3"/>
      <c r="H945" s="3"/>
      <c r="I945" s="3"/>
      <c r="J945" s="3"/>
      <c r="K945" s="3"/>
      <c r="L945" s="3"/>
      <c r="M945" s="3"/>
      <c r="N945" s="3"/>
      <c r="O945" s="3"/>
      <c r="P945" s="3"/>
      <c r="Q945" s="3"/>
      <c r="R945" s="3"/>
      <c r="S945" s="3"/>
      <c r="T945" s="3"/>
      <c r="U945" s="3"/>
      <c r="V945" s="3"/>
      <c r="W945" s="3"/>
      <c r="X945" s="3"/>
      <c r="Y945" s="3"/>
      <c r="Z945" s="3"/>
    </row>
    <row r="946" spans="1:26" ht="16.5" customHeight="1">
      <c r="A946" s="49"/>
      <c r="B946" s="3"/>
      <c r="C946" s="3"/>
      <c r="D946" s="3"/>
      <c r="E946" s="3"/>
      <c r="F946" s="3"/>
      <c r="G946" s="3"/>
      <c r="H946" s="3"/>
      <c r="I946" s="3"/>
      <c r="J946" s="3"/>
      <c r="K946" s="3"/>
      <c r="L946" s="3"/>
      <c r="M946" s="3"/>
      <c r="N946" s="3"/>
      <c r="O946" s="3"/>
      <c r="P946" s="3"/>
      <c r="Q946" s="3"/>
      <c r="R946" s="3"/>
      <c r="S946" s="3"/>
      <c r="T946" s="3"/>
      <c r="U946" s="3"/>
      <c r="V946" s="3"/>
      <c r="W946" s="3"/>
      <c r="X946" s="3"/>
      <c r="Y946" s="3"/>
      <c r="Z946" s="3"/>
    </row>
    <row r="947" spans="1:26" ht="16.5" customHeight="1">
      <c r="A947" s="49"/>
      <c r="B947" s="3"/>
      <c r="C947" s="3"/>
      <c r="D947" s="3"/>
      <c r="E947" s="3"/>
      <c r="F947" s="3"/>
      <c r="G947" s="3"/>
      <c r="H947" s="3"/>
      <c r="I947" s="3"/>
      <c r="J947" s="3"/>
      <c r="K947" s="3"/>
      <c r="L947" s="3"/>
      <c r="M947" s="3"/>
      <c r="N947" s="3"/>
      <c r="O947" s="3"/>
      <c r="P947" s="3"/>
      <c r="Q947" s="3"/>
      <c r="R947" s="3"/>
      <c r="S947" s="3"/>
      <c r="T947" s="3"/>
      <c r="U947" s="3"/>
      <c r="V947" s="3"/>
      <c r="W947" s="3"/>
      <c r="X947" s="3"/>
      <c r="Y947" s="3"/>
      <c r="Z947" s="3"/>
    </row>
    <row r="948" spans="1:26" ht="16.5" customHeight="1">
      <c r="A948" s="49"/>
      <c r="B948" s="3"/>
      <c r="C948" s="3"/>
      <c r="D948" s="3"/>
      <c r="E948" s="3"/>
      <c r="F948" s="3"/>
      <c r="G948" s="3"/>
      <c r="H948" s="3"/>
      <c r="I948" s="3"/>
      <c r="J948" s="3"/>
      <c r="K948" s="3"/>
      <c r="L948" s="3"/>
      <c r="M948" s="3"/>
      <c r="N948" s="3"/>
      <c r="O948" s="3"/>
      <c r="P948" s="3"/>
      <c r="Q948" s="3"/>
      <c r="R948" s="3"/>
      <c r="S948" s="3"/>
      <c r="T948" s="3"/>
      <c r="U948" s="3"/>
      <c r="V948" s="3"/>
      <c r="W948" s="3"/>
      <c r="X948" s="3"/>
      <c r="Y948" s="3"/>
      <c r="Z948" s="3"/>
    </row>
    <row r="949" spans="1:26" ht="16.5" customHeight="1">
      <c r="A949" s="49"/>
      <c r="B949" s="3"/>
      <c r="C949" s="3"/>
      <c r="D949" s="3"/>
      <c r="E949" s="3"/>
      <c r="F949" s="3"/>
      <c r="G949" s="3"/>
      <c r="H949" s="3"/>
      <c r="I949" s="3"/>
      <c r="J949" s="3"/>
      <c r="K949" s="3"/>
      <c r="L949" s="3"/>
      <c r="M949" s="3"/>
      <c r="N949" s="3"/>
      <c r="O949" s="3"/>
      <c r="P949" s="3"/>
      <c r="Q949" s="3"/>
      <c r="R949" s="3"/>
      <c r="S949" s="3"/>
      <c r="T949" s="3"/>
      <c r="U949" s="3"/>
      <c r="V949" s="3"/>
      <c r="W949" s="3"/>
      <c r="X949" s="3"/>
      <c r="Y949" s="3"/>
      <c r="Z949" s="3"/>
    </row>
    <row r="950" spans="1:26" ht="16.5" customHeight="1">
      <c r="A950" s="49"/>
      <c r="B950" s="3"/>
      <c r="C950" s="3"/>
      <c r="D950" s="3"/>
      <c r="E950" s="3"/>
      <c r="F950" s="3"/>
      <c r="G950" s="3"/>
      <c r="H950" s="3"/>
      <c r="I950" s="3"/>
      <c r="J950" s="3"/>
      <c r="K950" s="3"/>
      <c r="L950" s="3"/>
      <c r="M950" s="3"/>
      <c r="N950" s="3"/>
      <c r="O950" s="3"/>
      <c r="P950" s="3"/>
      <c r="Q950" s="3"/>
      <c r="R950" s="3"/>
      <c r="S950" s="3"/>
      <c r="T950" s="3"/>
      <c r="U950" s="3"/>
      <c r="V950" s="3"/>
      <c r="W950" s="3"/>
      <c r="X950" s="3"/>
      <c r="Y950" s="3"/>
      <c r="Z950" s="3"/>
    </row>
    <row r="951" spans="1:26" ht="16.5" customHeight="1">
      <c r="A951" s="49"/>
      <c r="B951" s="3"/>
      <c r="C951" s="3"/>
      <c r="D951" s="3"/>
      <c r="E951" s="3"/>
      <c r="F951" s="3"/>
      <c r="G951" s="3"/>
      <c r="H951" s="3"/>
      <c r="I951" s="3"/>
      <c r="J951" s="3"/>
      <c r="K951" s="3"/>
      <c r="L951" s="3"/>
      <c r="M951" s="3"/>
      <c r="N951" s="3"/>
      <c r="O951" s="3"/>
      <c r="P951" s="3"/>
      <c r="Q951" s="3"/>
      <c r="R951" s="3"/>
      <c r="S951" s="3"/>
      <c r="T951" s="3"/>
      <c r="U951" s="3"/>
      <c r="V951" s="3"/>
      <c r="W951" s="3"/>
      <c r="X951" s="3"/>
      <c r="Y951" s="3"/>
      <c r="Z951" s="3"/>
    </row>
    <row r="952" spans="1:26" ht="16.5" customHeight="1">
      <c r="A952" s="49"/>
      <c r="B952" s="3"/>
      <c r="C952" s="3"/>
      <c r="D952" s="3"/>
      <c r="E952" s="3"/>
      <c r="F952" s="3"/>
      <c r="G952" s="3"/>
      <c r="H952" s="3"/>
      <c r="I952" s="3"/>
      <c r="J952" s="3"/>
      <c r="K952" s="3"/>
      <c r="L952" s="3"/>
      <c r="M952" s="3"/>
      <c r="N952" s="3"/>
      <c r="O952" s="3"/>
      <c r="P952" s="3"/>
      <c r="Q952" s="3"/>
      <c r="R952" s="3"/>
      <c r="S952" s="3"/>
      <c r="T952" s="3"/>
      <c r="U952" s="3"/>
      <c r="V952" s="3"/>
      <c r="W952" s="3"/>
      <c r="X952" s="3"/>
      <c r="Y952" s="3"/>
      <c r="Z952" s="3"/>
    </row>
    <row r="953" spans="1:26" ht="16.5" customHeight="1">
      <c r="A953" s="49"/>
      <c r="B953" s="3"/>
      <c r="C953" s="3"/>
      <c r="D953" s="3"/>
      <c r="E953" s="3"/>
      <c r="F953" s="3"/>
      <c r="G953" s="3"/>
      <c r="H953" s="3"/>
      <c r="I953" s="3"/>
      <c r="J953" s="3"/>
      <c r="K953" s="3"/>
      <c r="L953" s="3"/>
      <c r="M953" s="3"/>
      <c r="N953" s="3"/>
      <c r="O953" s="3"/>
      <c r="P953" s="3"/>
      <c r="Q953" s="3"/>
      <c r="R953" s="3"/>
      <c r="S953" s="3"/>
      <c r="T953" s="3"/>
      <c r="U953" s="3"/>
      <c r="V953" s="3"/>
      <c r="W953" s="3"/>
      <c r="X953" s="3"/>
      <c r="Y953" s="3"/>
      <c r="Z953" s="3"/>
    </row>
    <row r="954" spans="1:26" ht="16.5" customHeight="1">
      <c r="A954" s="49"/>
      <c r="B954" s="3"/>
      <c r="C954" s="3"/>
      <c r="D954" s="3"/>
      <c r="E954" s="3"/>
      <c r="F954" s="3"/>
      <c r="G954" s="3"/>
      <c r="H954" s="3"/>
      <c r="I954" s="3"/>
      <c r="J954" s="3"/>
      <c r="K954" s="3"/>
      <c r="L954" s="3"/>
      <c r="M954" s="3"/>
      <c r="N954" s="3"/>
      <c r="O954" s="3"/>
      <c r="P954" s="3"/>
      <c r="Q954" s="3"/>
      <c r="R954" s="3"/>
      <c r="S954" s="3"/>
      <c r="T954" s="3"/>
      <c r="U954" s="3"/>
      <c r="V954" s="3"/>
      <c r="W954" s="3"/>
      <c r="X954" s="3"/>
      <c r="Y954" s="3"/>
      <c r="Z954" s="3"/>
    </row>
    <row r="955" spans="1:26" ht="16.5" customHeight="1">
      <c r="A955" s="49"/>
      <c r="B955" s="3"/>
      <c r="C955" s="3"/>
      <c r="D955" s="3"/>
      <c r="E955" s="3"/>
      <c r="F955" s="3"/>
      <c r="G955" s="3"/>
      <c r="H955" s="3"/>
      <c r="I955" s="3"/>
      <c r="J955" s="3"/>
      <c r="K955" s="3"/>
      <c r="L955" s="3"/>
      <c r="M955" s="3"/>
      <c r="N955" s="3"/>
      <c r="O955" s="3"/>
      <c r="P955" s="3"/>
      <c r="Q955" s="3"/>
      <c r="R955" s="3"/>
      <c r="S955" s="3"/>
      <c r="T955" s="3"/>
      <c r="U955" s="3"/>
      <c r="V955" s="3"/>
      <c r="W955" s="3"/>
      <c r="X955" s="3"/>
      <c r="Y955" s="3"/>
      <c r="Z955" s="3"/>
    </row>
    <row r="956" spans="1:26" ht="16.5" customHeight="1">
      <c r="A956" s="49"/>
      <c r="B956" s="3"/>
      <c r="C956" s="3"/>
      <c r="D956" s="3"/>
      <c r="E956" s="3"/>
      <c r="F956" s="3"/>
      <c r="G956" s="3"/>
      <c r="H956" s="3"/>
      <c r="I956" s="3"/>
      <c r="J956" s="3"/>
      <c r="K956" s="3"/>
      <c r="L956" s="3"/>
      <c r="M956" s="3"/>
      <c r="N956" s="3"/>
      <c r="O956" s="3"/>
      <c r="P956" s="3"/>
      <c r="Q956" s="3"/>
      <c r="R956" s="3"/>
      <c r="S956" s="3"/>
      <c r="T956" s="3"/>
      <c r="U956" s="3"/>
      <c r="V956" s="3"/>
      <c r="W956" s="3"/>
      <c r="X956" s="3"/>
      <c r="Y956" s="3"/>
      <c r="Z956" s="3"/>
    </row>
    <row r="957" spans="1:26" ht="16.5" customHeight="1">
      <c r="A957" s="49"/>
      <c r="B957" s="3"/>
      <c r="C957" s="3"/>
      <c r="D957" s="3"/>
      <c r="E957" s="3"/>
      <c r="F957" s="3"/>
      <c r="G957" s="3"/>
      <c r="H957" s="3"/>
      <c r="I957" s="3"/>
      <c r="J957" s="3"/>
      <c r="K957" s="3"/>
      <c r="L957" s="3"/>
      <c r="M957" s="3"/>
      <c r="N957" s="3"/>
      <c r="O957" s="3"/>
      <c r="P957" s="3"/>
      <c r="Q957" s="3"/>
      <c r="R957" s="3"/>
      <c r="S957" s="3"/>
      <c r="T957" s="3"/>
      <c r="U957" s="3"/>
      <c r="V957" s="3"/>
      <c r="W957" s="3"/>
      <c r="X957" s="3"/>
      <c r="Y957" s="3"/>
      <c r="Z957" s="3"/>
    </row>
    <row r="958" spans="1:26" ht="16.5" customHeight="1">
      <c r="A958" s="49"/>
      <c r="B958" s="3"/>
      <c r="C958" s="3"/>
      <c r="D958" s="3"/>
      <c r="E958" s="3"/>
      <c r="F958" s="3"/>
      <c r="G958" s="3"/>
      <c r="H958" s="3"/>
      <c r="I958" s="3"/>
      <c r="J958" s="3"/>
      <c r="K958" s="3"/>
      <c r="L958" s="3"/>
      <c r="M958" s="3"/>
      <c r="N958" s="3"/>
      <c r="O958" s="3"/>
      <c r="P958" s="3"/>
      <c r="Q958" s="3"/>
      <c r="R958" s="3"/>
      <c r="S958" s="3"/>
      <c r="T958" s="3"/>
      <c r="U958" s="3"/>
      <c r="V958" s="3"/>
      <c r="W958" s="3"/>
      <c r="X958" s="3"/>
      <c r="Y958" s="3"/>
      <c r="Z958" s="3"/>
    </row>
    <row r="959" spans="1:26" ht="16.5" customHeight="1">
      <c r="A959" s="49"/>
      <c r="B959" s="3"/>
      <c r="C959" s="3"/>
      <c r="D959" s="3"/>
      <c r="E959" s="3"/>
      <c r="F959" s="3"/>
      <c r="G959" s="3"/>
      <c r="H959" s="3"/>
      <c r="I959" s="3"/>
      <c r="J959" s="3"/>
      <c r="K959" s="3"/>
      <c r="L959" s="3"/>
      <c r="M959" s="3"/>
      <c r="N959" s="3"/>
      <c r="O959" s="3"/>
      <c r="P959" s="3"/>
      <c r="Q959" s="3"/>
      <c r="R959" s="3"/>
      <c r="S959" s="3"/>
      <c r="T959" s="3"/>
      <c r="U959" s="3"/>
      <c r="V959" s="3"/>
      <c r="W959" s="3"/>
      <c r="X959" s="3"/>
      <c r="Y959" s="3"/>
      <c r="Z959" s="3"/>
    </row>
    <row r="960" spans="1:26" ht="16.5" customHeight="1">
      <c r="A960" s="49"/>
      <c r="B960" s="3"/>
      <c r="C960" s="3"/>
      <c r="D960" s="3"/>
      <c r="E960" s="3"/>
      <c r="F960" s="3"/>
      <c r="G960" s="3"/>
      <c r="H960" s="3"/>
      <c r="I960" s="3"/>
      <c r="J960" s="3"/>
      <c r="K960" s="3"/>
      <c r="L960" s="3"/>
      <c r="M960" s="3"/>
      <c r="N960" s="3"/>
      <c r="O960" s="3"/>
      <c r="P960" s="3"/>
      <c r="Q960" s="3"/>
      <c r="R960" s="3"/>
      <c r="S960" s="3"/>
      <c r="T960" s="3"/>
      <c r="U960" s="3"/>
      <c r="V960" s="3"/>
      <c r="W960" s="3"/>
      <c r="X960" s="3"/>
      <c r="Y960" s="3"/>
      <c r="Z960" s="3"/>
    </row>
    <row r="961" spans="1:26" ht="16.5" customHeight="1">
      <c r="A961" s="49"/>
      <c r="B961" s="3"/>
      <c r="C961" s="3"/>
      <c r="D961" s="3"/>
      <c r="E961" s="3"/>
      <c r="F961" s="3"/>
      <c r="G961" s="3"/>
      <c r="H961" s="3"/>
      <c r="I961" s="3"/>
      <c r="J961" s="3"/>
      <c r="K961" s="3"/>
      <c r="L961" s="3"/>
      <c r="M961" s="3"/>
      <c r="N961" s="3"/>
      <c r="O961" s="3"/>
      <c r="P961" s="3"/>
      <c r="Q961" s="3"/>
      <c r="R961" s="3"/>
      <c r="S961" s="3"/>
      <c r="T961" s="3"/>
      <c r="U961" s="3"/>
      <c r="V961" s="3"/>
      <c r="W961" s="3"/>
      <c r="X961" s="3"/>
      <c r="Y961" s="3"/>
      <c r="Z961" s="3"/>
    </row>
    <row r="962" spans="1:26" ht="16.5" customHeight="1">
      <c r="A962" s="49"/>
      <c r="B962" s="3"/>
      <c r="C962" s="3"/>
      <c r="D962" s="3"/>
      <c r="E962" s="3"/>
      <c r="F962" s="3"/>
      <c r="G962" s="3"/>
      <c r="H962" s="3"/>
      <c r="I962" s="3"/>
      <c r="J962" s="3"/>
      <c r="K962" s="3"/>
      <c r="L962" s="3"/>
      <c r="M962" s="3"/>
      <c r="N962" s="3"/>
      <c r="O962" s="3"/>
      <c r="P962" s="3"/>
      <c r="Q962" s="3"/>
      <c r="R962" s="3"/>
      <c r="S962" s="3"/>
      <c r="T962" s="3"/>
      <c r="U962" s="3"/>
      <c r="V962" s="3"/>
      <c r="W962" s="3"/>
      <c r="X962" s="3"/>
      <c r="Y962" s="3"/>
      <c r="Z962" s="3"/>
    </row>
    <row r="963" spans="1:26" ht="16.5" customHeight="1">
      <c r="A963" s="49"/>
      <c r="B963" s="3"/>
      <c r="C963" s="3"/>
      <c r="D963" s="3"/>
      <c r="E963" s="3"/>
      <c r="F963" s="3"/>
      <c r="G963" s="3"/>
      <c r="H963" s="3"/>
      <c r="I963" s="3"/>
      <c r="J963" s="3"/>
      <c r="K963" s="3"/>
      <c r="L963" s="3"/>
      <c r="M963" s="3"/>
      <c r="N963" s="3"/>
      <c r="O963" s="3"/>
      <c r="P963" s="3"/>
      <c r="Q963" s="3"/>
      <c r="R963" s="3"/>
      <c r="S963" s="3"/>
      <c r="T963" s="3"/>
      <c r="U963" s="3"/>
      <c r="V963" s="3"/>
      <c r="W963" s="3"/>
      <c r="X963" s="3"/>
      <c r="Y963" s="3"/>
      <c r="Z963" s="3"/>
    </row>
    <row r="964" spans="1:26" ht="16.5" customHeight="1">
      <c r="A964" s="49"/>
      <c r="B964" s="3"/>
      <c r="C964" s="3"/>
      <c r="D964" s="3"/>
      <c r="E964" s="3"/>
      <c r="F964" s="3"/>
      <c r="G964" s="3"/>
      <c r="H964" s="3"/>
      <c r="I964" s="3"/>
      <c r="J964" s="3"/>
      <c r="K964" s="3"/>
      <c r="L964" s="3"/>
      <c r="M964" s="3"/>
      <c r="N964" s="3"/>
      <c r="O964" s="3"/>
      <c r="P964" s="3"/>
      <c r="Q964" s="3"/>
      <c r="R964" s="3"/>
      <c r="S964" s="3"/>
      <c r="T964" s="3"/>
      <c r="U964" s="3"/>
      <c r="V964" s="3"/>
      <c r="W964" s="3"/>
      <c r="X964" s="3"/>
      <c r="Y964" s="3"/>
      <c r="Z964" s="3"/>
    </row>
    <row r="965" spans="1:26" ht="16.5" customHeight="1">
      <c r="A965" s="49"/>
      <c r="B965" s="3"/>
      <c r="C965" s="3"/>
      <c r="D965" s="3"/>
      <c r="E965" s="3"/>
      <c r="F965" s="3"/>
      <c r="G965" s="3"/>
      <c r="H965" s="3"/>
      <c r="I965" s="3"/>
      <c r="J965" s="3"/>
      <c r="K965" s="3"/>
      <c r="L965" s="3"/>
      <c r="M965" s="3"/>
      <c r="N965" s="3"/>
      <c r="O965" s="3"/>
      <c r="P965" s="3"/>
      <c r="Q965" s="3"/>
      <c r="R965" s="3"/>
      <c r="S965" s="3"/>
      <c r="T965" s="3"/>
      <c r="U965" s="3"/>
      <c r="V965" s="3"/>
      <c r="W965" s="3"/>
      <c r="X965" s="3"/>
      <c r="Y965" s="3"/>
      <c r="Z965" s="3"/>
    </row>
    <row r="966" spans="1:26" ht="16.5" customHeight="1">
      <c r="A966" s="49"/>
      <c r="B966" s="3"/>
      <c r="C966" s="3"/>
      <c r="D966" s="3"/>
      <c r="E966" s="3"/>
      <c r="F966" s="3"/>
      <c r="G966" s="3"/>
      <c r="H966" s="3"/>
      <c r="I966" s="3"/>
      <c r="J966" s="3"/>
      <c r="K966" s="3"/>
      <c r="L966" s="3"/>
      <c r="M966" s="3"/>
      <c r="N966" s="3"/>
      <c r="O966" s="3"/>
      <c r="P966" s="3"/>
      <c r="Q966" s="3"/>
      <c r="R966" s="3"/>
      <c r="S966" s="3"/>
      <c r="T966" s="3"/>
      <c r="U966" s="3"/>
      <c r="V966" s="3"/>
      <c r="W966" s="3"/>
      <c r="X966" s="3"/>
      <c r="Y966" s="3"/>
      <c r="Z966" s="3"/>
    </row>
    <row r="967" spans="1:26" ht="16.5" customHeight="1">
      <c r="A967" s="49"/>
      <c r="B967" s="3"/>
      <c r="C967" s="3"/>
      <c r="D967" s="3"/>
      <c r="E967" s="3"/>
      <c r="F967" s="3"/>
      <c r="G967" s="3"/>
      <c r="H967" s="3"/>
      <c r="I967" s="3"/>
      <c r="J967" s="3"/>
      <c r="K967" s="3"/>
      <c r="L967" s="3"/>
      <c r="M967" s="3"/>
      <c r="N967" s="3"/>
      <c r="O967" s="3"/>
      <c r="P967" s="3"/>
      <c r="Q967" s="3"/>
      <c r="R967" s="3"/>
      <c r="S967" s="3"/>
      <c r="T967" s="3"/>
      <c r="U967" s="3"/>
      <c r="V967" s="3"/>
      <c r="W967" s="3"/>
      <c r="X967" s="3"/>
      <c r="Y967" s="3"/>
      <c r="Z967" s="3"/>
    </row>
    <row r="968" spans="1:26" ht="16.5" customHeight="1">
      <c r="A968" s="49"/>
      <c r="B968" s="3"/>
      <c r="C968" s="3"/>
      <c r="D968" s="3"/>
      <c r="E968" s="3"/>
      <c r="F968" s="3"/>
      <c r="G968" s="3"/>
      <c r="H968" s="3"/>
      <c r="I968" s="3"/>
      <c r="J968" s="3"/>
      <c r="K968" s="3"/>
      <c r="L968" s="3"/>
      <c r="M968" s="3"/>
      <c r="N968" s="3"/>
      <c r="O968" s="3"/>
      <c r="P968" s="3"/>
      <c r="Q968" s="3"/>
      <c r="R968" s="3"/>
      <c r="S968" s="3"/>
      <c r="T968" s="3"/>
      <c r="U968" s="3"/>
      <c r="V968" s="3"/>
      <c r="W968" s="3"/>
      <c r="X968" s="3"/>
      <c r="Y968" s="3"/>
      <c r="Z968" s="3"/>
    </row>
    <row r="969" spans="1:26" ht="16.5" customHeight="1">
      <c r="A969" s="49"/>
      <c r="B969" s="3"/>
      <c r="C969" s="3"/>
      <c r="D969" s="3"/>
      <c r="E969" s="3"/>
      <c r="F969" s="3"/>
      <c r="G969" s="3"/>
      <c r="H969" s="3"/>
      <c r="I969" s="3"/>
      <c r="J969" s="3"/>
      <c r="K969" s="3"/>
      <c r="L969" s="3"/>
      <c r="M969" s="3"/>
      <c r="N969" s="3"/>
      <c r="O969" s="3"/>
      <c r="P969" s="3"/>
      <c r="Q969" s="3"/>
      <c r="R969" s="3"/>
      <c r="S969" s="3"/>
      <c r="T969" s="3"/>
      <c r="U969" s="3"/>
      <c r="V969" s="3"/>
      <c r="W969" s="3"/>
      <c r="X969" s="3"/>
      <c r="Y969" s="3"/>
      <c r="Z969" s="3"/>
    </row>
    <row r="970" spans="1:26" ht="16.5" customHeight="1">
      <c r="A970" s="49"/>
      <c r="B970" s="3"/>
      <c r="C970" s="3"/>
      <c r="D970" s="3"/>
      <c r="E970" s="3"/>
      <c r="F970" s="3"/>
      <c r="G970" s="3"/>
      <c r="H970" s="3"/>
      <c r="I970" s="3"/>
      <c r="J970" s="3"/>
      <c r="K970" s="3"/>
      <c r="L970" s="3"/>
      <c r="M970" s="3"/>
      <c r="N970" s="3"/>
      <c r="O970" s="3"/>
      <c r="P970" s="3"/>
      <c r="Q970" s="3"/>
      <c r="R970" s="3"/>
      <c r="S970" s="3"/>
      <c r="T970" s="3"/>
      <c r="U970" s="3"/>
      <c r="V970" s="3"/>
      <c r="W970" s="3"/>
      <c r="X970" s="3"/>
      <c r="Y970" s="3"/>
      <c r="Z970" s="3"/>
    </row>
    <row r="971" spans="1:26" ht="16.5" customHeight="1">
      <c r="A971" s="49"/>
      <c r="B971" s="3"/>
      <c r="C971" s="3"/>
      <c r="D971" s="3"/>
      <c r="E971" s="3"/>
      <c r="F971" s="3"/>
      <c r="G971" s="3"/>
      <c r="H971" s="3"/>
      <c r="I971" s="3"/>
      <c r="J971" s="3"/>
      <c r="K971" s="3"/>
      <c r="L971" s="3"/>
      <c r="M971" s="3"/>
      <c r="N971" s="3"/>
      <c r="O971" s="3"/>
      <c r="P971" s="3"/>
      <c r="Q971" s="3"/>
      <c r="R971" s="3"/>
      <c r="S971" s="3"/>
      <c r="T971" s="3"/>
      <c r="U971" s="3"/>
      <c r="V971" s="3"/>
      <c r="W971" s="3"/>
      <c r="X971" s="3"/>
      <c r="Y971" s="3"/>
      <c r="Z971" s="3"/>
    </row>
    <row r="972" spans="1:26" ht="16.5" customHeight="1">
      <c r="A972" s="49"/>
      <c r="B972" s="3"/>
      <c r="C972" s="3"/>
      <c r="D972" s="3"/>
      <c r="E972" s="3"/>
      <c r="F972" s="3"/>
      <c r="G972" s="3"/>
      <c r="H972" s="3"/>
      <c r="I972" s="3"/>
      <c r="J972" s="3"/>
      <c r="K972" s="3"/>
      <c r="L972" s="3"/>
      <c r="M972" s="3"/>
      <c r="N972" s="3"/>
      <c r="O972" s="3"/>
      <c r="P972" s="3"/>
      <c r="Q972" s="3"/>
      <c r="R972" s="3"/>
      <c r="S972" s="3"/>
      <c r="T972" s="3"/>
      <c r="U972" s="3"/>
      <c r="V972" s="3"/>
      <c r="W972" s="3"/>
      <c r="X972" s="3"/>
      <c r="Y972" s="3"/>
      <c r="Z972" s="3"/>
    </row>
    <row r="973" spans="1:26" ht="16.5" customHeight="1">
      <c r="A973" s="49"/>
      <c r="B973" s="3"/>
      <c r="C973" s="3"/>
      <c r="D973" s="3"/>
      <c r="E973" s="3"/>
      <c r="F973" s="3"/>
      <c r="G973" s="3"/>
      <c r="H973" s="3"/>
      <c r="I973" s="3"/>
      <c r="J973" s="3"/>
      <c r="K973" s="3"/>
      <c r="L973" s="3"/>
      <c r="M973" s="3"/>
      <c r="N973" s="3"/>
      <c r="O973" s="3"/>
      <c r="P973" s="3"/>
      <c r="Q973" s="3"/>
      <c r="R973" s="3"/>
      <c r="S973" s="3"/>
      <c r="T973" s="3"/>
      <c r="U973" s="3"/>
      <c r="V973" s="3"/>
      <c r="W973" s="3"/>
      <c r="X973" s="3"/>
      <c r="Y973" s="3"/>
      <c r="Z973" s="3"/>
    </row>
    <row r="974" spans="1:26" ht="16.5" customHeight="1">
      <c r="A974" s="49"/>
      <c r="B974" s="3"/>
      <c r="C974" s="3"/>
      <c r="D974" s="3"/>
      <c r="E974" s="3"/>
      <c r="F974" s="3"/>
      <c r="G974" s="3"/>
      <c r="H974" s="3"/>
      <c r="I974" s="3"/>
      <c r="J974" s="3"/>
      <c r="K974" s="3"/>
      <c r="L974" s="3"/>
      <c r="M974" s="3"/>
      <c r="N974" s="3"/>
      <c r="O974" s="3"/>
      <c r="P974" s="3"/>
      <c r="Q974" s="3"/>
      <c r="R974" s="3"/>
      <c r="S974" s="3"/>
      <c r="T974" s="3"/>
      <c r="U974" s="3"/>
      <c r="V974" s="3"/>
      <c r="W974" s="3"/>
      <c r="X974" s="3"/>
      <c r="Y974" s="3"/>
      <c r="Z974" s="3"/>
    </row>
    <row r="975" spans="1:26" ht="16.5" customHeight="1">
      <c r="A975" s="49"/>
      <c r="B975" s="3"/>
      <c r="C975" s="3"/>
      <c r="D975" s="3"/>
      <c r="E975" s="3"/>
      <c r="F975" s="3"/>
      <c r="G975" s="3"/>
      <c r="H975" s="3"/>
      <c r="I975" s="3"/>
      <c r="J975" s="3"/>
      <c r="K975" s="3"/>
      <c r="L975" s="3"/>
      <c r="M975" s="3"/>
      <c r="N975" s="3"/>
      <c r="O975" s="3"/>
      <c r="P975" s="3"/>
      <c r="Q975" s="3"/>
      <c r="R975" s="3"/>
      <c r="S975" s="3"/>
      <c r="T975" s="3"/>
      <c r="U975" s="3"/>
      <c r="V975" s="3"/>
      <c r="W975" s="3"/>
      <c r="X975" s="3"/>
      <c r="Y975" s="3"/>
      <c r="Z975" s="3"/>
    </row>
    <row r="976" spans="1:26" ht="16.5" customHeight="1">
      <c r="A976" s="49"/>
      <c r="B976" s="3"/>
      <c r="C976" s="3"/>
      <c r="D976" s="3"/>
      <c r="E976" s="3"/>
      <c r="F976" s="3"/>
      <c r="G976" s="3"/>
      <c r="H976" s="3"/>
      <c r="I976" s="3"/>
      <c r="J976" s="3"/>
      <c r="K976" s="3"/>
      <c r="L976" s="3"/>
      <c r="M976" s="3"/>
      <c r="N976" s="3"/>
      <c r="O976" s="3"/>
      <c r="P976" s="3"/>
      <c r="Q976" s="3"/>
      <c r="R976" s="3"/>
      <c r="S976" s="3"/>
      <c r="T976" s="3"/>
      <c r="U976" s="3"/>
      <c r="V976" s="3"/>
      <c r="W976" s="3"/>
      <c r="X976" s="3"/>
      <c r="Y976" s="3"/>
      <c r="Z976" s="3"/>
    </row>
    <row r="977" spans="1:26" ht="16.5" customHeight="1">
      <c r="A977" s="49"/>
      <c r="B977" s="3"/>
      <c r="C977" s="3"/>
      <c r="D977" s="3"/>
      <c r="E977" s="3"/>
      <c r="F977" s="3"/>
      <c r="G977" s="3"/>
      <c r="H977" s="3"/>
      <c r="I977" s="3"/>
      <c r="J977" s="3"/>
      <c r="K977" s="3"/>
      <c r="L977" s="3"/>
      <c r="M977" s="3"/>
      <c r="N977" s="3"/>
      <c r="O977" s="3"/>
      <c r="P977" s="3"/>
      <c r="Q977" s="3"/>
      <c r="R977" s="3"/>
      <c r="S977" s="3"/>
      <c r="T977" s="3"/>
      <c r="U977" s="3"/>
      <c r="V977" s="3"/>
      <c r="W977" s="3"/>
      <c r="X977" s="3"/>
      <c r="Y977" s="3"/>
      <c r="Z977" s="3"/>
    </row>
    <row r="978" spans="1:26" ht="16.5" customHeight="1">
      <c r="A978" s="49"/>
      <c r="B978" s="3"/>
      <c r="C978" s="3"/>
      <c r="D978" s="3"/>
      <c r="E978" s="3"/>
      <c r="F978" s="3"/>
      <c r="G978" s="3"/>
      <c r="H978" s="3"/>
      <c r="I978" s="3"/>
      <c r="J978" s="3"/>
      <c r="K978" s="3"/>
      <c r="L978" s="3"/>
      <c r="M978" s="3"/>
      <c r="N978" s="3"/>
      <c r="O978" s="3"/>
      <c r="P978" s="3"/>
      <c r="Q978" s="3"/>
      <c r="R978" s="3"/>
      <c r="S978" s="3"/>
      <c r="T978" s="3"/>
      <c r="U978" s="3"/>
      <c r="V978" s="3"/>
      <c r="W978" s="3"/>
      <c r="X978" s="3"/>
      <c r="Y978" s="3"/>
      <c r="Z978" s="3"/>
    </row>
    <row r="979" spans="1:26" ht="16.5" customHeight="1">
      <c r="A979" s="49"/>
      <c r="B979" s="3"/>
      <c r="C979" s="3"/>
      <c r="D979" s="3"/>
      <c r="E979" s="3"/>
      <c r="F979" s="3"/>
      <c r="G979" s="3"/>
      <c r="H979" s="3"/>
      <c r="I979" s="3"/>
      <c r="J979" s="3"/>
      <c r="K979" s="3"/>
      <c r="L979" s="3"/>
      <c r="M979" s="3"/>
      <c r="N979" s="3"/>
      <c r="O979" s="3"/>
      <c r="P979" s="3"/>
      <c r="Q979" s="3"/>
      <c r="R979" s="3"/>
      <c r="S979" s="3"/>
      <c r="T979" s="3"/>
      <c r="U979" s="3"/>
      <c r="V979" s="3"/>
      <c r="W979" s="3"/>
      <c r="X979" s="3"/>
      <c r="Y979" s="3"/>
      <c r="Z979" s="3"/>
    </row>
    <row r="980" spans="1:26" ht="16.5" customHeight="1">
      <c r="A980" s="49"/>
      <c r="B980" s="3"/>
      <c r="C980" s="3"/>
      <c r="D980" s="3"/>
      <c r="E980" s="3"/>
      <c r="F980" s="3"/>
      <c r="G980" s="3"/>
      <c r="H980" s="3"/>
      <c r="I980" s="3"/>
      <c r="J980" s="3"/>
      <c r="K980" s="3"/>
      <c r="L980" s="3"/>
      <c r="M980" s="3"/>
      <c r="N980" s="3"/>
      <c r="O980" s="3"/>
      <c r="P980" s="3"/>
      <c r="Q980" s="3"/>
      <c r="R980" s="3"/>
      <c r="S980" s="3"/>
      <c r="T980" s="3"/>
      <c r="U980" s="3"/>
      <c r="V980" s="3"/>
      <c r="W980" s="3"/>
      <c r="X980" s="3"/>
      <c r="Y980" s="3"/>
      <c r="Z980" s="3"/>
    </row>
    <row r="981" spans="1:26" ht="16.5" customHeight="1">
      <c r="A981" s="49"/>
      <c r="B981" s="3"/>
      <c r="C981" s="3"/>
      <c r="D981" s="3"/>
      <c r="E981" s="3"/>
      <c r="F981" s="3"/>
      <c r="G981" s="3"/>
      <c r="H981" s="3"/>
      <c r="I981" s="3"/>
      <c r="J981" s="3"/>
      <c r="K981" s="3"/>
      <c r="L981" s="3"/>
      <c r="M981" s="3"/>
      <c r="N981" s="3"/>
      <c r="O981" s="3"/>
      <c r="P981" s="3"/>
      <c r="Q981" s="3"/>
      <c r="R981" s="3"/>
      <c r="S981" s="3"/>
      <c r="T981" s="3"/>
      <c r="U981" s="3"/>
      <c r="V981" s="3"/>
      <c r="W981" s="3"/>
      <c r="X981" s="3"/>
      <c r="Y981" s="3"/>
      <c r="Z981" s="3"/>
    </row>
    <row r="982" spans="1:26" ht="16.5" customHeight="1">
      <c r="A982" s="49"/>
      <c r="B982" s="3"/>
      <c r="C982" s="3"/>
      <c r="D982" s="3"/>
      <c r="E982" s="3"/>
      <c r="F982" s="3"/>
      <c r="G982" s="3"/>
      <c r="H982" s="3"/>
      <c r="I982" s="3"/>
      <c r="J982" s="3"/>
      <c r="K982" s="3"/>
      <c r="L982" s="3"/>
      <c r="M982" s="3"/>
      <c r="N982" s="3"/>
      <c r="O982" s="3"/>
      <c r="P982" s="3"/>
      <c r="Q982" s="3"/>
      <c r="R982" s="3"/>
      <c r="S982" s="3"/>
      <c r="T982" s="3"/>
      <c r="U982" s="3"/>
      <c r="V982" s="3"/>
      <c r="W982" s="3"/>
      <c r="X982" s="3"/>
      <c r="Y982" s="3"/>
      <c r="Z982" s="3"/>
    </row>
    <row r="983" spans="1:26" ht="16.5" customHeight="1">
      <c r="A983" s="49"/>
      <c r="B983" s="3"/>
      <c r="C983" s="3"/>
      <c r="D983" s="3"/>
      <c r="E983" s="3"/>
      <c r="F983" s="3"/>
      <c r="G983" s="3"/>
      <c r="H983" s="3"/>
      <c r="I983" s="3"/>
      <c r="J983" s="3"/>
      <c r="K983" s="3"/>
      <c r="L983" s="3"/>
      <c r="M983" s="3"/>
      <c r="N983" s="3"/>
      <c r="O983" s="3"/>
      <c r="P983" s="3"/>
      <c r="Q983" s="3"/>
      <c r="R983" s="3"/>
      <c r="S983" s="3"/>
      <c r="T983" s="3"/>
      <c r="U983" s="3"/>
      <c r="V983" s="3"/>
      <c r="W983" s="3"/>
      <c r="X983" s="3"/>
      <c r="Y983" s="3"/>
      <c r="Z983" s="3"/>
    </row>
    <row r="984" spans="1:26" ht="16.5" customHeight="1">
      <c r="A984" s="49"/>
      <c r="B984" s="3"/>
      <c r="C984" s="3"/>
      <c r="D984" s="3"/>
      <c r="E984" s="3"/>
      <c r="F984" s="3"/>
      <c r="G984" s="3"/>
      <c r="H984" s="3"/>
      <c r="I984" s="3"/>
      <c r="J984" s="3"/>
      <c r="K984" s="3"/>
      <c r="L984" s="3"/>
      <c r="M984" s="3"/>
      <c r="N984" s="3"/>
      <c r="O984" s="3"/>
      <c r="P984" s="3"/>
      <c r="Q984" s="3"/>
      <c r="R984" s="3"/>
      <c r="S984" s="3"/>
      <c r="T984" s="3"/>
      <c r="U984" s="3"/>
      <c r="V984" s="3"/>
      <c r="W984" s="3"/>
      <c r="X984" s="3"/>
      <c r="Y984" s="3"/>
      <c r="Z984" s="3"/>
    </row>
    <row r="985" spans="1:26" ht="16.5" customHeight="1">
      <c r="A985" s="49"/>
      <c r="B985" s="3"/>
      <c r="C985" s="3"/>
      <c r="D985" s="3"/>
      <c r="E985" s="3"/>
      <c r="F985" s="3"/>
      <c r="G985" s="3"/>
      <c r="H985" s="3"/>
      <c r="I985" s="3"/>
      <c r="J985" s="3"/>
      <c r="K985" s="3"/>
      <c r="L985" s="3"/>
      <c r="M985" s="3"/>
      <c r="N985" s="3"/>
      <c r="O985" s="3"/>
      <c r="P985" s="3"/>
      <c r="Q985" s="3"/>
      <c r="R985" s="3"/>
      <c r="S985" s="3"/>
      <c r="T985" s="3"/>
      <c r="U985" s="3"/>
      <c r="V985" s="3"/>
      <c r="W985" s="3"/>
      <c r="X985" s="3"/>
      <c r="Y985" s="3"/>
      <c r="Z985" s="3"/>
    </row>
    <row r="986" spans="1:26" ht="16.5" customHeight="1">
      <c r="A986" s="49"/>
      <c r="B986" s="3"/>
      <c r="C986" s="3"/>
      <c r="D986" s="3"/>
      <c r="E986" s="3"/>
      <c r="F986" s="3"/>
      <c r="G986" s="3"/>
      <c r="H986" s="3"/>
      <c r="I986" s="3"/>
      <c r="J986" s="3"/>
      <c r="K986" s="3"/>
      <c r="L986" s="3"/>
      <c r="M986" s="3"/>
      <c r="N986" s="3"/>
      <c r="O986" s="3"/>
      <c r="P986" s="3"/>
      <c r="Q986" s="3"/>
      <c r="R986" s="3"/>
      <c r="S986" s="3"/>
      <c r="T986" s="3"/>
      <c r="U986" s="3"/>
      <c r="V986" s="3"/>
      <c r="W986" s="3"/>
      <c r="X986" s="3"/>
      <c r="Y986" s="3"/>
      <c r="Z986" s="3"/>
    </row>
    <row r="987" spans="1:26" ht="16.5" customHeight="1">
      <c r="A987" s="49"/>
      <c r="B987" s="3"/>
      <c r="C987" s="3"/>
      <c r="D987" s="3"/>
      <c r="E987" s="3"/>
      <c r="F987" s="3"/>
      <c r="G987" s="3"/>
      <c r="H987" s="3"/>
      <c r="I987" s="3"/>
      <c r="J987" s="3"/>
      <c r="K987" s="3"/>
      <c r="L987" s="3"/>
      <c r="M987" s="3"/>
      <c r="N987" s="3"/>
      <c r="O987" s="3"/>
      <c r="P987" s="3"/>
      <c r="Q987" s="3"/>
      <c r="R987" s="3"/>
      <c r="S987" s="3"/>
      <c r="T987" s="3"/>
      <c r="U987" s="3"/>
      <c r="V987" s="3"/>
      <c r="W987" s="3"/>
      <c r="X987" s="3"/>
      <c r="Y987" s="3"/>
      <c r="Z987" s="3"/>
    </row>
    <row r="988" spans="1:26" ht="16.5" customHeight="1">
      <c r="A988" s="49"/>
      <c r="B988" s="3"/>
      <c r="C988" s="3"/>
      <c r="D988" s="3"/>
      <c r="E988" s="3"/>
      <c r="F988" s="3"/>
      <c r="G988" s="3"/>
      <c r="H988" s="3"/>
      <c r="I988" s="3"/>
      <c r="J988" s="3"/>
      <c r="K988" s="3"/>
      <c r="L988" s="3"/>
      <c r="M988" s="3"/>
      <c r="N988" s="3"/>
      <c r="O988" s="3"/>
      <c r="P988" s="3"/>
      <c r="Q988" s="3"/>
      <c r="R988" s="3"/>
      <c r="S988" s="3"/>
      <c r="T988" s="3"/>
      <c r="U988" s="3"/>
      <c r="V988" s="3"/>
      <c r="W988" s="3"/>
      <c r="X988" s="3"/>
      <c r="Y988" s="3"/>
      <c r="Z988" s="3"/>
    </row>
    <row r="989" spans="1:26" ht="16.5" customHeight="1">
      <c r="A989" s="49"/>
      <c r="B989" s="3"/>
      <c r="C989" s="3"/>
      <c r="D989" s="3"/>
      <c r="E989" s="3"/>
      <c r="F989" s="3"/>
      <c r="G989" s="3"/>
      <c r="H989" s="3"/>
      <c r="I989" s="3"/>
      <c r="J989" s="3"/>
      <c r="K989" s="3"/>
      <c r="L989" s="3"/>
      <c r="M989" s="3"/>
      <c r="N989" s="3"/>
      <c r="O989" s="3"/>
      <c r="P989" s="3"/>
      <c r="Q989" s="3"/>
      <c r="R989" s="3"/>
      <c r="S989" s="3"/>
      <c r="T989" s="3"/>
      <c r="U989" s="3"/>
      <c r="V989" s="3"/>
      <c r="W989" s="3"/>
      <c r="X989" s="3"/>
      <c r="Y989" s="3"/>
      <c r="Z989" s="3"/>
    </row>
    <row r="990" spans="1:26" ht="16.5" customHeight="1">
      <c r="A990" s="49"/>
      <c r="B990" s="3"/>
      <c r="C990" s="3"/>
      <c r="D990" s="3"/>
      <c r="E990" s="3"/>
      <c r="F990" s="3"/>
      <c r="G990" s="3"/>
      <c r="H990" s="3"/>
      <c r="I990" s="3"/>
      <c r="J990" s="3"/>
      <c r="K990" s="3"/>
      <c r="L990" s="3"/>
      <c r="M990" s="3"/>
      <c r="N990" s="3"/>
      <c r="O990" s="3"/>
      <c r="P990" s="3"/>
      <c r="Q990" s="3"/>
      <c r="R990" s="3"/>
      <c r="S990" s="3"/>
      <c r="T990" s="3"/>
      <c r="U990" s="3"/>
      <c r="V990" s="3"/>
      <c r="W990" s="3"/>
      <c r="X990" s="3"/>
      <c r="Y990" s="3"/>
      <c r="Z990" s="3"/>
    </row>
    <row r="991" spans="1:26" ht="16.5" customHeight="1">
      <c r="A991" s="49"/>
      <c r="B991" s="3"/>
      <c r="C991" s="3"/>
      <c r="D991" s="3"/>
      <c r="E991" s="3"/>
      <c r="F991" s="3"/>
      <c r="G991" s="3"/>
      <c r="H991" s="3"/>
      <c r="I991" s="3"/>
      <c r="J991" s="3"/>
      <c r="K991" s="3"/>
      <c r="L991" s="3"/>
      <c r="M991" s="3"/>
      <c r="N991" s="3"/>
      <c r="O991" s="3"/>
      <c r="P991" s="3"/>
      <c r="Q991" s="3"/>
      <c r="R991" s="3"/>
      <c r="S991" s="3"/>
      <c r="T991" s="3"/>
      <c r="U991" s="3"/>
      <c r="V991" s="3"/>
      <c r="W991" s="3"/>
      <c r="X991" s="3"/>
      <c r="Y991" s="3"/>
      <c r="Z991" s="3"/>
    </row>
    <row r="992" spans="1:26" ht="16.5" customHeight="1">
      <c r="A992" s="49"/>
      <c r="B992" s="3"/>
      <c r="C992" s="3"/>
      <c r="D992" s="3"/>
      <c r="E992" s="3"/>
      <c r="F992" s="3"/>
      <c r="G992" s="3"/>
      <c r="H992" s="3"/>
      <c r="I992" s="3"/>
      <c r="J992" s="3"/>
      <c r="K992" s="3"/>
      <c r="L992" s="3"/>
      <c r="M992" s="3"/>
      <c r="N992" s="3"/>
      <c r="O992" s="3"/>
      <c r="P992" s="3"/>
      <c r="Q992" s="3"/>
      <c r="R992" s="3"/>
      <c r="S992" s="3"/>
      <c r="T992" s="3"/>
      <c r="U992" s="3"/>
      <c r="V992" s="3"/>
      <c r="W992" s="3"/>
      <c r="X992" s="3"/>
      <c r="Y992" s="3"/>
      <c r="Z992" s="3"/>
    </row>
    <row r="993" spans="1:26" ht="16.5" customHeight="1">
      <c r="A993" s="49"/>
      <c r="B993" s="3"/>
      <c r="C993" s="3"/>
      <c r="D993" s="3"/>
      <c r="E993" s="3"/>
      <c r="F993" s="3"/>
      <c r="G993" s="3"/>
      <c r="H993" s="3"/>
      <c r="I993" s="3"/>
      <c r="J993" s="3"/>
      <c r="K993" s="3"/>
      <c r="L993" s="3"/>
      <c r="M993" s="3"/>
      <c r="N993" s="3"/>
      <c r="O993" s="3"/>
      <c r="P993" s="3"/>
      <c r="Q993" s="3"/>
      <c r="R993" s="3"/>
      <c r="S993" s="3"/>
      <c r="T993" s="3"/>
      <c r="U993" s="3"/>
      <c r="V993" s="3"/>
      <c r="W993" s="3"/>
      <c r="X993" s="3"/>
      <c r="Y993" s="3"/>
      <c r="Z993" s="3"/>
    </row>
    <row r="994" spans="1:26" ht="16.5" customHeight="1">
      <c r="A994" s="49"/>
      <c r="B994" s="3"/>
      <c r="C994" s="3"/>
      <c r="D994" s="3"/>
      <c r="E994" s="3"/>
      <c r="F994" s="3"/>
      <c r="G994" s="3"/>
      <c r="H994" s="3"/>
      <c r="I994" s="3"/>
      <c r="J994" s="3"/>
      <c r="K994" s="3"/>
      <c r="L994" s="3"/>
      <c r="M994" s="3"/>
      <c r="N994" s="3"/>
      <c r="O994" s="3"/>
      <c r="P994" s="3"/>
      <c r="Q994" s="3"/>
      <c r="R994" s="3"/>
      <c r="S994" s="3"/>
      <c r="T994" s="3"/>
      <c r="U994" s="3"/>
      <c r="V994" s="3"/>
      <c r="W994" s="3"/>
      <c r="X994" s="3"/>
      <c r="Y994" s="3"/>
      <c r="Z994" s="3"/>
    </row>
    <row r="995" spans="1:26" ht="16.5" customHeight="1">
      <c r="A995" s="49"/>
      <c r="B995" s="3"/>
      <c r="C995" s="3"/>
      <c r="D995" s="3"/>
      <c r="E995" s="3"/>
      <c r="F995" s="3"/>
      <c r="G995" s="3"/>
      <c r="H995" s="3"/>
      <c r="I995" s="3"/>
      <c r="J995" s="3"/>
      <c r="K995" s="3"/>
      <c r="L995" s="3"/>
      <c r="M995" s="3"/>
      <c r="N995" s="3"/>
      <c r="O995" s="3"/>
      <c r="P995" s="3"/>
      <c r="Q995" s="3"/>
      <c r="R995" s="3"/>
      <c r="S995" s="3"/>
      <c r="T995" s="3"/>
      <c r="U995" s="3"/>
      <c r="V995" s="3"/>
      <c r="W995" s="3"/>
      <c r="X995" s="3"/>
      <c r="Y995" s="3"/>
      <c r="Z995" s="3"/>
    </row>
    <row r="996" spans="1:26" ht="16.5" customHeight="1">
      <c r="A996" s="49"/>
      <c r="B996" s="3"/>
      <c r="C996" s="3"/>
      <c r="D996" s="3"/>
      <c r="E996" s="3"/>
      <c r="F996" s="3"/>
      <c r="G996" s="3"/>
      <c r="H996" s="3"/>
      <c r="I996" s="3"/>
      <c r="J996" s="3"/>
      <c r="K996" s="3"/>
      <c r="L996" s="3"/>
      <c r="M996" s="3"/>
      <c r="N996" s="3"/>
      <c r="O996" s="3"/>
      <c r="P996" s="3"/>
      <c r="Q996" s="3"/>
      <c r="R996" s="3"/>
      <c r="S996" s="3"/>
      <c r="T996" s="3"/>
      <c r="U996" s="3"/>
      <c r="V996" s="3"/>
      <c r="W996" s="3"/>
      <c r="X996" s="3"/>
      <c r="Y996" s="3"/>
      <c r="Z996" s="3"/>
    </row>
    <row r="997" spans="1:26" ht="16.5" customHeight="1">
      <c r="A997" s="49"/>
      <c r="B997" s="3"/>
      <c r="C997" s="3"/>
      <c r="D997" s="3"/>
      <c r="E997" s="3"/>
      <c r="F997" s="3"/>
      <c r="G997" s="3"/>
      <c r="H997" s="3"/>
      <c r="I997" s="3"/>
      <c r="J997" s="3"/>
      <c r="K997" s="3"/>
      <c r="L997" s="3"/>
      <c r="M997" s="3"/>
      <c r="N997" s="3"/>
      <c r="O997" s="3"/>
      <c r="P997" s="3"/>
      <c r="Q997" s="3"/>
      <c r="R997" s="3"/>
      <c r="S997" s="3"/>
      <c r="T997" s="3"/>
      <c r="U997" s="3"/>
      <c r="V997" s="3"/>
      <c r="W997" s="3"/>
      <c r="X997" s="3"/>
      <c r="Y997" s="3"/>
      <c r="Z997" s="3"/>
    </row>
    <row r="998" spans="1:26" ht="16.5" customHeight="1">
      <c r="A998" s="49"/>
      <c r="B998" s="3"/>
      <c r="C998" s="3"/>
      <c r="D998" s="3"/>
      <c r="E998" s="3"/>
      <c r="F998" s="3"/>
      <c r="G998" s="3"/>
      <c r="H998" s="3"/>
      <c r="I998" s="3"/>
      <c r="J998" s="3"/>
      <c r="K998" s="3"/>
      <c r="L998" s="3"/>
      <c r="M998" s="3"/>
      <c r="N998" s="3"/>
      <c r="O998" s="3"/>
      <c r="P998" s="3"/>
      <c r="Q998" s="3"/>
      <c r="R998" s="3"/>
      <c r="S998" s="3"/>
      <c r="T998" s="3"/>
      <c r="U998" s="3"/>
      <c r="V998" s="3"/>
      <c r="W998" s="3"/>
      <c r="X998" s="3"/>
      <c r="Y998" s="3"/>
      <c r="Z998" s="3"/>
    </row>
    <row r="999" spans="1:26" ht="16.5" customHeight="1">
      <c r="A999" s="49"/>
      <c r="B999" s="3"/>
      <c r="C999" s="3"/>
      <c r="D999" s="3"/>
      <c r="E999" s="3"/>
      <c r="F999" s="3"/>
      <c r="G999" s="3"/>
      <c r="H999" s="3"/>
      <c r="I999" s="3"/>
      <c r="J999" s="3"/>
      <c r="K999" s="3"/>
      <c r="L999" s="3"/>
      <c r="M999" s="3"/>
      <c r="N999" s="3"/>
      <c r="O999" s="3"/>
      <c r="P999" s="3"/>
      <c r="Q999" s="3"/>
      <c r="R999" s="3"/>
      <c r="S999" s="3"/>
      <c r="T999" s="3"/>
      <c r="U999" s="3"/>
      <c r="V999" s="3"/>
      <c r="W999" s="3"/>
      <c r="X999" s="3"/>
      <c r="Y999" s="3"/>
      <c r="Z999" s="3"/>
    </row>
    <row r="1000" spans="1:26" ht="16.5" customHeight="1">
      <c r="A1000" s="49"/>
      <c r="B1000" s="3"/>
      <c r="C1000" s="3"/>
      <c r="D1000" s="3"/>
      <c r="E1000" s="3"/>
      <c r="F1000" s="3"/>
      <c r="G1000" s="3"/>
      <c r="H1000" s="3"/>
      <c r="I1000" s="3"/>
      <c r="J1000" s="3"/>
      <c r="K1000" s="3"/>
      <c r="L1000" s="3"/>
      <c r="M1000" s="3"/>
      <c r="N1000" s="3"/>
      <c r="O1000" s="3"/>
      <c r="P1000" s="3"/>
      <c r="Q1000" s="3"/>
      <c r="R1000" s="3"/>
      <c r="S1000" s="3"/>
      <c r="T1000" s="3"/>
      <c r="U1000" s="3"/>
      <c r="V1000" s="3"/>
      <c r="W1000" s="3"/>
      <c r="X1000" s="3"/>
      <c r="Y1000" s="3"/>
      <c r="Z1000" s="3"/>
    </row>
  </sheetData>
  <pageMargins left="0.7" right="0.7" top="0.75" bottom="0.75" header="0" footer="0"/>
  <pageSetup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000"/>
  <sheetViews>
    <sheetView workbookViewId="0"/>
  </sheetViews>
  <sheetFormatPr defaultColWidth="11.25" defaultRowHeight="15" customHeight="1"/>
  <cols>
    <col min="1" max="1" width="3.625" customWidth="1"/>
    <col min="2" max="2" width="14.25" customWidth="1"/>
    <col min="3" max="3" width="6.5" customWidth="1"/>
    <col min="4" max="4" width="8.5" customWidth="1"/>
    <col min="5" max="5" width="7.75" customWidth="1"/>
    <col min="6" max="6" width="8.125" customWidth="1"/>
    <col min="7" max="7" width="7.625" customWidth="1"/>
    <col min="8" max="8" width="9.875" customWidth="1"/>
    <col min="9" max="9" width="10.875" customWidth="1"/>
    <col min="10" max="10" width="9.75" customWidth="1"/>
    <col min="11" max="11" width="10.375" customWidth="1"/>
    <col min="12" max="12" width="10.875" customWidth="1"/>
    <col min="13" max="13" width="10.25" customWidth="1"/>
    <col min="14" max="14" width="10.125" customWidth="1"/>
    <col min="15" max="15" width="10.625" customWidth="1"/>
    <col min="16" max="16" width="10.375" hidden="1" customWidth="1"/>
    <col min="17" max="17" width="9.875" customWidth="1"/>
    <col min="18" max="18" width="12.125" customWidth="1"/>
    <col min="19" max="20" width="9" customWidth="1"/>
    <col min="21" max="26" width="8" customWidth="1"/>
  </cols>
  <sheetData>
    <row r="1" spans="1:26" ht="16.5" customHeight="1">
      <c r="A1" s="3"/>
      <c r="B1" s="3"/>
      <c r="C1" s="3"/>
      <c r="D1" s="5"/>
      <c r="E1" s="5"/>
      <c r="F1" s="5"/>
      <c r="G1" s="5"/>
      <c r="H1" s="5"/>
      <c r="I1" s="5"/>
      <c r="J1" s="5"/>
      <c r="K1" s="5"/>
      <c r="L1" s="5"/>
      <c r="M1" s="5"/>
      <c r="N1" s="5"/>
      <c r="O1" s="5"/>
      <c r="P1" s="3"/>
      <c r="Q1" s="8" t="s">
        <v>3</v>
      </c>
      <c r="R1" s="3"/>
      <c r="S1" s="3"/>
      <c r="T1" s="3"/>
      <c r="U1" s="3"/>
      <c r="V1" s="3"/>
      <c r="W1" s="3"/>
      <c r="X1" s="3"/>
      <c r="Y1" s="3"/>
      <c r="Z1" s="3"/>
    </row>
    <row r="2" spans="1:26" ht="25.5" customHeight="1">
      <c r="A2" s="307" t="s">
        <v>4</v>
      </c>
      <c r="B2" s="298"/>
      <c r="C2" s="298"/>
      <c r="D2" s="298"/>
      <c r="E2" s="298"/>
      <c r="F2" s="5"/>
      <c r="G2" s="5"/>
      <c r="H2" s="5"/>
      <c r="I2" s="5"/>
      <c r="J2" s="5"/>
      <c r="K2" s="309" t="s">
        <v>7</v>
      </c>
      <c r="L2" s="298"/>
      <c r="M2" s="298"/>
      <c r="N2" s="298"/>
      <c r="O2" s="298"/>
      <c r="P2" s="298"/>
      <c r="Q2" s="298"/>
      <c r="R2" s="3"/>
      <c r="S2" s="3"/>
      <c r="T2" s="3"/>
      <c r="U2" s="3"/>
      <c r="V2" s="3"/>
      <c r="W2" s="3"/>
      <c r="X2" s="3"/>
      <c r="Y2" s="3"/>
      <c r="Z2" s="3"/>
    </row>
    <row r="3" spans="1:26" ht="32.25" customHeight="1">
      <c r="A3" s="306" t="s">
        <v>8</v>
      </c>
      <c r="B3" s="298"/>
      <c r="C3" s="298"/>
      <c r="D3" s="298"/>
      <c r="E3" s="298"/>
      <c r="F3" s="16"/>
      <c r="G3" s="5"/>
      <c r="H3" s="5"/>
      <c r="I3" s="5"/>
      <c r="J3" s="5"/>
      <c r="K3" s="308" t="s">
        <v>11</v>
      </c>
      <c r="L3" s="298"/>
      <c r="M3" s="298"/>
      <c r="N3" s="298"/>
      <c r="O3" s="298"/>
      <c r="P3" s="298"/>
      <c r="Q3" s="298"/>
      <c r="R3" s="3"/>
      <c r="S3" s="3"/>
      <c r="T3" s="3"/>
      <c r="U3" s="3"/>
      <c r="V3" s="3"/>
      <c r="W3" s="3"/>
      <c r="X3" s="3"/>
      <c r="Y3" s="3"/>
      <c r="Z3" s="3"/>
    </row>
    <row r="4" spans="1:26" ht="38.25" customHeight="1">
      <c r="A4" s="311" t="s">
        <v>14</v>
      </c>
      <c r="B4" s="298"/>
      <c r="C4" s="298"/>
      <c r="D4" s="298"/>
      <c r="E4" s="298"/>
      <c r="F4" s="298"/>
      <c r="G4" s="298"/>
      <c r="H4" s="298"/>
      <c r="I4" s="298"/>
      <c r="J4" s="298"/>
      <c r="K4" s="298"/>
      <c r="L4" s="298"/>
      <c r="M4" s="298"/>
      <c r="N4" s="298"/>
      <c r="O4" s="298"/>
      <c r="P4" s="298"/>
      <c r="Q4" s="298"/>
      <c r="R4" s="298"/>
      <c r="S4" s="29"/>
      <c r="T4" s="29"/>
      <c r="U4" s="29"/>
      <c r="V4" s="29"/>
      <c r="W4" s="29"/>
      <c r="X4" s="29"/>
      <c r="Y4" s="29"/>
      <c r="Z4" s="29"/>
    </row>
    <row r="5" spans="1:26" ht="29.25" customHeight="1">
      <c r="A5" s="311" t="s">
        <v>21</v>
      </c>
      <c r="B5" s="298"/>
      <c r="C5" s="298"/>
      <c r="D5" s="298"/>
      <c r="E5" s="298"/>
      <c r="F5" s="298"/>
      <c r="G5" s="298"/>
      <c r="H5" s="298"/>
      <c r="I5" s="298"/>
      <c r="J5" s="298"/>
      <c r="K5" s="298"/>
      <c r="L5" s="298"/>
      <c r="M5" s="298"/>
      <c r="N5" s="298"/>
      <c r="O5" s="298"/>
      <c r="P5" s="298"/>
      <c r="Q5" s="298"/>
      <c r="R5" s="298"/>
      <c r="S5" s="29"/>
      <c r="T5" s="29"/>
      <c r="U5" s="29"/>
      <c r="V5" s="29"/>
      <c r="W5" s="29"/>
      <c r="X5" s="29"/>
      <c r="Y5" s="29"/>
      <c r="Z5" s="29"/>
    </row>
    <row r="6" spans="1:26" ht="1.5" customHeight="1">
      <c r="A6" s="31"/>
      <c r="B6" s="31"/>
      <c r="C6" s="31"/>
      <c r="D6" s="35"/>
      <c r="E6" s="36"/>
      <c r="F6" s="38"/>
      <c r="G6" s="38"/>
      <c r="H6" s="38"/>
      <c r="I6" s="38"/>
      <c r="J6" s="42"/>
      <c r="K6" s="38"/>
      <c r="L6" s="38"/>
      <c r="M6" s="38"/>
      <c r="N6" s="38"/>
      <c r="O6" s="38"/>
      <c r="P6" s="31"/>
      <c r="Q6" s="38"/>
      <c r="R6" s="31"/>
      <c r="S6" s="31"/>
      <c r="T6" s="31"/>
      <c r="U6" s="31"/>
      <c r="V6" s="31"/>
      <c r="W6" s="31"/>
      <c r="X6" s="31"/>
      <c r="Y6" s="31"/>
      <c r="Z6" s="31"/>
    </row>
    <row r="7" spans="1:26" ht="18" customHeight="1">
      <c r="A7" s="293" t="s">
        <v>34</v>
      </c>
      <c r="B7" s="287" t="s">
        <v>36</v>
      </c>
      <c r="C7" s="288"/>
      <c r="D7" s="310" t="s">
        <v>39</v>
      </c>
      <c r="E7" s="300"/>
      <c r="F7" s="300"/>
      <c r="G7" s="300"/>
      <c r="H7" s="300"/>
      <c r="I7" s="296"/>
      <c r="J7" s="304" t="s">
        <v>63</v>
      </c>
      <c r="K7" s="304" t="s">
        <v>70</v>
      </c>
      <c r="L7" s="304" t="s">
        <v>73</v>
      </c>
      <c r="M7" s="304" t="s">
        <v>76</v>
      </c>
      <c r="N7" s="304" t="s">
        <v>79</v>
      </c>
      <c r="O7" s="304" t="s">
        <v>81</v>
      </c>
      <c r="P7" s="305" t="s">
        <v>83</v>
      </c>
      <c r="Q7" s="304" t="s">
        <v>89</v>
      </c>
      <c r="R7" s="301" t="s">
        <v>92</v>
      </c>
      <c r="S7" s="302"/>
      <c r="T7" s="288"/>
      <c r="U7" s="31"/>
      <c r="V7" s="31"/>
      <c r="W7" s="31"/>
      <c r="X7" s="31"/>
      <c r="Y7" s="31"/>
      <c r="Z7" s="31"/>
    </row>
    <row r="8" spans="1:26" ht="27.75" customHeight="1">
      <c r="A8" s="294"/>
      <c r="B8" s="289"/>
      <c r="C8" s="290"/>
      <c r="D8" s="285" t="s">
        <v>102</v>
      </c>
      <c r="E8" s="285" t="s">
        <v>106</v>
      </c>
      <c r="F8" s="304" t="s">
        <v>107</v>
      </c>
      <c r="G8" s="285" t="s">
        <v>108</v>
      </c>
      <c r="H8" s="304" t="s">
        <v>110</v>
      </c>
      <c r="I8" s="304" t="s">
        <v>111</v>
      </c>
      <c r="J8" s="294"/>
      <c r="K8" s="294"/>
      <c r="L8" s="294"/>
      <c r="M8" s="294"/>
      <c r="N8" s="294"/>
      <c r="O8" s="294"/>
      <c r="P8" s="294"/>
      <c r="Q8" s="294"/>
      <c r="R8" s="291"/>
      <c r="S8" s="303"/>
      <c r="T8" s="292"/>
      <c r="U8" s="31"/>
      <c r="V8" s="31"/>
      <c r="W8" s="31"/>
      <c r="X8" s="31"/>
      <c r="Y8" s="31"/>
      <c r="Z8" s="31"/>
    </row>
    <row r="9" spans="1:26" ht="86.25" customHeight="1">
      <c r="A9" s="286"/>
      <c r="B9" s="291"/>
      <c r="C9" s="292"/>
      <c r="D9" s="286"/>
      <c r="E9" s="286"/>
      <c r="F9" s="286"/>
      <c r="G9" s="286"/>
      <c r="H9" s="286"/>
      <c r="I9" s="286"/>
      <c r="J9" s="294"/>
      <c r="K9" s="286"/>
      <c r="L9" s="286"/>
      <c r="M9" s="286"/>
      <c r="N9" s="286"/>
      <c r="O9" s="286"/>
      <c r="P9" s="286"/>
      <c r="Q9" s="286"/>
      <c r="R9" s="50" t="s">
        <v>121</v>
      </c>
      <c r="S9" s="50" t="s">
        <v>122</v>
      </c>
      <c r="T9" s="50" t="s">
        <v>123</v>
      </c>
      <c r="U9" s="31"/>
      <c r="V9" s="31"/>
      <c r="W9" s="31"/>
      <c r="X9" s="31"/>
      <c r="Y9" s="31"/>
      <c r="Z9" s="31"/>
    </row>
    <row r="10" spans="1:26" ht="14.25" customHeight="1">
      <c r="A10" s="51" t="s">
        <v>125</v>
      </c>
      <c r="B10" s="295" t="s">
        <v>129</v>
      </c>
      <c r="C10" s="296"/>
      <c r="D10" s="51" t="s">
        <v>135</v>
      </c>
      <c r="E10" s="51" t="s">
        <v>136</v>
      </c>
      <c r="F10" s="53" t="s">
        <v>137</v>
      </c>
      <c r="G10" s="53" t="s">
        <v>138</v>
      </c>
      <c r="H10" s="53" t="s">
        <v>139</v>
      </c>
      <c r="I10" s="53" t="s">
        <v>140</v>
      </c>
      <c r="J10" s="53" t="s">
        <v>141</v>
      </c>
      <c r="K10" s="51" t="s">
        <v>142</v>
      </c>
      <c r="L10" s="51" t="s">
        <v>143</v>
      </c>
      <c r="M10" s="51" t="s">
        <v>144</v>
      </c>
      <c r="N10" s="53" t="s">
        <v>145</v>
      </c>
      <c r="O10" s="53" t="s">
        <v>146</v>
      </c>
      <c r="P10" s="54"/>
      <c r="Q10" s="53" t="s">
        <v>148</v>
      </c>
      <c r="R10" s="53" t="s">
        <v>149</v>
      </c>
      <c r="S10" s="53" t="s">
        <v>150</v>
      </c>
      <c r="T10" s="53" t="s">
        <v>151</v>
      </c>
      <c r="U10" s="55"/>
      <c r="V10" s="55"/>
      <c r="W10" s="55"/>
      <c r="X10" s="55"/>
      <c r="Y10" s="55"/>
      <c r="Z10" s="55"/>
    </row>
    <row r="11" spans="1:26" ht="18" customHeight="1">
      <c r="A11" s="56">
        <v>1</v>
      </c>
      <c r="B11" s="57" t="str">
        <f>IF('Mau A1'!B11="","",'Mau A1'!B11)</f>
        <v>Nguyễn Vân</v>
      </c>
      <c r="C11" s="58" t="str">
        <f>IF('Mau A1'!C11="","",'Mau A1'!C11)</f>
        <v>Giang</v>
      </c>
      <c r="D11" s="59">
        <f>SUM('Mau A1'!M11:M22)</f>
        <v>593.40000000000009</v>
      </c>
      <c r="E11" s="60">
        <f>SUM('Mau A1'!N11:N22)</f>
        <v>157.5</v>
      </c>
      <c r="F11" s="60">
        <f>SUM('Mau A1'!O11:O22)</f>
        <v>0</v>
      </c>
      <c r="G11" s="60">
        <f>SUM('Mau A1'!P11:P22)</f>
        <v>750.90000000000009</v>
      </c>
      <c r="H11" s="60">
        <f>SUM('Mau A1'!Q11:Q22)</f>
        <v>21.4</v>
      </c>
      <c r="I11" s="60">
        <f>SUM('Mau A1'!R11:R22)</f>
        <v>51.8</v>
      </c>
      <c r="J11" s="60">
        <f>SUM('Mau A1'!T11:T22)</f>
        <v>450</v>
      </c>
      <c r="K11" s="60">
        <f>SUM('Mau A1'!V11:V22)</f>
        <v>112</v>
      </c>
      <c r="L11" s="60">
        <f>SUM('Mau A1'!X11:X22)</f>
        <v>56</v>
      </c>
      <c r="M11" s="60">
        <f>SUM('Mau A1'!Y11:Y22)</f>
        <v>300.89999999999998</v>
      </c>
      <c r="N11" s="60">
        <f>SUM('Mau A1'!Z11:Z22)</f>
        <v>-90.6</v>
      </c>
      <c r="O11" s="60">
        <f>SUM('Mau A1'!AA11:AA22)</f>
        <v>-4.2</v>
      </c>
      <c r="P11" s="61">
        <f>SUM('Mau A1'!AC11:AC22)</f>
        <v>206.1</v>
      </c>
      <c r="Q11" s="60">
        <f>SUM('Mau A1'!AB11:AB22)</f>
        <v>0</v>
      </c>
      <c r="R11" s="62">
        <f t="shared" ref="R11:R60" si="0">ROUND(IF(AND(0&lt;M11&lt;200,0&lt;(M11-Q11)&lt;200,N11&gt;=0,O11&gt;=0),M11-Q11,IF(OR(AND(P11&gt;0,P11&gt;200),(P11-Q11)&gt;200),"200",IF(OR(AND(N11&lt;=0,O11=0,P11&lt;200),AND(N11=0,O11&lt;0,P11&lt;200),AND(N11&lt;0,O11&lt;0,P11&lt;200)),P11-Q11, ))),1)</f>
        <v>200</v>
      </c>
      <c r="S11" s="63">
        <f t="shared" ref="S11:S60" si="1">ROUND(IF(AND(N11&gt;0,O11&gt;0,M11&lt;=0,R11=0),P11-Q11,IF(AND(P11&gt;0,R11=200),P11-Q11-R11, )),1)</f>
        <v>6.1</v>
      </c>
      <c r="T11" s="64">
        <f t="shared" ref="T11:T60" si="2">ROUND(IF(SUM(M11:O11)-Q11&lt;0,SUM(M11:O11)-Q11, ),1)</f>
        <v>0</v>
      </c>
      <c r="U11" s="65"/>
      <c r="V11" s="65"/>
      <c r="W11" s="65"/>
      <c r="X11" s="65"/>
      <c r="Y11" s="65"/>
      <c r="Z11" s="65"/>
    </row>
    <row r="12" spans="1:26" ht="18" customHeight="1">
      <c r="A12" s="56">
        <v>2</v>
      </c>
      <c r="B12" s="66" t="str">
        <f>IF('Mau A1'!B23="","",'Mau A1'!B23)</f>
        <v xml:space="preserve">Nguyễn </v>
      </c>
      <c r="C12" s="67" t="str">
        <f>IF('Mau A1'!C23="","",'Mau A1'!C23)</f>
        <v>Khoa</v>
      </c>
      <c r="D12" s="68">
        <f>SUM('Mau A1'!M23:M33)</f>
        <v>567.00000000000011</v>
      </c>
      <c r="E12" s="69">
        <f>SUM('Mau A1'!N23:N33)</f>
        <v>213.8</v>
      </c>
      <c r="F12" s="69">
        <f>SUM('Mau A1'!O23:O33)</f>
        <v>0</v>
      </c>
      <c r="G12" s="69">
        <f>SUM('Mau A1'!P23:P33)</f>
        <v>763</v>
      </c>
      <c r="H12" s="69">
        <f>SUM('Mau A1'!Q23:Q33)</f>
        <v>0</v>
      </c>
      <c r="I12" s="69">
        <f>SUM('Mau A1'!R23:R33)</f>
        <v>29.4</v>
      </c>
      <c r="J12" s="69">
        <f>SUM('Mau A1'!T23:T33)</f>
        <v>450</v>
      </c>
      <c r="K12" s="69">
        <f>SUM('Mau A1'!V23:V33)</f>
        <v>112</v>
      </c>
      <c r="L12" s="69">
        <f>SUM('Mau A1'!X23:X33)</f>
        <v>56</v>
      </c>
      <c r="M12" s="69">
        <f>SUM('Mau A1'!Y23:Y33)</f>
        <v>313.10000000000002</v>
      </c>
      <c r="N12" s="69">
        <f>SUM('Mau A1'!Z23:Z33)</f>
        <v>-112</v>
      </c>
      <c r="O12" s="69">
        <f>SUM('Mau A1'!AA23:AA33)</f>
        <v>-27</v>
      </c>
      <c r="P12" s="70">
        <f>SUM('Mau A1'!AC23:AC33)</f>
        <v>174.1</v>
      </c>
      <c r="Q12" s="69">
        <f>SUM('Mau A1'!AB23:AB33)</f>
        <v>0</v>
      </c>
      <c r="R12" s="62">
        <f t="shared" si="0"/>
        <v>174.1</v>
      </c>
      <c r="S12" s="64">
        <f t="shared" si="1"/>
        <v>0</v>
      </c>
      <c r="T12" s="64">
        <f t="shared" si="2"/>
        <v>0</v>
      </c>
      <c r="U12" s="71"/>
      <c r="V12" s="71"/>
      <c r="W12" s="71"/>
      <c r="X12" s="71"/>
      <c r="Y12" s="71"/>
      <c r="Z12" s="71"/>
    </row>
    <row r="13" spans="1:26" ht="18" customHeight="1">
      <c r="A13" s="56">
        <v>3</v>
      </c>
      <c r="B13" s="72" t="str">
        <f>IF('Mau A1'!B34="","",'Mau A1'!B34)</f>
        <v>Nguyễn Văn</v>
      </c>
      <c r="C13" s="73" t="str">
        <f>IF('Mau A1'!C34="","",'Mau A1'!C34)</f>
        <v>Minh</v>
      </c>
      <c r="D13" s="74">
        <f>SUM('Mau A1'!M34:M44)</f>
        <v>735.6</v>
      </c>
      <c r="E13" s="69">
        <f>SUM('Mau A1'!N34:N44)</f>
        <v>37.5</v>
      </c>
      <c r="F13" s="69">
        <f>SUM('Mau A1'!O34:O44)</f>
        <v>0</v>
      </c>
      <c r="G13" s="69">
        <f>SUM('Mau A1'!P34:P44)</f>
        <v>773.1</v>
      </c>
      <c r="H13" s="69">
        <f>SUM('Mau A1'!Q34:Q44)</f>
        <v>0</v>
      </c>
      <c r="I13" s="69">
        <f>SUM('Mau A1'!R34:R44)</f>
        <v>37.799999999999997</v>
      </c>
      <c r="J13" s="69">
        <f>SUM('Mau A1'!T34:T44)</f>
        <v>450</v>
      </c>
      <c r="K13" s="69">
        <f>SUM('Mau A1'!V34:V44)</f>
        <v>112</v>
      </c>
      <c r="L13" s="69">
        <f>SUM('Mau A1'!X34:X44)</f>
        <v>56</v>
      </c>
      <c r="M13" s="69">
        <f>SUM('Mau A1'!Y34:Y44)</f>
        <v>323.10000000000002</v>
      </c>
      <c r="N13" s="69">
        <f>SUM('Mau A1'!Z34:Z44)</f>
        <v>-112</v>
      </c>
      <c r="O13" s="69">
        <f>SUM('Mau A1'!AA34:AA44)</f>
        <v>-18.2</v>
      </c>
      <c r="P13" s="75">
        <f>SUM('Mau A1'!AC34:AC44)</f>
        <v>192.90000000000003</v>
      </c>
      <c r="Q13" s="69">
        <f>SUM('Mau A1'!AB34:AB44)</f>
        <v>0</v>
      </c>
      <c r="R13" s="62">
        <f t="shared" si="0"/>
        <v>192.9</v>
      </c>
      <c r="S13" s="64">
        <f t="shared" si="1"/>
        <v>0</v>
      </c>
      <c r="T13" s="64">
        <f t="shared" si="2"/>
        <v>0</v>
      </c>
      <c r="U13" s="65"/>
      <c r="V13" s="65"/>
      <c r="W13" s="65"/>
      <c r="X13" s="65"/>
      <c r="Y13" s="65"/>
      <c r="Z13" s="65"/>
    </row>
    <row r="14" spans="1:26" ht="18" customHeight="1">
      <c r="A14" s="56">
        <v>4</v>
      </c>
      <c r="B14" s="72" t="str">
        <f>IF('Mau A1'!B45="","",'Mau A1'!B45)</f>
        <v>Vũ Thị Thái</v>
      </c>
      <c r="C14" s="73" t="str">
        <f>IF('Mau A1'!C45="","",'Mau A1'!C45)</f>
        <v>Linh</v>
      </c>
      <c r="D14" s="74">
        <f>SUM('Mau A1'!M45:M63)</f>
        <v>603.79999999999995</v>
      </c>
      <c r="E14" s="69">
        <f>SUM('Mau A1'!N45:N63)</f>
        <v>139.5</v>
      </c>
      <c r="F14" s="69">
        <f>SUM('Mau A1'!O45:O63)</f>
        <v>0</v>
      </c>
      <c r="G14" s="69">
        <f>SUM('Mau A1'!P45:P63)</f>
        <v>743.3</v>
      </c>
      <c r="H14" s="69">
        <f>SUM('Mau A1'!Q45:Q63)</f>
        <v>0</v>
      </c>
      <c r="I14" s="69">
        <f>SUM('Mau A1'!R45:R63)</f>
        <v>39.9</v>
      </c>
      <c r="J14" s="69">
        <f>SUM('Mau A1'!T45:T63)</f>
        <v>450</v>
      </c>
      <c r="K14" s="69">
        <f>SUM('Mau A1'!V45:V63)</f>
        <v>112</v>
      </c>
      <c r="L14" s="69">
        <f>SUM('Mau A1'!X45:X63)</f>
        <v>56</v>
      </c>
      <c r="M14" s="69">
        <f>SUM('Mau A1'!Y45:Y63)</f>
        <v>293.3</v>
      </c>
      <c r="N14" s="69">
        <f>SUM('Mau A1'!Z45:Z63)</f>
        <v>-112</v>
      </c>
      <c r="O14" s="69">
        <f>SUM('Mau A1'!AA45:AA63)</f>
        <v>-16.100000000000001</v>
      </c>
      <c r="P14" s="75">
        <f>SUM('Mau A1'!AC45:AC63)</f>
        <v>165.20000000000002</v>
      </c>
      <c r="Q14" s="69">
        <f>SUM('Mau A1'!AB45:AB63)</f>
        <v>0</v>
      </c>
      <c r="R14" s="62">
        <f t="shared" si="0"/>
        <v>165.2</v>
      </c>
      <c r="S14" s="64">
        <f t="shared" si="1"/>
        <v>0</v>
      </c>
      <c r="T14" s="64">
        <f t="shared" si="2"/>
        <v>0</v>
      </c>
      <c r="U14" s="65"/>
      <c r="V14" s="65"/>
      <c r="W14" s="65"/>
      <c r="X14" s="65"/>
      <c r="Y14" s="65"/>
      <c r="Z14" s="65"/>
    </row>
    <row r="15" spans="1:26" ht="18" customHeight="1">
      <c r="A15" s="56">
        <v>5</v>
      </c>
      <c r="B15" s="72" t="str">
        <f>IF('Mau A1'!B64="","",'Mau A1'!B64)</f>
        <v>Nguyễn Văn</v>
      </c>
      <c r="C15" s="73" t="str">
        <f>IF('Mau A1'!C64="","",'Mau A1'!C64)</f>
        <v>Danh</v>
      </c>
      <c r="D15" s="74">
        <f>SUM('Mau A1'!M64:M82)</f>
        <v>706.89999999999986</v>
      </c>
      <c r="E15" s="69">
        <f>SUM('Mau A1'!N64:N82)</f>
        <v>67.5</v>
      </c>
      <c r="F15" s="69">
        <f>SUM('Mau A1'!O64:O82)</f>
        <v>0</v>
      </c>
      <c r="G15" s="69">
        <f>SUM('Mau A1'!P64:P82)</f>
        <v>774.39999999999986</v>
      </c>
      <c r="H15" s="69">
        <f>SUM('Mau A1'!Q64:Q82)</f>
        <v>0</v>
      </c>
      <c r="I15" s="69">
        <f>SUM('Mau A1'!R64:R82)</f>
        <v>38.5</v>
      </c>
      <c r="J15" s="69">
        <f>SUM('Mau A1'!T64:T82)</f>
        <v>450</v>
      </c>
      <c r="K15" s="69">
        <f>SUM('Mau A1'!V64:V82)</f>
        <v>112</v>
      </c>
      <c r="L15" s="69">
        <f>SUM('Mau A1'!X64:X82)</f>
        <v>56</v>
      </c>
      <c r="M15" s="69">
        <f>SUM('Mau A1'!Y64:Y82)</f>
        <v>324.39999999999998</v>
      </c>
      <c r="N15" s="69">
        <f>SUM('Mau A1'!Z64:Z82)</f>
        <v>-112</v>
      </c>
      <c r="O15" s="69">
        <f>SUM('Mau A1'!AA64:AA82)</f>
        <v>-17.5</v>
      </c>
      <c r="P15" s="75">
        <f>SUM('Mau A1'!AC64:AC82)</f>
        <v>194.89999999999998</v>
      </c>
      <c r="Q15" s="69">
        <f>SUM('Mau A1'!AB64:AB82)</f>
        <v>0</v>
      </c>
      <c r="R15" s="62">
        <f t="shared" si="0"/>
        <v>194.9</v>
      </c>
      <c r="S15" s="64">
        <f t="shared" si="1"/>
        <v>0</v>
      </c>
      <c r="T15" s="64">
        <f t="shared" si="2"/>
        <v>0</v>
      </c>
      <c r="U15" s="65"/>
      <c r="V15" s="65"/>
      <c r="W15" s="65"/>
      <c r="X15" s="65"/>
      <c r="Y15" s="65"/>
      <c r="Z15" s="65"/>
    </row>
    <row r="16" spans="1:26" ht="18" customHeight="1">
      <c r="A16" s="56">
        <v>6</v>
      </c>
      <c r="B16" s="72" t="str">
        <f>IF('Mau A1'!B83="","",'Mau A1'!B83)</f>
        <v xml:space="preserve">Nguyễn Thị </v>
      </c>
      <c r="C16" s="73" t="str">
        <f>IF('Mau A1'!C83="","",'Mau A1'!C83)</f>
        <v>Thủy</v>
      </c>
      <c r="D16" s="74">
        <f>SUM('Mau A1'!M83:M98)</f>
        <v>707.8</v>
      </c>
      <c r="E16" s="69">
        <f>SUM('Mau A1'!N83:N98)</f>
        <v>67.5</v>
      </c>
      <c r="F16" s="69">
        <f>SUM('Mau A1'!O83:O98)</f>
        <v>0</v>
      </c>
      <c r="G16" s="69">
        <f>SUM('Mau A1'!P83:P98)</f>
        <v>775.3</v>
      </c>
      <c r="H16" s="69">
        <f>SUM('Mau A1'!Q83:Q98)</f>
        <v>0</v>
      </c>
      <c r="I16" s="69">
        <f>SUM('Mau A1'!R83:R98)</f>
        <v>53.2</v>
      </c>
      <c r="J16" s="69">
        <f>SUM('Mau A1'!T83:T98)</f>
        <v>450</v>
      </c>
      <c r="K16" s="69">
        <f>SUM('Mau A1'!V83:V98)</f>
        <v>112</v>
      </c>
      <c r="L16" s="69">
        <f>SUM('Mau A1'!X83:X98)</f>
        <v>56</v>
      </c>
      <c r="M16" s="69">
        <f>SUM('Mau A1'!Y83:Y98)</f>
        <v>325.3</v>
      </c>
      <c r="N16" s="69">
        <f>SUM('Mau A1'!Z83:Z98)</f>
        <v>-112</v>
      </c>
      <c r="O16" s="69">
        <f>SUM('Mau A1'!AA83:AA98)</f>
        <v>-2.8</v>
      </c>
      <c r="P16" s="75">
        <f>SUM('Mau A1'!AC83:AC98)</f>
        <v>210.5</v>
      </c>
      <c r="Q16" s="69">
        <f>SUM('Mau A1'!AB83:AB98)</f>
        <v>0</v>
      </c>
      <c r="R16" s="62">
        <f t="shared" si="0"/>
        <v>200</v>
      </c>
      <c r="S16" s="63">
        <f t="shared" si="1"/>
        <v>10.5</v>
      </c>
      <c r="T16" s="64">
        <f t="shared" si="2"/>
        <v>0</v>
      </c>
      <c r="U16" s="65"/>
      <c r="V16" s="65"/>
      <c r="W16" s="65"/>
      <c r="X16" s="65"/>
      <c r="Y16" s="65"/>
      <c r="Z16" s="65"/>
    </row>
    <row r="17" spans="1:26" ht="18.75" customHeight="1">
      <c r="A17" s="56">
        <v>7</v>
      </c>
      <c r="B17" s="72" t="str">
        <f>IF('Mau A1'!B99="","",'Mau A1'!B99)</f>
        <v>Nguyễn Thị Thu</v>
      </c>
      <c r="C17" s="73" t="str">
        <f>IF('Mau A1'!C99="","",'Mau A1'!C99)</f>
        <v>Hồng</v>
      </c>
      <c r="D17" s="74">
        <f>SUM('Mau A1'!M99:M117)</f>
        <v>694.6</v>
      </c>
      <c r="E17" s="69">
        <f>SUM('Mau A1'!N99:N117)</f>
        <v>67.5</v>
      </c>
      <c r="F17" s="69">
        <f>SUM('Mau A1'!O99:O117)</f>
        <v>0</v>
      </c>
      <c r="G17" s="69">
        <f>SUM('Mau A1'!P99:P117)</f>
        <v>762.1</v>
      </c>
      <c r="H17" s="69">
        <f>SUM('Mau A1'!Q99:Q117)</f>
        <v>0</v>
      </c>
      <c r="I17" s="69">
        <f>SUM('Mau A1'!R99:R117)</f>
        <v>48.8</v>
      </c>
      <c r="J17" s="69">
        <f>SUM('Mau A1'!T99:T117)</f>
        <v>450</v>
      </c>
      <c r="K17" s="69">
        <f>SUM('Mau A1'!V99:V117)</f>
        <v>112</v>
      </c>
      <c r="L17" s="69">
        <f>SUM('Mau A1'!X99:X117)</f>
        <v>56</v>
      </c>
      <c r="M17" s="69">
        <f>SUM('Mau A1'!Y99:Y117)</f>
        <v>312.10000000000002</v>
      </c>
      <c r="N17" s="69">
        <f>SUM('Mau A1'!Z99:Z117)</f>
        <v>-112</v>
      </c>
      <c r="O17" s="69">
        <f>SUM('Mau A1'!AA99:AA117)</f>
        <v>-7.2</v>
      </c>
      <c r="P17" s="75">
        <f>SUM('Mau A1'!AC99:AC117)</f>
        <v>192.90000000000003</v>
      </c>
      <c r="Q17" s="69">
        <f>SUM('Mau A1'!AB99:AB117)</f>
        <v>0</v>
      </c>
      <c r="R17" s="62">
        <f t="shared" si="0"/>
        <v>192.9</v>
      </c>
      <c r="S17" s="64">
        <f t="shared" si="1"/>
        <v>0</v>
      </c>
      <c r="T17" s="64">
        <f t="shared" si="2"/>
        <v>0</v>
      </c>
      <c r="U17" s="65"/>
      <c r="V17" s="65"/>
      <c r="W17" s="65"/>
      <c r="X17" s="65"/>
      <c r="Y17" s="65"/>
      <c r="Z17" s="65"/>
    </row>
    <row r="18" spans="1:26" ht="18" customHeight="1">
      <c r="A18" s="56">
        <v>8</v>
      </c>
      <c r="B18" s="72" t="str">
        <f>IF('Mau A1'!B118="","",'Mau A1'!B118)</f>
        <v xml:space="preserve">Lê Hồng </v>
      </c>
      <c r="C18" s="73" t="str">
        <f>IF('Mau A1'!C118="","",'Mau A1'!C118)</f>
        <v>Thái</v>
      </c>
      <c r="D18" s="74">
        <f>SUM('Mau A1'!M118:M134)</f>
        <v>528.5</v>
      </c>
      <c r="E18" s="69">
        <f>SUM('Mau A1'!N118:N134)</f>
        <v>89.5</v>
      </c>
      <c r="F18" s="69">
        <f>SUM('Mau A1'!O118:O134)</f>
        <v>0</v>
      </c>
      <c r="G18" s="69">
        <f>SUM('Mau A1'!P118:P134)</f>
        <v>618</v>
      </c>
      <c r="H18" s="69">
        <f>SUM('Mau A1'!Q118:Q134)</f>
        <v>0</v>
      </c>
      <c r="I18" s="69">
        <f>SUM('Mau A1'!R118:R134)</f>
        <v>36.049999999999997</v>
      </c>
      <c r="J18" s="69">
        <f>SUM('Mau A1'!T118:T134)</f>
        <v>267.2</v>
      </c>
      <c r="K18" s="69">
        <f>SUM('Mau A1'!V118:V134)</f>
        <v>112</v>
      </c>
      <c r="L18" s="69">
        <f>SUM('Mau A1'!X118:X134)</f>
        <v>56</v>
      </c>
      <c r="M18" s="69">
        <f>SUM('Mau A1'!Y118:Y134)</f>
        <v>350.8</v>
      </c>
      <c r="N18" s="69">
        <f>SUM('Mau A1'!Z118:Z134)</f>
        <v>-112</v>
      </c>
      <c r="O18" s="69">
        <f>SUM('Mau A1'!AA118:AA134)</f>
        <v>-20</v>
      </c>
      <c r="P18" s="75">
        <f>SUM('Mau A1'!AC118:AC134)</f>
        <v>218.8</v>
      </c>
      <c r="Q18" s="69">
        <f>SUM('Mau A1'!AB118:AB134)</f>
        <v>0</v>
      </c>
      <c r="R18" s="62">
        <f t="shared" si="0"/>
        <v>200</v>
      </c>
      <c r="S18" s="64">
        <f t="shared" si="1"/>
        <v>18.8</v>
      </c>
      <c r="T18" s="64">
        <f t="shared" si="2"/>
        <v>0</v>
      </c>
      <c r="U18" s="65"/>
      <c r="V18" s="65"/>
      <c r="W18" s="65"/>
      <c r="X18" s="65"/>
      <c r="Y18" s="65"/>
      <c r="Z18" s="65"/>
    </row>
    <row r="19" spans="1:26" ht="18" customHeight="1">
      <c r="A19" s="56">
        <v>9</v>
      </c>
      <c r="B19" s="72" t="str">
        <f>IF('Mau A1'!B135="","",'Mau A1'!B135)</f>
        <v>Nguyễn Thị Khánh</v>
      </c>
      <c r="C19" s="73" t="str">
        <f>IF('Mau A1'!C135="","",'Mau A1'!C135)</f>
        <v>Thư</v>
      </c>
      <c r="D19" s="74">
        <f>SUM('Mau A1'!M135:M149)</f>
        <v>701.6</v>
      </c>
      <c r="E19" s="69">
        <f>SUM('Mau A1'!N135:N149)</f>
        <v>67.5</v>
      </c>
      <c r="F19" s="69">
        <f>SUM('Mau A1'!O135:O149)</f>
        <v>0</v>
      </c>
      <c r="G19" s="69">
        <f>SUM('Mau A1'!P135:P149)</f>
        <v>769.1</v>
      </c>
      <c r="H19" s="69">
        <f>SUM('Mau A1'!Q135:Q149)</f>
        <v>0</v>
      </c>
      <c r="I19" s="69">
        <f>SUM('Mau A1'!R135:R149)</f>
        <v>46.2</v>
      </c>
      <c r="J19" s="69">
        <f>SUM('Mau A1'!T135:T149)</f>
        <v>450</v>
      </c>
      <c r="K19" s="69">
        <f>SUM('Mau A1'!V135:V149)</f>
        <v>112</v>
      </c>
      <c r="L19" s="69">
        <f>SUM('Mau A1'!X135:X149)</f>
        <v>56</v>
      </c>
      <c r="M19" s="69">
        <f>SUM('Mau A1'!Y135:Y149)</f>
        <v>319.10000000000002</v>
      </c>
      <c r="N19" s="69">
        <f>SUM('Mau A1'!Z135:Z149)</f>
        <v>-112</v>
      </c>
      <c r="O19" s="69">
        <f>SUM('Mau A1'!AA135:AA149)</f>
        <v>-9.8000000000000007</v>
      </c>
      <c r="P19" s="76">
        <f>SUM('Mau A1'!AC135:AC149)</f>
        <v>197.3</v>
      </c>
      <c r="Q19" s="69">
        <f>SUM('Mau A1'!AB135:AB149)</f>
        <v>0</v>
      </c>
      <c r="R19" s="62">
        <f t="shared" si="0"/>
        <v>197.3</v>
      </c>
      <c r="S19" s="64">
        <f t="shared" si="1"/>
        <v>0</v>
      </c>
      <c r="T19" s="64">
        <f t="shared" si="2"/>
        <v>0</v>
      </c>
      <c r="U19" s="65"/>
      <c r="V19" s="65"/>
      <c r="W19" s="65"/>
      <c r="X19" s="65"/>
      <c r="Y19" s="65"/>
      <c r="Z19" s="65"/>
    </row>
    <row r="20" spans="1:26" ht="18" customHeight="1">
      <c r="A20" s="56">
        <v>10</v>
      </c>
      <c r="B20" s="72" t="str">
        <f>IF('Mau A1'!B150="","",'Mau A1'!B150)</f>
        <v>Nguyễn Sanh</v>
      </c>
      <c r="C20" s="77" t="s">
        <v>291</v>
      </c>
      <c r="D20" s="74">
        <f>SUM('Mau A1'!M150:M160)</f>
        <v>603.79999999999995</v>
      </c>
      <c r="E20" s="69">
        <f>SUM('Mau A1'!N150:N160)</f>
        <v>67.5</v>
      </c>
      <c r="F20" s="69">
        <f>SUM('Mau A1'!O150:O160)</f>
        <v>0</v>
      </c>
      <c r="G20" s="69">
        <f>SUM('Mau A1'!P150:P160)</f>
        <v>671.3</v>
      </c>
      <c r="H20" s="69">
        <f>SUM('Mau A1'!Q150:Q160)</f>
        <v>0</v>
      </c>
      <c r="I20" s="69">
        <f>SUM('Mau A1'!R150:R160)</f>
        <v>54.6</v>
      </c>
      <c r="J20" s="69">
        <f>SUM('Mau A1'!T150:T160)</f>
        <v>0</v>
      </c>
      <c r="K20" s="69">
        <f>SUM('Mau A1'!V150:V160)</f>
        <v>112</v>
      </c>
      <c r="L20" s="69">
        <f>SUM('Mau A1'!X150:X160)</f>
        <v>56</v>
      </c>
      <c r="M20" s="69">
        <f>SUM('Mau A1'!Y150:Y160)</f>
        <v>221.3</v>
      </c>
      <c r="N20" s="69">
        <f>SUM('Mau A1'!Z150:Z160)</f>
        <v>-112</v>
      </c>
      <c r="O20" s="69">
        <f>SUM('Mau A1'!AA150:AA160)</f>
        <v>-1.4</v>
      </c>
      <c r="P20" s="75">
        <f>SUM('Mau A1'!AC150:AC160)</f>
        <v>107.9</v>
      </c>
      <c r="Q20" s="69">
        <f>SUM('Mau A1'!AB150:AB160)</f>
        <v>0</v>
      </c>
      <c r="R20" s="62">
        <f t="shared" si="0"/>
        <v>107.9</v>
      </c>
      <c r="S20" s="64">
        <f t="shared" si="1"/>
        <v>0</v>
      </c>
      <c r="T20" s="64">
        <f t="shared" si="2"/>
        <v>0</v>
      </c>
      <c r="U20" s="65"/>
      <c r="V20" s="65"/>
      <c r="W20" s="65"/>
      <c r="X20" s="65"/>
      <c r="Y20" s="65"/>
      <c r="Z20" s="65"/>
    </row>
    <row r="21" spans="1:26" ht="18" customHeight="1">
      <c r="A21" s="56">
        <v>11</v>
      </c>
      <c r="B21" s="72" t="str">
        <f>IF('Mau A1'!B165="","",'Mau A1'!B165)</f>
        <v>Võ Anh</v>
      </c>
      <c r="C21" s="78" t="s">
        <v>311</v>
      </c>
      <c r="D21" s="74">
        <f>SUM('Mau A1'!M165:M173)</f>
        <v>591.29999999999995</v>
      </c>
      <c r="E21" s="69">
        <f>SUM('Mau A1'!N165:N173)</f>
        <v>67.5</v>
      </c>
      <c r="F21" s="69">
        <f>SUM('Mau A1'!O165:O173)</f>
        <v>0</v>
      </c>
      <c r="G21" s="69">
        <f>SUM('Mau A1'!P165:P173)</f>
        <v>658.8</v>
      </c>
      <c r="H21" s="69">
        <f>SUM('Mau A1'!Q165:Q173)</f>
        <v>0</v>
      </c>
      <c r="I21" s="69">
        <f>SUM('Mau A1'!R165:R173)</f>
        <v>56</v>
      </c>
      <c r="J21" s="69">
        <f>SUM('Mau A1'!T165:T173)</f>
        <v>0</v>
      </c>
      <c r="K21" s="69">
        <f>SUM('Mau A1'!V165:V173)</f>
        <v>112</v>
      </c>
      <c r="L21" s="69">
        <f>SUM('Mau A1'!X165:X173)</f>
        <v>56</v>
      </c>
      <c r="M21" s="69">
        <f>SUM('Mau A1'!Y165:Y173)</f>
        <v>208.8</v>
      </c>
      <c r="N21" s="69">
        <f>SUM('Mau A1'!Z165:Z173)</f>
        <v>-112</v>
      </c>
      <c r="O21" s="69">
        <f>SUM('Mau A1'!AA165:AA173)</f>
        <v>0</v>
      </c>
      <c r="P21" s="75">
        <f>SUM('Mau A1'!AC165:AC173)</f>
        <v>96.800000000000011</v>
      </c>
      <c r="Q21" s="69">
        <f>SUM('Mau A1'!AB165:AB173)</f>
        <v>0</v>
      </c>
      <c r="R21" s="62">
        <f t="shared" si="0"/>
        <v>96.8</v>
      </c>
      <c r="S21" s="64">
        <f t="shared" si="1"/>
        <v>0</v>
      </c>
      <c r="T21" s="64">
        <f t="shared" si="2"/>
        <v>0</v>
      </c>
      <c r="U21" s="65"/>
      <c r="V21" s="65"/>
      <c r="W21" s="65"/>
      <c r="X21" s="65"/>
      <c r="Y21" s="65"/>
      <c r="Z21" s="65"/>
    </row>
    <row r="22" spans="1:26" ht="18" customHeight="1">
      <c r="A22" s="56">
        <v>12</v>
      </c>
      <c r="B22" s="72" t="str">
        <f>IF('Mau A1'!B180="","",'Mau A1'!B180)</f>
        <v>Ng Ng Hoàng Ngọc</v>
      </c>
      <c r="C22" s="78" t="s">
        <v>346</v>
      </c>
      <c r="D22" s="74">
        <f>SUM('Mau A1'!J180:K191)</f>
        <v>501.29999999999995</v>
      </c>
      <c r="E22" s="69">
        <f>SUM('Mau A1'!K180:L191)</f>
        <v>17.5</v>
      </c>
      <c r="F22" s="69">
        <f>SUM('Mau A1'!L180:M191)</f>
        <v>536.20000000000005</v>
      </c>
      <c r="G22" s="69">
        <f>SUM('Mau A1'!M180:N191)</f>
        <v>594.5</v>
      </c>
      <c r="H22" s="69">
        <f>SUM('Mau A1'!N180:O191)</f>
        <v>67.5</v>
      </c>
      <c r="I22" s="69">
        <f>SUM('Mau A1'!O180:P191)</f>
        <v>756.5</v>
      </c>
      <c r="J22" s="69">
        <f>SUM('Mau A1'!Q180:Q191)</f>
        <v>0</v>
      </c>
      <c r="K22" s="69">
        <f>SUM('Mau A1'!S180:S191)</f>
        <v>0</v>
      </c>
      <c r="L22" s="69">
        <f>SUM('Mau A1'!U180:U191)</f>
        <v>0</v>
      </c>
      <c r="M22" s="69">
        <f>SUM('Mau A1'!V180:V191)</f>
        <v>112</v>
      </c>
      <c r="N22" s="69">
        <f>SUM('Mau A1'!Z180:Z191)</f>
        <v>-112</v>
      </c>
      <c r="O22" s="69">
        <f>SUM('Mau A1'!AA180:AA191)</f>
        <v>-5.6</v>
      </c>
      <c r="P22" s="75">
        <f>SUM('Mau A1'!AC180:AC191)</f>
        <v>188.9</v>
      </c>
      <c r="Q22" s="69">
        <f>SUM('Mau A1'!AB180:AB191)</f>
        <v>0</v>
      </c>
      <c r="R22" s="62">
        <f t="shared" si="0"/>
        <v>188.9</v>
      </c>
      <c r="S22" s="64">
        <f t="shared" si="1"/>
        <v>0</v>
      </c>
      <c r="T22" s="64">
        <f t="shared" si="2"/>
        <v>-5.6</v>
      </c>
      <c r="U22" s="65"/>
      <c r="V22" s="65"/>
      <c r="W22" s="65"/>
      <c r="X22" s="65"/>
      <c r="Y22" s="65"/>
      <c r="Z22" s="65"/>
    </row>
    <row r="23" spans="1:26" ht="18" customHeight="1">
      <c r="A23" s="56">
        <v>13</v>
      </c>
      <c r="B23" s="72" t="str">
        <f>IF('Mau A1'!B194="","",'Mau A1'!B194)</f>
        <v xml:space="preserve">Trần Việt </v>
      </c>
      <c r="C23" s="73" t="str">
        <f>IF('Mau A1'!C194="","",'Mau A1'!C194)</f>
        <v>Khánh</v>
      </c>
      <c r="D23" s="74">
        <f>SUM('Mau A1'!M194:M205)</f>
        <v>545.9</v>
      </c>
      <c r="E23" s="69">
        <f>SUM('Mau A1'!N194:N205)</f>
        <v>112.5</v>
      </c>
      <c r="F23" s="69">
        <f>SUM('Mau A1'!O194:O205)</f>
        <v>0</v>
      </c>
      <c r="G23" s="69">
        <f>SUM('Mau A1'!P194:P205)</f>
        <v>658.4</v>
      </c>
      <c r="H23" s="69">
        <f>SUM('Mau A1'!Q194:Q205)</f>
        <v>0</v>
      </c>
      <c r="I23" s="69">
        <f>SUM('Mau A1'!R194:R205)</f>
        <v>50.4</v>
      </c>
      <c r="J23" s="69">
        <f>SUM('Mau A1'!T194:T205)</f>
        <v>450</v>
      </c>
      <c r="K23" s="69">
        <f>SUM('Mau A1'!V194:V205)</f>
        <v>112</v>
      </c>
      <c r="L23" s="69">
        <f>SUM('Mau A1'!X194:X205)</f>
        <v>56</v>
      </c>
      <c r="M23" s="69">
        <f>SUM('Mau A1'!Y194:Y205)</f>
        <v>208.4</v>
      </c>
      <c r="N23" s="69">
        <f>SUM('Mau A1'!Z194:Z205)</f>
        <v>-112</v>
      </c>
      <c r="O23" s="69">
        <f>SUM('Mau A1'!AA194:AA205)</f>
        <v>-5.6</v>
      </c>
      <c r="P23" s="75">
        <f>SUM('Mau A1'!AC194:AC205)</f>
        <v>90.800000000000011</v>
      </c>
      <c r="Q23" s="69">
        <f>SUM('Mau A1'!AB194:AB205)</f>
        <v>0</v>
      </c>
      <c r="R23" s="62">
        <f t="shared" si="0"/>
        <v>90.8</v>
      </c>
      <c r="S23" s="64">
        <f t="shared" si="1"/>
        <v>0</v>
      </c>
      <c r="T23" s="64">
        <f t="shared" si="2"/>
        <v>0</v>
      </c>
      <c r="U23" s="65"/>
      <c r="V23" s="65"/>
      <c r="W23" s="65"/>
      <c r="X23" s="65"/>
      <c r="Y23" s="65"/>
      <c r="Z23" s="65"/>
    </row>
    <row r="24" spans="1:26" ht="18" customHeight="1">
      <c r="A24" s="56">
        <v>14</v>
      </c>
      <c r="B24" s="72" t="str">
        <f>IF('Mau A1'!B206="","",'Mau A1'!B206)</f>
        <v>Đỗ Thị Hải</v>
      </c>
      <c r="C24" s="73" t="str">
        <f>IF('Mau A1'!C206="","",'Mau A1'!C206)</f>
        <v>Yến</v>
      </c>
      <c r="D24" s="74">
        <f>SUM('Mau A1'!M206:M217)</f>
        <v>741</v>
      </c>
      <c r="E24" s="69">
        <f>SUM('Mau A1'!N206:N217)</f>
        <v>67.5</v>
      </c>
      <c r="F24" s="69">
        <f>SUM('Mau A1'!O206:O217)</f>
        <v>0</v>
      </c>
      <c r="G24" s="69">
        <f>SUM('Mau A1'!P206:P217)</f>
        <v>808.5</v>
      </c>
      <c r="H24" s="69">
        <f>SUM('Mau A1'!Q206:Q217)</f>
        <v>0</v>
      </c>
      <c r="I24" s="69">
        <f>SUM('Mau A1'!R206:R217)</f>
        <v>54.6</v>
      </c>
      <c r="J24" s="69">
        <f>SUM('Mau A1'!T206:T217)</f>
        <v>450</v>
      </c>
      <c r="K24" s="69">
        <f>SUM('Mau A1'!V206:V217)</f>
        <v>112</v>
      </c>
      <c r="L24" s="69">
        <f>SUM('Mau A1'!X206:X217)</f>
        <v>56</v>
      </c>
      <c r="M24" s="69">
        <f>SUM('Mau A1'!Y206:Y217)</f>
        <v>358.5</v>
      </c>
      <c r="N24" s="69">
        <f>SUM('Mau A1'!Z206:Z217)</f>
        <v>-112</v>
      </c>
      <c r="O24" s="69">
        <f>SUM('Mau A1'!AA206:AA217)</f>
        <v>-1.4</v>
      </c>
      <c r="P24" s="76">
        <f>SUM('Mau A1'!AC206:AC217)</f>
        <v>245.1</v>
      </c>
      <c r="Q24" s="69">
        <f>SUM('Mau A1'!AB206:AB217)</f>
        <v>0</v>
      </c>
      <c r="R24" s="62">
        <f t="shared" si="0"/>
        <v>200</v>
      </c>
      <c r="S24" s="64">
        <f t="shared" si="1"/>
        <v>45.1</v>
      </c>
      <c r="T24" s="64">
        <f t="shared" si="2"/>
        <v>0</v>
      </c>
      <c r="U24" s="65"/>
      <c r="V24" s="65"/>
      <c r="W24" s="65"/>
      <c r="X24" s="65"/>
      <c r="Y24" s="65"/>
      <c r="Z24" s="65"/>
    </row>
    <row r="25" spans="1:26" ht="18" customHeight="1">
      <c r="A25" s="56">
        <v>15</v>
      </c>
      <c r="B25" s="72" t="str">
        <f>IF('Mau A1'!B218="","",'Mau A1'!B218)</f>
        <v>Trần Vĩnh</v>
      </c>
      <c r="C25" s="73" t="str">
        <f>IF('Mau A1'!C218="","",'Mau A1'!C218)</f>
        <v>Xuyên</v>
      </c>
      <c r="D25" s="74">
        <f>SUM('Mau A1'!M218:M230)</f>
        <v>712</v>
      </c>
      <c r="E25" s="69">
        <f>SUM('Mau A1'!N218:N230)</f>
        <v>67.5</v>
      </c>
      <c r="F25" s="69">
        <f>SUM('Mau A1'!O218:O230)</f>
        <v>0</v>
      </c>
      <c r="G25" s="69">
        <f>SUM('Mau A1'!P218:P230)</f>
        <v>779.5</v>
      </c>
      <c r="H25" s="69">
        <f>SUM('Mau A1'!Q218:Q230)</f>
        <v>0</v>
      </c>
      <c r="I25" s="69">
        <f>SUM('Mau A1'!R218:R230)</f>
        <v>51.8</v>
      </c>
      <c r="J25" s="69">
        <f>SUM('Mau A1'!T218:T230)</f>
        <v>450</v>
      </c>
      <c r="K25" s="69">
        <f>SUM('Mau A1'!V218:V230)</f>
        <v>112</v>
      </c>
      <c r="L25" s="69">
        <f>SUM('Mau A1'!X218:X230)</f>
        <v>56</v>
      </c>
      <c r="M25" s="69">
        <f>SUM('Mau A1'!Y218:Y230)</f>
        <v>329.5</v>
      </c>
      <c r="N25" s="69">
        <f>SUM('Mau A1'!Z218:Z230)</f>
        <v>-112</v>
      </c>
      <c r="O25" s="69">
        <f>SUM('Mau A1'!AA218:AA230)</f>
        <v>-4.2</v>
      </c>
      <c r="P25" s="75">
        <f>SUM('Mau A1'!AC218:AC230)</f>
        <v>213.3</v>
      </c>
      <c r="Q25" s="69">
        <f>SUM('Mau A1'!AB218:AB230)</f>
        <v>0</v>
      </c>
      <c r="R25" s="62">
        <f t="shared" si="0"/>
        <v>200</v>
      </c>
      <c r="S25" s="63">
        <f t="shared" si="1"/>
        <v>13.3</v>
      </c>
      <c r="T25" s="64">
        <f t="shared" si="2"/>
        <v>0</v>
      </c>
      <c r="U25" s="65"/>
      <c r="V25" s="65"/>
      <c r="W25" s="65"/>
      <c r="X25" s="65"/>
      <c r="Y25" s="65"/>
      <c r="Z25" s="65"/>
    </row>
    <row r="26" spans="1:26" ht="18" customHeight="1">
      <c r="A26" s="56">
        <v>16</v>
      </c>
      <c r="B26" s="72" t="str">
        <f>IF('Mau A1'!B231="","",'Mau A1'!B231)</f>
        <v xml:space="preserve">Nguyễn Cao </v>
      </c>
      <c r="C26" s="73" t="str">
        <f>IF('Mau A1'!C231="","",'Mau A1'!C231)</f>
        <v>Phong</v>
      </c>
      <c r="D26" s="74">
        <f>SUM('Mau A1'!M231:M245)</f>
        <v>738.8</v>
      </c>
      <c r="E26" s="69">
        <f>SUM('Mau A1'!N231:N245)</f>
        <v>89.5</v>
      </c>
      <c r="F26" s="69">
        <f>SUM('Mau A1'!O231:O245)</f>
        <v>0</v>
      </c>
      <c r="G26" s="69">
        <f>SUM('Mau A1'!P231:P245)</f>
        <v>828.3</v>
      </c>
      <c r="H26" s="69">
        <f>SUM('Mau A1'!Q231:Q245)</f>
        <v>0</v>
      </c>
      <c r="I26" s="69">
        <f>SUM('Mau A1'!R231:R245)</f>
        <v>35</v>
      </c>
      <c r="J26" s="69">
        <f>SUM('Mau A1'!T231:T245)</f>
        <v>450</v>
      </c>
      <c r="K26" s="69">
        <f>SUM('Mau A1'!V231:V245)</f>
        <v>112</v>
      </c>
      <c r="L26" s="69">
        <f>SUM('Mau A1'!X231:X245)</f>
        <v>56</v>
      </c>
      <c r="M26" s="69">
        <f>SUM('Mau A1'!Y231:Y245)</f>
        <v>378.3</v>
      </c>
      <c r="N26" s="69">
        <f>SUM('Mau A1'!Z231:Z245)</f>
        <v>-112</v>
      </c>
      <c r="O26" s="69">
        <f>SUM('Mau A1'!AA231:AA245)</f>
        <v>-21</v>
      </c>
      <c r="P26" s="75">
        <f>SUM('Mau A1'!AC231:AC245)</f>
        <v>245.3</v>
      </c>
      <c r="Q26" s="69">
        <f>SUM('Mau A1'!AB231:AB245)</f>
        <v>0</v>
      </c>
      <c r="R26" s="62">
        <f t="shared" si="0"/>
        <v>200</v>
      </c>
      <c r="S26" s="63">
        <f t="shared" si="1"/>
        <v>45.3</v>
      </c>
      <c r="T26" s="64">
        <f t="shared" si="2"/>
        <v>0</v>
      </c>
      <c r="U26" s="65"/>
      <c r="V26" s="65"/>
      <c r="W26" s="65"/>
      <c r="X26" s="65"/>
      <c r="Y26" s="65"/>
      <c r="Z26" s="65"/>
    </row>
    <row r="27" spans="1:26" ht="18" customHeight="1">
      <c r="A27" s="56">
        <v>17</v>
      </c>
      <c r="B27" s="72" t="str">
        <f>IF('Mau A1'!B246="","",'Mau A1'!B246)</f>
        <v>Mai Chiếm</v>
      </c>
      <c r="C27" s="73" t="str">
        <f>IF('Mau A1'!C246="","",'Mau A1'!C246)</f>
        <v>Tuấn</v>
      </c>
      <c r="D27" s="74">
        <f>SUM('Mau A1'!M246:M257)</f>
        <v>684</v>
      </c>
      <c r="E27" s="69">
        <f>SUM('Mau A1'!N246:N257)</f>
        <v>67.5</v>
      </c>
      <c r="F27" s="69">
        <f>SUM('Mau A1'!O246:O257)</f>
        <v>0</v>
      </c>
      <c r="G27" s="69">
        <f>SUM('Mau A1'!P246:P257)</f>
        <v>751.5</v>
      </c>
      <c r="H27" s="69">
        <f>SUM('Mau A1'!Q246:Q257)</f>
        <v>0</v>
      </c>
      <c r="I27" s="69">
        <f>SUM('Mau A1'!R246:R257)</f>
        <v>54.6</v>
      </c>
      <c r="J27" s="69">
        <f>SUM('Mau A1'!T246:T257)</f>
        <v>450</v>
      </c>
      <c r="K27" s="69">
        <f>SUM('Mau A1'!V246:V257)</f>
        <v>112</v>
      </c>
      <c r="L27" s="69">
        <f>SUM('Mau A1'!X246:X257)</f>
        <v>56</v>
      </c>
      <c r="M27" s="69">
        <f>SUM('Mau A1'!Y246:Y257)</f>
        <v>301.5</v>
      </c>
      <c r="N27" s="69">
        <f>SUM('Mau A1'!Z246:Z257)</f>
        <v>-112</v>
      </c>
      <c r="O27" s="69">
        <f>SUM('Mau A1'!AA246:AA257)</f>
        <v>-1.4</v>
      </c>
      <c r="P27" s="75">
        <f>SUM('Mau A1'!AC246:AC257)</f>
        <v>188.1</v>
      </c>
      <c r="Q27" s="69">
        <f>SUM('Mau A1'!AB246:AB257)</f>
        <v>0</v>
      </c>
      <c r="R27" s="62">
        <f t="shared" si="0"/>
        <v>188.1</v>
      </c>
      <c r="S27" s="64">
        <f t="shared" si="1"/>
        <v>0</v>
      </c>
      <c r="T27" s="64">
        <f t="shared" si="2"/>
        <v>0</v>
      </c>
      <c r="U27" s="65"/>
      <c r="V27" s="65"/>
      <c r="W27" s="65"/>
      <c r="X27" s="65"/>
      <c r="Y27" s="65"/>
      <c r="Z27" s="65"/>
    </row>
    <row r="28" spans="1:26" ht="18" customHeight="1">
      <c r="A28" s="56">
        <v>18</v>
      </c>
      <c r="B28" s="72" t="str">
        <f>IF('Mau A1'!B258="","",'Mau A1'!B258)</f>
        <v>Lê Quý Hưng</v>
      </c>
      <c r="C28" s="73" t="str">
        <f>IF('Mau A1'!C258="","",'Mau A1'!C258)</f>
        <v>Quốc</v>
      </c>
      <c r="D28" s="74">
        <f>SUM('Mau A1'!M258:M280)</f>
        <v>708.69999999999993</v>
      </c>
      <c r="E28" s="69">
        <f>SUM('Mau A1'!N258:N280)</f>
        <v>67.5</v>
      </c>
      <c r="F28" s="69">
        <f>SUM('Mau A1'!O258:O280)</f>
        <v>0</v>
      </c>
      <c r="G28" s="69">
        <f>SUM('Mau A1'!P258:P280)</f>
        <v>776.19999999999993</v>
      </c>
      <c r="H28" s="69">
        <f>SUM('Mau A1'!Q258:Q280)</f>
        <v>0</v>
      </c>
      <c r="I28" s="69">
        <f>SUM('Mau A1'!R258:R280)</f>
        <v>44.8</v>
      </c>
      <c r="J28" s="69">
        <f>SUM('Mau A1'!T258:T280)</f>
        <v>450</v>
      </c>
      <c r="K28" s="69">
        <f>SUM('Mau A1'!V258:V280)</f>
        <v>112</v>
      </c>
      <c r="L28" s="69">
        <f>SUM('Mau A1'!X258:X280)</f>
        <v>56</v>
      </c>
      <c r="M28" s="69">
        <f>SUM('Mau A1'!Y258:Y280)</f>
        <v>326.2</v>
      </c>
      <c r="N28" s="69">
        <f>SUM('Mau A1'!Z258:Z280)</f>
        <v>-112</v>
      </c>
      <c r="O28" s="69">
        <f>SUM('Mau A1'!AA258:AA280)</f>
        <v>-11.2</v>
      </c>
      <c r="P28" s="75">
        <f>SUM('Mau A1'!AC258:AC280)</f>
        <v>203</v>
      </c>
      <c r="Q28" s="69">
        <f>SUM('Mau A1'!AB258:AB280)</f>
        <v>0</v>
      </c>
      <c r="R28" s="62">
        <f t="shared" si="0"/>
        <v>200</v>
      </c>
      <c r="S28" s="63">
        <f t="shared" si="1"/>
        <v>3</v>
      </c>
      <c r="T28" s="64">
        <f t="shared" si="2"/>
        <v>0</v>
      </c>
      <c r="U28" s="65"/>
      <c r="V28" s="65"/>
      <c r="W28" s="65"/>
      <c r="X28" s="65"/>
      <c r="Y28" s="65"/>
      <c r="Z28" s="65"/>
    </row>
    <row r="29" spans="1:26" ht="18" customHeight="1">
      <c r="A29" s="56">
        <v>19</v>
      </c>
      <c r="B29" s="72" t="str">
        <f>IF('Mau A1'!B281="","",'Mau A1'!B281)</f>
        <v>Nguyễn Văn</v>
      </c>
      <c r="C29" s="73" t="str">
        <f>IF('Mau A1'!C281="","",'Mau A1'!C281)</f>
        <v>Đôn</v>
      </c>
      <c r="D29" s="74">
        <f>SUM('Mau A1'!M281:M295)</f>
        <v>605.89999999999986</v>
      </c>
      <c r="E29" s="69">
        <f>SUM('Mau A1'!N281:N295)</f>
        <v>112.5</v>
      </c>
      <c r="F29" s="69">
        <f>SUM('Mau A1'!O281:O295)</f>
        <v>0</v>
      </c>
      <c r="G29" s="69">
        <f>SUM('Mau A1'!P281:P295)</f>
        <v>718.39999999999986</v>
      </c>
      <c r="H29" s="69">
        <f>SUM('Mau A1'!Q281:Q295)</f>
        <v>42.9</v>
      </c>
      <c r="I29" s="69">
        <f>SUM('Mau A1'!R281:R295)</f>
        <v>56</v>
      </c>
      <c r="J29" s="69">
        <f>SUM('Mau A1'!T281:T295)</f>
        <v>450</v>
      </c>
      <c r="K29" s="69">
        <f>SUM('Mau A1'!V281:V295)</f>
        <v>112</v>
      </c>
      <c r="L29" s="69">
        <f>SUM('Mau A1'!X281:X295)</f>
        <v>56</v>
      </c>
      <c r="M29" s="69">
        <f>SUM('Mau A1'!Y281:Y295)</f>
        <v>268.39999999999998</v>
      </c>
      <c r="N29" s="69">
        <f>SUM('Mau A1'!Z281:Z295)</f>
        <v>-69.099999999999994</v>
      </c>
      <c r="O29" s="69">
        <f>SUM('Mau A1'!AA281:AA295)</f>
        <v>0</v>
      </c>
      <c r="P29" s="75">
        <f>SUM('Mau A1'!AC281:AC295)</f>
        <v>199.29999999999998</v>
      </c>
      <c r="Q29" s="69">
        <f>SUM('Mau A1'!AB281:AB295)</f>
        <v>0</v>
      </c>
      <c r="R29" s="62">
        <f t="shared" si="0"/>
        <v>199.3</v>
      </c>
      <c r="S29" s="64">
        <f t="shared" si="1"/>
        <v>0</v>
      </c>
      <c r="T29" s="64">
        <f t="shared" si="2"/>
        <v>0</v>
      </c>
      <c r="U29" s="65"/>
      <c r="V29" s="65"/>
      <c r="W29" s="65"/>
      <c r="X29" s="65"/>
      <c r="Y29" s="65"/>
      <c r="Z29" s="65"/>
    </row>
    <row r="30" spans="1:26" ht="18" customHeight="1">
      <c r="A30" s="56">
        <v>20</v>
      </c>
      <c r="B30" s="72" t="str">
        <f>IF('Mau A1'!B296="","",'Mau A1'!B296)</f>
        <v>Bùi Văn</v>
      </c>
      <c r="C30" s="73" t="str">
        <f>IF('Mau A1'!C296="","",'Mau A1'!C296)</f>
        <v>Dũng</v>
      </c>
      <c r="D30" s="74">
        <f>SUM('Mau A1'!M296:M316)</f>
        <v>652.5</v>
      </c>
      <c r="E30" s="69">
        <f>SUM('Mau A1'!N296:N316)</f>
        <v>67.5</v>
      </c>
      <c r="F30" s="69">
        <f>SUM('Mau A1'!O296:O316)</f>
        <v>0</v>
      </c>
      <c r="G30" s="69">
        <f>SUM('Mau A1'!P296:P316)</f>
        <v>720</v>
      </c>
      <c r="H30" s="69">
        <f>SUM('Mau A1'!Q296:Q316)</f>
        <v>0</v>
      </c>
      <c r="I30" s="69">
        <f>SUM('Mau A1'!R296:R316)</f>
        <v>56</v>
      </c>
      <c r="J30" s="69">
        <f>SUM('Mau A1'!T296:T316)</f>
        <v>450</v>
      </c>
      <c r="K30" s="69">
        <f>SUM('Mau A1'!V296:V316)</f>
        <v>112</v>
      </c>
      <c r="L30" s="69">
        <f>SUM('Mau A1'!X296:X316)</f>
        <v>56</v>
      </c>
      <c r="M30" s="69">
        <f>SUM('Mau A1'!Y296:Y316)</f>
        <v>270</v>
      </c>
      <c r="N30" s="69">
        <f>SUM('Mau A1'!Z296:Z316)</f>
        <v>-112</v>
      </c>
      <c r="O30" s="69">
        <f>SUM('Mau A1'!AA296:AA316)</f>
        <v>0</v>
      </c>
      <c r="P30" s="76">
        <f>SUM('Mau A1'!AC296:AC316)</f>
        <v>158</v>
      </c>
      <c r="Q30" s="69">
        <f>SUM('Mau A1'!AB296:AB316)</f>
        <v>0</v>
      </c>
      <c r="R30" s="62">
        <f t="shared" si="0"/>
        <v>158</v>
      </c>
      <c r="S30" s="64">
        <f t="shared" si="1"/>
        <v>0</v>
      </c>
      <c r="T30" s="64">
        <f t="shared" si="2"/>
        <v>0</v>
      </c>
      <c r="U30" s="65"/>
      <c r="V30" s="65"/>
      <c r="W30" s="65"/>
      <c r="X30" s="65"/>
      <c r="Y30" s="65"/>
      <c r="Z30" s="65"/>
    </row>
    <row r="31" spans="1:26" ht="18" customHeight="1">
      <c r="A31" s="56">
        <v>21</v>
      </c>
      <c r="B31" s="72" t="str">
        <f>IF('Mau A1'!B317="","",'Mau A1'!B317)</f>
        <v>Đậng Ngọc</v>
      </c>
      <c r="C31" s="73" t="str">
        <f>IF('Mau A1'!C317="","",'Mau A1'!C317)</f>
        <v>Đoàn</v>
      </c>
      <c r="D31" s="74">
        <f>SUM('Mau A1'!M317:M346)</f>
        <v>642.5</v>
      </c>
      <c r="E31" s="69">
        <f>SUM('Mau A1'!N317:N346)</f>
        <v>67.5</v>
      </c>
      <c r="F31" s="69">
        <f>SUM('Mau A1'!O317:O346)</f>
        <v>0</v>
      </c>
      <c r="G31" s="69">
        <f>SUM('Mau A1'!P317:P346)</f>
        <v>710</v>
      </c>
      <c r="H31" s="69">
        <f>SUM('Mau A1'!Q317:Q346)</f>
        <v>0</v>
      </c>
      <c r="I31" s="69">
        <f>SUM('Mau A1'!R317:R346)</f>
        <v>56</v>
      </c>
      <c r="J31" s="69">
        <f>SUM('Mau A1'!T317:T346)</f>
        <v>450</v>
      </c>
      <c r="K31" s="69">
        <f>SUM('Mau A1'!V317:V346)</f>
        <v>112</v>
      </c>
      <c r="L31" s="69">
        <f>SUM('Mau A1'!X317:X346)</f>
        <v>56</v>
      </c>
      <c r="M31" s="69">
        <f>SUM('Mau A1'!Y317:Y346)</f>
        <v>260</v>
      </c>
      <c r="N31" s="69">
        <f>SUM('Mau A1'!Z317:Z346)</f>
        <v>-112</v>
      </c>
      <c r="O31" s="69">
        <f>SUM('Mau A1'!AA317:AA346)</f>
        <v>0</v>
      </c>
      <c r="P31" s="76">
        <f>SUM('Mau A1'!AC317:AC346)</f>
        <v>148</v>
      </c>
      <c r="Q31" s="69">
        <f>SUM('Mau A1'!AB317:AB346)</f>
        <v>0</v>
      </c>
      <c r="R31" s="62">
        <f t="shared" si="0"/>
        <v>148</v>
      </c>
      <c r="S31" s="64">
        <f t="shared" si="1"/>
        <v>0</v>
      </c>
      <c r="T31" s="64">
        <f t="shared" si="2"/>
        <v>0</v>
      </c>
      <c r="U31" s="65"/>
      <c r="V31" s="65"/>
      <c r="W31" s="65"/>
      <c r="X31" s="65"/>
      <c r="Y31" s="65"/>
      <c r="Z31" s="65"/>
    </row>
    <row r="32" spans="1:26" ht="18" customHeight="1">
      <c r="A32" s="56">
        <v>22</v>
      </c>
      <c r="B32" s="72" t="str">
        <f>IF('Mau A1'!B347="","",'Mau A1'!B347)</f>
        <v>Lê Tất</v>
      </c>
      <c r="C32" s="73" t="str">
        <f>IF('Mau A1'!C347="","",'Mau A1'!C347)</f>
        <v>Đạt</v>
      </c>
      <c r="D32" s="74">
        <f>SUM('Mau A1'!M347:M364)</f>
        <v>771.9</v>
      </c>
      <c r="E32" s="69">
        <f>SUM('Mau A1'!N347:N364)</f>
        <v>67.5</v>
      </c>
      <c r="F32" s="69">
        <f>SUM('Mau A1'!O347:O364)</f>
        <v>0</v>
      </c>
      <c r="G32" s="69">
        <f>SUM('Mau A1'!P347:P364)</f>
        <v>839.4</v>
      </c>
      <c r="H32" s="69">
        <f>SUM('Mau A1'!Q347:Q364)</f>
        <v>0</v>
      </c>
      <c r="I32" s="69">
        <f>SUM('Mau A1'!R347:R364)</f>
        <v>40.6</v>
      </c>
      <c r="J32" s="69">
        <f>SUM('Mau A1'!T347:T364)</f>
        <v>450</v>
      </c>
      <c r="K32" s="69">
        <f>SUM('Mau A1'!V347:V364)</f>
        <v>112</v>
      </c>
      <c r="L32" s="69">
        <f>SUM('Mau A1'!X347:X364)</f>
        <v>56</v>
      </c>
      <c r="M32" s="69">
        <f>SUM('Mau A1'!Y347:Y364)</f>
        <v>389.4</v>
      </c>
      <c r="N32" s="69">
        <f>SUM('Mau A1'!Z347:Z364)</f>
        <v>-112</v>
      </c>
      <c r="O32" s="69">
        <f>SUM('Mau A1'!AA347:AA364)</f>
        <v>-15.4</v>
      </c>
      <c r="P32" s="76">
        <f>SUM('Mau A1'!AC347:AC364)</f>
        <v>262</v>
      </c>
      <c r="Q32" s="69">
        <f>SUM('Mau A1'!AB347:AB364)</f>
        <v>0</v>
      </c>
      <c r="R32" s="62">
        <f t="shared" si="0"/>
        <v>200</v>
      </c>
      <c r="S32" s="63">
        <f t="shared" si="1"/>
        <v>62</v>
      </c>
      <c r="T32" s="64">
        <f t="shared" si="2"/>
        <v>0</v>
      </c>
      <c r="U32" s="65"/>
      <c r="V32" s="65"/>
      <c r="W32" s="65"/>
      <c r="X32" s="65"/>
      <c r="Y32" s="65"/>
      <c r="Z32" s="65"/>
    </row>
    <row r="33" spans="1:26" ht="18" customHeight="1">
      <c r="A33" s="56">
        <v>23</v>
      </c>
      <c r="B33" s="72" t="str">
        <f>IF('Mau A1'!B365="","",'Mau A1'!B365)</f>
        <v>Dương Ngọc</v>
      </c>
      <c r="C33" s="73" t="str">
        <f>IF('Mau A1'!C365="","",'Mau A1'!C365)</f>
        <v>Vọng</v>
      </c>
      <c r="D33" s="74">
        <f>SUM('Mau A1'!M365:M382)</f>
        <v>705.59999999999991</v>
      </c>
      <c r="E33" s="69">
        <f>SUM('Mau A1'!N365:N382)</f>
        <v>67.5</v>
      </c>
      <c r="F33" s="69">
        <f>SUM('Mau A1'!O365:O382)</f>
        <v>0</v>
      </c>
      <c r="G33" s="69">
        <f>SUM('Mau A1'!P365:P382)</f>
        <v>773.09999999999991</v>
      </c>
      <c r="H33" s="69">
        <f>SUM('Mau A1'!Q365:Q382)</f>
        <v>0</v>
      </c>
      <c r="I33" s="69">
        <f>SUM('Mau A1'!R365:R382)</f>
        <v>21</v>
      </c>
      <c r="J33" s="69">
        <f>SUM('Mau A1'!T365:T382)</f>
        <v>450</v>
      </c>
      <c r="K33" s="69">
        <f>SUM('Mau A1'!V365:V382)</f>
        <v>112</v>
      </c>
      <c r="L33" s="69">
        <f>SUM('Mau A1'!X365:X382)</f>
        <v>56</v>
      </c>
      <c r="M33" s="69">
        <f>SUM('Mau A1'!Y365:Y382)</f>
        <v>323.10000000000002</v>
      </c>
      <c r="N33" s="69">
        <f>SUM('Mau A1'!Z365:Z382)</f>
        <v>-112</v>
      </c>
      <c r="O33" s="69">
        <f>SUM('Mau A1'!AA365:AA382)</f>
        <v>-35</v>
      </c>
      <c r="P33" s="75">
        <f>SUM('Mau A1'!AC365:AC382)</f>
        <v>176.10000000000002</v>
      </c>
      <c r="Q33" s="69">
        <f>SUM('Mau A1'!AB365:AB382)</f>
        <v>0</v>
      </c>
      <c r="R33" s="62">
        <f t="shared" si="0"/>
        <v>176.1</v>
      </c>
      <c r="S33" s="64">
        <f t="shared" si="1"/>
        <v>0</v>
      </c>
      <c r="T33" s="64">
        <f t="shared" si="2"/>
        <v>0</v>
      </c>
      <c r="U33" s="65"/>
      <c r="V33" s="65"/>
      <c r="W33" s="65"/>
      <c r="X33" s="65"/>
      <c r="Y33" s="65"/>
      <c r="Z33" s="65"/>
    </row>
    <row r="34" spans="1:26" ht="18" customHeight="1">
      <c r="A34" s="56">
        <v>24</v>
      </c>
      <c r="B34" s="72" t="str">
        <f>IF('Mau A1'!B383="","",'Mau A1'!B383)</f>
        <v>Lê Phi</v>
      </c>
      <c r="C34" s="73" t="str">
        <f>IF('Mau A1'!C383="","",'Mau A1'!C383)</f>
        <v>Trường</v>
      </c>
      <c r="D34" s="68">
        <f>SUM('Mau A1'!M383:M412)</f>
        <v>694.09999999999991</v>
      </c>
      <c r="E34" s="69">
        <f>SUM('Mau A1'!N383:N412)</f>
        <v>67.5</v>
      </c>
      <c r="F34" s="69">
        <f>SUM('Mau A1'!O383:O412)</f>
        <v>0</v>
      </c>
      <c r="G34" s="69">
        <f>SUM('Mau A1'!P383:P412)</f>
        <v>761.59999999999991</v>
      </c>
      <c r="H34" s="69">
        <f>SUM('Mau A1'!Q383:Q412)</f>
        <v>0</v>
      </c>
      <c r="I34" s="69">
        <f>SUM('Mau A1'!R383:R412)</f>
        <v>56</v>
      </c>
      <c r="J34" s="69">
        <f>SUM('Mau A1'!T383:T412)</f>
        <v>450</v>
      </c>
      <c r="K34" s="69">
        <f>SUM('Mau A1'!V383:V412)</f>
        <v>112</v>
      </c>
      <c r="L34" s="69">
        <f>SUM('Mau A1'!X383:X412)</f>
        <v>56</v>
      </c>
      <c r="M34" s="69">
        <f>SUM('Mau A1'!Y383:Y412)</f>
        <v>311.60000000000002</v>
      </c>
      <c r="N34" s="69">
        <f>SUM('Mau A1'!Z383:Z412)</f>
        <v>-112</v>
      </c>
      <c r="O34" s="69">
        <f>SUM('Mau A1'!AA383:AA412)</f>
        <v>0</v>
      </c>
      <c r="P34" s="75">
        <f>SUM('Mau A1'!AC383:AC412)</f>
        <v>199.60000000000002</v>
      </c>
      <c r="Q34" s="69">
        <f>SUM('Mau A1'!AB383:AB412)</f>
        <v>0</v>
      </c>
      <c r="R34" s="62">
        <f t="shared" si="0"/>
        <v>199.6</v>
      </c>
      <c r="S34" s="64">
        <f t="shared" si="1"/>
        <v>0</v>
      </c>
      <c r="T34" s="64">
        <f t="shared" si="2"/>
        <v>0</v>
      </c>
      <c r="U34" s="79"/>
      <c r="V34" s="79"/>
      <c r="W34" s="79"/>
      <c r="X34" s="79"/>
      <c r="Y34" s="79"/>
      <c r="Z34" s="79"/>
    </row>
    <row r="35" spans="1:26" ht="18" customHeight="1">
      <c r="A35" s="56">
        <v>25</v>
      </c>
      <c r="B35" s="72" t="str">
        <f>IF('Mau A1'!B413="","",'Mau A1'!B413)</f>
        <v xml:space="preserve">Nguyễn Ngọc </v>
      </c>
      <c r="C35" s="73" t="str">
        <f>IF('Mau A1'!C413="","",'Mau A1'!C413)</f>
        <v>Tuyên</v>
      </c>
      <c r="D35" s="74">
        <f>SUM('Mau A1'!M413:M442)</f>
        <v>686.99999999999989</v>
      </c>
      <c r="E35" s="69">
        <f>SUM('Mau A1'!N413:N442)</f>
        <v>67.5</v>
      </c>
      <c r="F35" s="69">
        <f>SUM('Mau A1'!O413:O442)</f>
        <v>0</v>
      </c>
      <c r="G35" s="69">
        <f>SUM('Mau A1'!P413:P442)</f>
        <v>754.49999999999989</v>
      </c>
      <c r="H35" s="69">
        <f>SUM('Mau A1'!Q413:Q442)</f>
        <v>0</v>
      </c>
      <c r="I35" s="69">
        <f>SUM('Mau A1'!R413:R442)</f>
        <v>56</v>
      </c>
      <c r="J35" s="69">
        <f>SUM('Mau A1'!T413:T442)</f>
        <v>450</v>
      </c>
      <c r="K35" s="69">
        <f>SUM('Mau A1'!V413:V442)</f>
        <v>112</v>
      </c>
      <c r="L35" s="69">
        <f>SUM('Mau A1'!X413:X442)</f>
        <v>56</v>
      </c>
      <c r="M35" s="69">
        <f>SUM('Mau A1'!Y413:Y442)</f>
        <v>304.5</v>
      </c>
      <c r="N35" s="69">
        <f>SUM('Mau A1'!Z413:Z442)</f>
        <v>-112</v>
      </c>
      <c r="O35" s="69">
        <f>SUM('Mau A1'!AA413:AA442)</f>
        <v>0</v>
      </c>
      <c r="P35" s="75">
        <f>SUM('Mau A1'!AC413:AC442)</f>
        <v>192.5</v>
      </c>
      <c r="Q35" s="69">
        <f>SUM('Mau A1'!AB413:AB442)</f>
        <v>0</v>
      </c>
      <c r="R35" s="62">
        <f t="shared" si="0"/>
        <v>192.5</v>
      </c>
      <c r="S35" s="64">
        <f t="shared" si="1"/>
        <v>0</v>
      </c>
      <c r="T35" s="64">
        <f t="shared" si="2"/>
        <v>0</v>
      </c>
      <c r="U35" s="65"/>
      <c r="V35" s="65"/>
      <c r="W35" s="65"/>
      <c r="X35" s="65"/>
      <c r="Y35" s="65"/>
      <c r="Z35" s="65"/>
    </row>
    <row r="36" spans="1:26" ht="18" customHeight="1">
      <c r="A36" s="56">
        <v>26</v>
      </c>
      <c r="B36" s="72" t="str">
        <f>IF('Mau A1'!B443="","",'Mau A1'!B443)</f>
        <v/>
      </c>
      <c r="C36" s="73" t="str">
        <f>IF('Mau A1'!C443="","",'Mau A1'!C443)</f>
        <v/>
      </c>
      <c r="D36" s="74">
        <f>SUM('Mau A1'!M443:M472)</f>
        <v>0</v>
      </c>
      <c r="E36" s="69">
        <f>SUM('Mau A1'!N443:N472)</f>
        <v>0</v>
      </c>
      <c r="F36" s="69">
        <f>SUM('Mau A1'!O443:O472)</f>
        <v>0</v>
      </c>
      <c r="G36" s="69">
        <f>SUM('Mau A1'!P443:P472)</f>
        <v>0</v>
      </c>
      <c r="H36" s="69">
        <f>SUM('Mau A1'!Q443:Q472)</f>
        <v>0</v>
      </c>
      <c r="I36" s="69">
        <f>SUM('Mau A1'!R443:R472)</f>
        <v>0</v>
      </c>
      <c r="J36" s="69">
        <f>SUM('Mau A1'!T443:T472)</f>
        <v>450</v>
      </c>
      <c r="K36" s="69">
        <f>SUM('Mau A1'!V443:V472)</f>
        <v>112</v>
      </c>
      <c r="L36" s="69">
        <f>SUM('Mau A1'!X443:X472)</f>
        <v>56</v>
      </c>
      <c r="M36" s="69">
        <f>SUM('Mau A1'!Y443:Y472)</f>
        <v>-450</v>
      </c>
      <c r="N36" s="69">
        <f>SUM('Mau A1'!Z443:Z472)</f>
        <v>-112</v>
      </c>
      <c r="O36" s="69">
        <f>SUM('Mau A1'!AA443:AA472)</f>
        <v>-56</v>
      </c>
      <c r="P36" s="75">
        <f>SUM('Mau A1'!AC443:AC472)</f>
        <v>-618</v>
      </c>
      <c r="Q36" s="69">
        <f>SUM('Mau A1'!AB443:AB472)</f>
        <v>0</v>
      </c>
      <c r="R36" s="62">
        <f t="shared" si="0"/>
        <v>-618</v>
      </c>
      <c r="S36" s="64">
        <f t="shared" si="1"/>
        <v>0</v>
      </c>
      <c r="T36" s="63">
        <f t="shared" si="2"/>
        <v>-618</v>
      </c>
      <c r="U36" s="65"/>
      <c r="V36" s="65"/>
      <c r="W36" s="65"/>
      <c r="X36" s="65"/>
      <c r="Y36" s="65"/>
      <c r="Z36" s="65"/>
    </row>
    <row r="37" spans="1:26" ht="18" customHeight="1">
      <c r="A37" s="56">
        <v>27</v>
      </c>
      <c r="B37" s="72" t="str">
        <f>IF('Mau A1'!B473="","",'Mau A1'!B473)</f>
        <v/>
      </c>
      <c r="C37" s="73" t="str">
        <f>IF('Mau A1'!C473="","",'Mau A1'!C473)</f>
        <v/>
      </c>
      <c r="D37" s="74">
        <f>SUM('Mau A1'!M473:M502)</f>
        <v>0</v>
      </c>
      <c r="E37" s="69">
        <f>SUM('Mau A1'!N473:N502)</f>
        <v>0</v>
      </c>
      <c r="F37" s="69">
        <f>SUM('Mau A1'!O473:O502)</f>
        <v>0</v>
      </c>
      <c r="G37" s="69">
        <f>SUM('Mau A1'!P473:P502)</f>
        <v>0</v>
      </c>
      <c r="H37" s="69">
        <f>SUM('Mau A1'!Q473:Q502)</f>
        <v>0</v>
      </c>
      <c r="I37" s="69">
        <f>SUM('Mau A1'!R473:R502)</f>
        <v>0</v>
      </c>
      <c r="J37" s="69">
        <f>SUM('Mau A1'!T473:T502)</f>
        <v>450</v>
      </c>
      <c r="K37" s="69">
        <f>SUM('Mau A1'!V473:V502)</f>
        <v>112</v>
      </c>
      <c r="L37" s="69">
        <f>SUM('Mau A1'!X473:X502)</f>
        <v>56</v>
      </c>
      <c r="M37" s="69">
        <f>SUM('Mau A1'!Y473:Y502)</f>
        <v>-450</v>
      </c>
      <c r="N37" s="69">
        <f>SUM('Mau A1'!Z473:Z502)</f>
        <v>-112</v>
      </c>
      <c r="O37" s="69">
        <f>SUM('Mau A1'!AA473:AA502)</f>
        <v>-56</v>
      </c>
      <c r="P37" s="76">
        <f>SUM('Mau A1'!AC473:AC502)</f>
        <v>-618</v>
      </c>
      <c r="Q37" s="69">
        <f>SUM('Mau A1'!AB473:AB502)</f>
        <v>9.3000000000000007</v>
      </c>
      <c r="R37" s="62">
        <f t="shared" si="0"/>
        <v>-627.29999999999995</v>
      </c>
      <c r="S37" s="64">
        <f t="shared" si="1"/>
        <v>0</v>
      </c>
      <c r="T37" s="63">
        <f t="shared" si="2"/>
        <v>-627.29999999999995</v>
      </c>
      <c r="U37" s="65"/>
      <c r="V37" s="65"/>
      <c r="W37" s="65"/>
      <c r="X37" s="65"/>
      <c r="Y37" s="65"/>
      <c r="Z37" s="65"/>
    </row>
    <row r="38" spans="1:26" ht="18" customHeight="1">
      <c r="A38" s="56">
        <v>28</v>
      </c>
      <c r="B38" s="72" t="str">
        <f>IF('Mau A1'!B503="","",'Mau A1'!B503)</f>
        <v/>
      </c>
      <c r="C38" s="73" t="str">
        <f>IF('Mau A1'!C503="","",'Mau A1'!C503)</f>
        <v/>
      </c>
      <c r="D38" s="74">
        <f>SUM('Mau A1'!M503:M532)</f>
        <v>0</v>
      </c>
      <c r="E38" s="69">
        <f>SUM('Mau A1'!N503:N532)</f>
        <v>0</v>
      </c>
      <c r="F38" s="69">
        <f>SUM('Mau A1'!O503:O532)</f>
        <v>0</v>
      </c>
      <c r="G38" s="69">
        <f>SUM('Mau A1'!P503:P532)</f>
        <v>0</v>
      </c>
      <c r="H38" s="69">
        <f>SUM('Mau A1'!Q503:Q532)</f>
        <v>0</v>
      </c>
      <c r="I38" s="69">
        <f>SUM('Mau A1'!R503:R532)</f>
        <v>0</v>
      </c>
      <c r="J38" s="69">
        <f>SUM('Mau A1'!T503:T532)</f>
        <v>450</v>
      </c>
      <c r="K38" s="69">
        <f>SUM('Mau A1'!V503:V532)</f>
        <v>112</v>
      </c>
      <c r="L38" s="69">
        <f>SUM('Mau A1'!X503:X532)</f>
        <v>56</v>
      </c>
      <c r="M38" s="69">
        <f>SUM('Mau A1'!Y503:Y532)</f>
        <v>-450</v>
      </c>
      <c r="N38" s="69">
        <f>SUM('Mau A1'!Z503:Z532)</f>
        <v>-112</v>
      </c>
      <c r="O38" s="69">
        <f>SUM('Mau A1'!AA503:AA532)</f>
        <v>-56</v>
      </c>
      <c r="P38" s="76">
        <f>SUM('Mau A1'!AC503:AC532)</f>
        <v>-618</v>
      </c>
      <c r="Q38" s="69">
        <f>SUM('Mau A1'!AB503:AB532)</f>
        <v>47.2</v>
      </c>
      <c r="R38" s="62">
        <f t="shared" si="0"/>
        <v>-665.2</v>
      </c>
      <c r="S38" s="64">
        <f t="shared" si="1"/>
        <v>0</v>
      </c>
      <c r="T38" s="63">
        <f t="shared" si="2"/>
        <v>-665.2</v>
      </c>
      <c r="U38" s="65"/>
      <c r="V38" s="65"/>
      <c r="W38" s="65"/>
      <c r="X38" s="65"/>
      <c r="Y38" s="65"/>
      <c r="Z38" s="65"/>
    </row>
    <row r="39" spans="1:26" ht="18" customHeight="1">
      <c r="A39" s="56">
        <v>29</v>
      </c>
      <c r="B39" s="72" t="str">
        <f>IF('Mau A1'!B533="","",'Mau A1'!B533)</f>
        <v/>
      </c>
      <c r="C39" s="73" t="str">
        <f>IF('Mau A1'!C533="","",'Mau A1'!C533)</f>
        <v/>
      </c>
      <c r="D39" s="74">
        <f>SUM('Mau A1'!M533:M562)</f>
        <v>0</v>
      </c>
      <c r="E39" s="69">
        <f>SUM('Mau A1'!N533:N562)</f>
        <v>0</v>
      </c>
      <c r="F39" s="69">
        <f>SUM('Mau A1'!O533:O562)</f>
        <v>0</v>
      </c>
      <c r="G39" s="69">
        <f>SUM('Mau A1'!P533:P562)</f>
        <v>0</v>
      </c>
      <c r="H39" s="69">
        <f>SUM('Mau A1'!Q533:Q562)</f>
        <v>0</v>
      </c>
      <c r="I39" s="69">
        <f>SUM('Mau A1'!R533:R562)</f>
        <v>0</v>
      </c>
      <c r="J39" s="69">
        <f>SUM('Mau A1'!T533:T562)</f>
        <v>450</v>
      </c>
      <c r="K39" s="69">
        <f>SUM('Mau A1'!V533:V562)</f>
        <v>112</v>
      </c>
      <c r="L39" s="69">
        <f>SUM('Mau A1'!X533:X562)</f>
        <v>56</v>
      </c>
      <c r="M39" s="69">
        <f>SUM('Mau A1'!Y533:Y562)</f>
        <v>-450</v>
      </c>
      <c r="N39" s="69">
        <f>SUM('Mau A1'!Z533:Z562)</f>
        <v>-112</v>
      </c>
      <c r="O39" s="69">
        <f>SUM('Mau A1'!AA533:AA562)</f>
        <v>-56</v>
      </c>
      <c r="P39" s="76">
        <f>SUM('Mau A1'!AC533:AC562)</f>
        <v>-618</v>
      </c>
      <c r="Q39" s="69">
        <f>SUM('Mau A1'!AB533:AB562)</f>
        <v>76.099999999999994</v>
      </c>
      <c r="R39" s="62">
        <f t="shared" si="0"/>
        <v>-694.1</v>
      </c>
      <c r="S39" s="64">
        <f t="shared" si="1"/>
        <v>0</v>
      </c>
      <c r="T39" s="63">
        <f t="shared" si="2"/>
        <v>-694.1</v>
      </c>
      <c r="U39" s="65"/>
      <c r="V39" s="65"/>
      <c r="W39" s="65"/>
      <c r="X39" s="65"/>
      <c r="Y39" s="65"/>
      <c r="Z39" s="65"/>
    </row>
    <row r="40" spans="1:26" ht="18" customHeight="1">
      <c r="A40" s="56">
        <v>30</v>
      </c>
      <c r="B40" s="72" t="str">
        <f>IF('Mau A1'!B563="","",'Mau A1'!B563)</f>
        <v/>
      </c>
      <c r="C40" s="73" t="str">
        <f>IF('Mau A1'!C563="","",'Mau A1'!C563)</f>
        <v/>
      </c>
      <c r="D40" s="74">
        <f>SUM('Mau A1'!M563:M592)</f>
        <v>0</v>
      </c>
      <c r="E40" s="69">
        <f>SUM('Mau A1'!N563:N592)</f>
        <v>0</v>
      </c>
      <c r="F40" s="69">
        <f>SUM('Mau A1'!O563:O592)</f>
        <v>0</v>
      </c>
      <c r="G40" s="69">
        <f>SUM('Mau A1'!P563:P592)</f>
        <v>0</v>
      </c>
      <c r="H40" s="69">
        <f>SUM('Mau A1'!Q563:Q592)</f>
        <v>0</v>
      </c>
      <c r="I40" s="69">
        <f>SUM('Mau A1'!R563:R592)</f>
        <v>0</v>
      </c>
      <c r="J40" s="69">
        <f>SUM('Mau A1'!T563:T592)</f>
        <v>450</v>
      </c>
      <c r="K40" s="69">
        <f>SUM('Mau A1'!V563:V592)</f>
        <v>112</v>
      </c>
      <c r="L40" s="69">
        <f>SUM('Mau A1'!X563:X592)</f>
        <v>56</v>
      </c>
      <c r="M40" s="69">
        <f>SUM('Mau A1'!Y563:Y592)</f>
        <v>-450</v>
      </c>
      <c r="N40" s="69">
        <f>SUM('Mau A1'!Z563:Z592)</f>
        <v>-112</v>
      </c>
      <c r="O40" s="69">
        <f>SUM('Mau A1'!AA563:AA592)</f>
        <v>-56</v>
      </c>
      <c r="P40" s="75">
        <f>SUM('Mau A1'!AC563:AC592)</f>
        <v>-618</v>
      </c>
      <c r="Q40" s="69">
        <f>SUM('Mau A1'!AB563:AB592)</f>
        <v>0</v>
      </c>
      <c r="R40" s="62">
        <f t="shared" si="0"/>
        <v>-618</v>
      </c>
      <c r="S40" s="64">
        <f t="shared" si="1"/>
        <v>0</v>
      </c>
      <c r="T40" s="63">
        <f t="shared" si="2"/>
        <v>-618</v>
      </c>
      <c r="U40" s="65"/>
      <c r="V40" s="65"/>
      <c r="W40" s="65"/>
      <c r="X40" s="65"/>
      <c r="Y40" s="65"/>
      <c r="Z40" s="65"/>
    </row>
    <row r="41" spans="1:26" ht="18" customHeight="1">
      <c r="A41" s="56">
        <v>31</v>
      </c>
      <c r="B41" s="72" t="str">
        <f>IF('Mau A1'!B593="","",'Mau A1'!B593)</f>
        <v/>
      </c>
      <c r="C41" s="73" t="str">
        <f>IF('Mau A1'!C593="","",'Mau A1'!C593)</f>
        <v/>
      </c>
      <c r="D41" s="74">
        <f>SUM('Mau A1'!M593:M622)</f>
        <v>0</v>
      </c>
      <c r="E41" s="69">
        <f>SUM('Mau A1'!N593:N622)</f>
        <v>0</v>
      </c>
      <c r="F41" s="69">
        <f>SUM('Mau A1'!O593:O622)</f>
        <v>0</v>
      </c>
      <c r="G41" s="69">
        <f>SUM('Mau A1'!P593:P622)</f>
        <v>0</v>
      </c>
      <c r="H41" s="69">
        <f>SUM('Mau A1'!Q593:Q622)</f>
        <v>0</v>
      </c>
      <c r="I41" s="69">
        <f>SUM('Mau A1'!R593:R622)</f>
        <v>0</v>
      </c>
      <c r="J41" s="69">
        <f>SUM('Mau A1'!T593:T622)</f>
        <v>0</v>
      </c>
      <c r="K41" s="69">
        <f>SUM('Mau A1'!V593:V622)</f>
        <v>0</v>
      </c>
      <c r="L41" s="69">
        <f>SUM('Mau A1'!X593:X622)</f>
        <v>0</v>
      </c>
      <c r="M41" s="69">
        <f>SUM('Mau A1'!Y593:Y622)</f>
        <v>0</v>
      </c>
      <c r="N41" s="69">
        <f>SUM('Mau A1'!Z593:Z622)</f>
        <v>0</v>
      </c>
      <c r="O41" s="69">
        <f>SUM('Mau A1'!AA593:AA622)</f>
        <v>0</v>
      </c>
      <c r="P41" s="76">
        <f>SUM('Mau A1'!AC593:AC622)</f>
        <v>0</v>
      </c>
      <c r="Q41" s="69">
        <f>SUM('Mau A1'!AB593:AB622)</f>
        <v>0</v>
      </c>
      <c r="R41" s="62">
        <f t="shared" si="0"/>
        <v>0</v>
      </c>
      <c r="S41" s="64">
        <f t="shared" si="1"/>
        <v>0</v>
      </c>
      <c r="T41" s="64">
        <f t="shared" si="2"/>
        <v>0</v>
      </c>
      <c r="U41" s="65"/>
      <c r="V41" s="65"/>
      <c r="W41" s="65"/>
      <c r="X41" s="65"/>
      <c r="Y41" s="65"/>
      <c r="Z41" s="65"/>
    </row>
    <row r="42" spans="1:26" ht="18" customHeight="1">
      <c r="A42" s="56">
        <v>32</v>
      </c>
      <c r="B42" s="72" t="str">
        <f>IF('Mau A1'!B623="","",'Mau A1'!B623)</f>
        <v/>
      </c>
      <c r="C42" s="73" t="str">
        <f>IF('Mau A1'!C623="","",'Mau A1'!C623)</f>
        <v/>
      </c>
      <c r="D42" s="74">
        <f>SUM('Mau A1'!M623:M652)</f>
        <v>0</v>
      </c>
      <c r="E42" s="69">
        <f>SUM('Mau A1'!N623:N652)</f>
        <v>0</v>
      </c>
      <c r="F42" s="69">
        <f>SUM('Mau A1'!O623:O652)</f>
        <v>0</v>
      </c>
      <c r="G42" s="69">
        <f>SUM('Mau A1'!P623:P652)</f>
        <v>0</v>
      </c>
      <c r="H42" s="69">
        <f>SUM('Mau A1'!Q623:Q652)</f>
        <v>0</v>
      </c>
      <c r="I42" s="69">
        <f>SUM('Mau A1'!R623:R652)</f>
        <v>0</v>
      </c>
      <c r="J42" s="69">
        <f>SUM('Mau A1'!T623:T652)</f>
        <v>0</v>
      </c>
      <c r="K42" s="69">
        <f>SUM('Mau A1'!V623:V652)</f>
        <v>0</v>
      </c>
      <c r="L42" s="69">
        <f>SUM('Mau A1'!X623:X652)</f>
        <v>0</v>
      </c>
      <c r="M42" s="69">
        <f>SUM('Mau A1'!Y623:Y652)</f>
        <v>0</v>
      </c>
      <c r="N42" s="69">
        <f>SUM('Mau A1'!Z623:Z652)</f>
        <v>0</v>
      </c>
      <c r="O42" s="69">
        <f>SUM('Mau A1'!AA623:AA652)</f>
        <v>0</v>
      </c>
      <c r="P42" s="76">
        <f>SUM('Mau A1'!AC623:AC652)</f>
        <v>0</v>
      </c>
      <c r="Q42" s="69">
        <f>SUM('Mau A1'!AB623:AB652)</f>
        <v>0</v>
      </c>
      <c r="R42" s="62">
        <f t="shared" si="0"/>
        <v>0</v>
      </c>
      <c r="S42" s="64">
        <f t="shared" si="1"/>
        <v>0</v>
      </c>
      <c r="T42" s="64">
        <f t="shared" si="2"/>
        <v>0</v>
      </c>
      <c r="U42" s="65"/>
      <c r="V42" s="65"/>
      <c r="W42" s="65"/>
      <c r="X42" s="65"/>
      <c r="Y42" s="65"/>
      <c r="Z42" s="65"/>
    </row>
    <row r="43" spans="1:26" ht="18" customHeight="1">
      <c r="A43" s="56">
        <v>33</v>
      </c>
      <c r="B43" s="72" t="str">
        <f>IF('Mau A1'!B653="","",'Mau A1'!B653)</f>
        <v/>
      </c>
      <c r="C43" s="73" t="str">
        <f>IF('Mau A1'!C653="","",'Mau A1'!C653)</f>
        <v/>
      </c>
      <c r="D43" s="74">
        <f>SUM('Mau A1'!M653:M682)</f>
        <v>0</v>
      </c>
      <c r="E43" s="69">
        <f>SUM('Mau A1'!N653:N682)</f>
        <v>0</v>
      </c>
      <c r="F43" s="69">
        <f>SUM('Mau A1'!O653:O682)</f>
        <v>0</v>
      </c>
      <c r="G43" s="69">
        <f>SUM('Mau A1'!P653:P682)</f>
        <v>0</v>
      </c>
      <c r="H43" s="69">
        <f>SUM('Mau A1'!Q653:Q682)</f>
        <v>0</v>
      </c>
      <c r="I43" s="69">
        <f>SUM('Mau A1'!R653:R682)</f>
        <v>0</v>
      </c>
      <c r="J43" s="69">
        <f>SUM('Mau A1'!T653:T682)</f>
        <v>0</v>
      </c>
      <c r="K43" s="69">
        <f>SUM('Mau A1'!V653:V682)</f>
        <v>0</v>
      </c>
      <c r="L43" s="69">
        <f>SUM('Mau A1'!X653:X682)</f>
        <v>0</v>
      </c>
      <c r="M43" s="69">
        <f>SUM('Mau A1'!Y653:Y682)</f>
        <v>0</v>
      </c>
      <c r="N43" s="69">
        <f>SUM('Mau A1'!Z653:Z682)</f>
        <v>0</v>
      </c>
      <c r="O43" s="69">
        <f>SUM('Mau A1'!AA653:AA682)</f>
        <v>0</v>
      </c>
      <c r="P43" s="76">
        <f>SUM('Mau A1'!AC653:AC682)</f>
        <v>0</v>
      </c>
      <c r="Q43" s="69">
        <f>SUM('Mau A1'!AB653:AB682)</f>
        <v>0</v>
      </c>
      <c r="R43" s="62">
        <f t="shared" si="0"/>
        <v>0</v>
      </c>
      <c r="S43" s="64">
        <f t="shared" si="1"/>
        <v>0</v>
      </c>
      <c r="T43" s="64">
        <f t="shared" si="2"/>
        <v>0</v>
      </c>
      <c r="U43" s="65"/>
      <c r="V43" s="65"/>
      <c r="W43" s="65"/>
      <c r="X43" s="65"/>
      <c r="Y43" s="65"/>
      <c r="Z43" s="65"/>
    </row>
    <row r="44" spans="1:26" ht="18" customHeight="1">
      <c r="A44" s="56">
        <v>34</v>
      </c>
      <c r="B44" s="72" t="str">
        <f>IF('Mau A1'!B683="","",'Mau A1'!B683)</f>
        <v/>
      </c>
      <c r="C44" s="73" t="str">
        <f>IF('Mau A1'!C683="","",'Mau A1'!C683)</f>
        <v/>
      </c>
      <c r="D44" s="74">
        <f>SUM('Mau A1'!M683:M712)</f>
        <v>0</v>
      </c>
      <c r="E44" s="69">
        <f>SUM('Mau A1'!N683:N712)</f>
        <v>0</v>
      </c>
      <c r="F44" s="69">
        <f>SUM('Mau A1'!O683:O712)</f>
        <v>0</v>
      </c>
      <c r="G44" s="69">
        <f>SUM('Mau A1'!P683:P712)</f>
        <v>0</v>
      </c>
      <c r="H44" s="69">
        <f>SUM('Mau A1'!Q683:Q712)</f>
        <v>0</v>
      </c>
      <c r="I44" s="69">
        <f>SUM('Mau A1'!R683:R712)</f>
        <v>0</v>
      </c>
      <c r="J44" s="69">
        <f>SUM('Mau A1'!T683:T712)</f>
        <v>0</v>
      </c>
      <c r="K44" s="69">
        <f>SUM('Mau A1'!V683:V712)</f>
        <v>0</v>
      </c>
      <c r="L44" s="69">
        <f>SUM('Mau A1'!X683:X712)</f>
        <v>0</v>
      </c>
      <c r="M44" s="69">
        <f>SUM('Mau A1'!Y683:Y712)</f>
        <v>0</v>
      </c>
      <c r="N44" s="69">
        <f>SUM('Mau A1'!Z683:Z712)</f>
        <v>0</v>
      </c>
      <c r="O44" s="69">
        <f>SUM('Mau A1'!AA683:AA712)</f>
        <v>0</v>
      </c>
      <c r="P44" s="76">
        <f>SUM('Mau A1'!AC683:AC712)</f>
        <v>0</v>
      </c>
      <c r="Q44" s="69">
        <f>SUM('Mau A1'!AB683:AB712)</f>
        <v>0</v>
      </c>
      <c r="R44" s="62">
        <f t="shared" si="0"/>
        <v>0</v>
      </c>
      <c r="S44" s="64">
        <f t="shared" si="1"/>
        <v>0</v>
      </c>
      <c r="T44" s="64">
        <f t="shared" si="2"/>
        <v>0</v>
      </c>
      <c r="U44" s="65"/>
      <c r="V44" s="65"/>
      <c r="W44" s="65"/>
      <c r="X44" s="65"/>
      <c r="Y44" s="65"/>
      <c r="Z44" s="65"/>
    </row>
    <row r="45" spans="1:26" ht="18" customHeight="1">
      <c r="A45" s="56">
        <v>35</v>
      </c>
      <c r="B45" s="72" t="str">
        <f>IF('Mau A1'!B713="","",'Mau A1'!B713)</f>
        <v/>
      </c>
      <c r="C45" s="73" t="str">
        <f>IF('Mau A1'!C713="","",'Mau A1'!C713)</f>
        <v/>
      </c>
      <c r="D45" s="74">
        <f>SUM('Mau A1'!M713:M742)</f>
        <v>0</v>
      </c>
      <c r="E45" s="69">
        <f>SUM('Mau A1'!N713:N742)</f>
        <v>0</v>
      </c>
      <c r="F45" s="69">
        <f>SUM('Mau A1'!O713:O742)</f>
        <v>0</v>
      </c>
      <c r="G45" s="69">
        <f>SUM('Mau A1'!P713:P742)</f>
        <v>0</v>
      </c>
      <c r="H45" s="69">
        <f>SUM('Mau A1'!Q713:Q742)</f>
        <v>0</v>
      </c>
      <c r="I45" s="69">
        <f>SUM('Mau A1'!R713:R742)</f>
        <v>0</v>
      </c>
      <c r="J45" s="69">
        <f>SUM('Mau A1'!T713:T742)</f>
        <v>0</v>
      </c>
      <c r="K45" s="69">
        <f>SUM('Mau A1'!V713:V742)</f>
        <v>0</v>
      </c>
      <c r="L45" s="69">
        <f>SUM('Mau A1'!X713:X742)</f>
        <v>0</v>
      </c>
      <c r="M45" s="69">
        <f>SUM('Mau A1'!Y713:Y742)</f>
        <v>0</v>
      </c>
      <c r="N45" s="69">
        <f>SUM('Mau A1'!Z713:Z742)</f>
        <v>0</v>
      </c>
      <c r="O45" s="69">
        <f>SUM('Mau A1'!AA713:AA742)</f>
        <v>0</v>
      </c>
      <c r="P45" s="76">
        <f>SUM('Mau A1'!AC713:AC742)</f>
        <v>0</v>
      </c>
      <c r="Q45" s="69">
        <f>SUM('Mau A1'!AB713:AB742)</f>
        <v>0</v>
      </c>
      <c r="R45" s="62">
        <f t="shared" si="0"/>
        <v>0</v>
      </c>
      <c r="S45" s="64">
        <f t="shared" si="1"/>
        <v>0</v>
      </c>
      <c r="T45" s="64">
        <f t="shared" si="2"/>
        <v>0</v>
      </c>
      <c r="U45" s="65"/>
      <c r="V45" s="65"/>
      <c r="W45" s="65"/>
      <c r="X45" s="65"/>
      <c r="Y45" s="65"/>
      <c r="Z45" s="65"/>
    </row>
    <row r="46" spans="1:26" ht="18" customHeight="1">
      <c r="A46" s="56">
        <v>36</v>
      </c>
      <c r="B46" s="72" t="str">
        <f>IF('Mau A1'!B743="","",'Mau A1'!B743)</f>
        <v/>
      </c>
      <c r="C46" s="73" t="str">
        <f>IF('Mau A1'!C743="","",'Mau A1'!C743)</f>
        <v/>
      </c>
      <c r="D46" s="74">
        <f>SUM('Mau A1'!M743:M772)</f>
        <v>0</v>
      </c>
      <c r="E46" s="69">
        <f>SUM('Mau A1'!N743:N772)</f>
        <v>0</v>
      </c>
      <c r="F46" s="69">
        <f>SUM('Mau A1'!O743:O772)</f>
        <v>0</v>
      </c>
      <c r="G46" s="69">
        <f>SUM('Mau A1'!P743:P772)</f>
        <v>0</v>
      </c>
      <c r="H46" s="69">
        <f>SUM('Mau A1'!Q743:Q772)</f>
        <v>0</v>
      </c>
      <c r="I46" s="69">
        <f>SUM('Mau A1'!R743:R772)</f>
        <v>0</v>
      </c>
      <c r="J46" s="69">
        <f>SUM('Mau A1'!T743:T772)</f>
        <v>0</v>
      </c>
      <c r="K46" s="69">
        <f>SUM('Mau A1'!V743:V772)</f>
        <v>0</v>
      </c>
      <c r="L46" s="69">
        <f>SUM('Mau A1'!X743:X772)</f>
        <v>0</v>
      </c>
      <c r="M46" s="69">
        <f>SUM('Mau A1'!Y743:Y772)</f>
        <v>0</v>
      </c>
      <c r="N46" s="69">
        <f>SUM('Mau A1'!Z743:Z772)</f>
        <v>0</v>
      </c>
      <c r="O46" s="69">
        <f>SUM('Mau A1'!AA743:AA772)</f>
        <v>0</v>
      </c>
      <c r="P46" s="76">
        <f>SUM('Mau A1'!AC743:AC772)</f>
        <v>0</v>
      </c>
      <c r="Q46" s="69">
        <f>SUM('Mau A1'!AB743:AB772)</f>
        <v>0</v>
      </c>
      <c r="R46" s="62">
        <f t="shared" si="0"/>
        <v>0</v>
      </c>
      <c r="S46" s="64">
        <f t="shared" si="1"/>
        <v>0</v>
      </c>
      <c r="T46" s="64">
        <f t="shared" si="2"/>
        <v>0</v>
      </c>
      <c r="U46" s="65"/>
      <c r="V46" s="65"/>
      <c r="W46" s="65"/>
      <c r="X46" s="65"/>
      <c r="Y46" s="65"/>
      <c r="Z46" s="65"/>
    </row>
    <row r="47" spans="1:26" ht="18" customHeight="1">
      <c r="A47" s="56">
        <v>37</v>
      </c>
      <c r="B47" s="72" t="str">
        <f>IF('Mau A1'!B773="","",'Mau A1'!B773)</f>
        <v/>
      </c>
      <c r="C47" s="73" t="str">
        <f>IF('Mau A1'!C773="","",'Mau A1'!C773)</f>
        <v/>
      </c>
      <c r="D47" s="74">
        <f>SUM('Mau A1'!M773:M802)</f>
        <v>0</v>
      </c>
      <c r="E47" s="69">
        <f>SUM('Mau A1'!N773:N802)</f>
        <v>0</v>
      </c>
      <c r="F47" s="69">
        <f>SUM('Mau A1'!O773:O802)</f>
        <v>0</v>
      </c>
      <c r="G47" s="69">
        <f>SUM('Mau A1'!P773:P802)</f>
        <v>0</v>
      </c>
      <c r="H47" s="69">
        <f>SUM('Mau A1'!Q773:Q802)</f>
        <v>0</v>
      </c>
      <c r="I47" s="69">
        <f>SUM('Mau A1'!R773:R802)</f>
        <v>0</v>
      </c>
      <c r="J47" s="69">
        <f>SUM('Mau A1'!T773:T802)</f>
        <v>0</v>
      </c>
      <c r="K47" s="69">
        <f>SUM('Mau A1'!V773:V802)</f>
        <v>0</v>
      </c>
      <c r="L47" s="69">
        <f>SUM('Mau A1'!X773:X802)</f>
        <v>0</v>
      </c>
      <c r="M47" s="69">
        <f>SUM('Mau A1'!Y773:Y802)</f>
        <v>0</v>
      </c>
      <c r="N47" s="69">
        <f>SUM('Mau A1'!Z773:Z802)</f>
        <v>0</v>
      </c>
      <c r="O47" s="69">
        <f>SUM('Mau A1'!AA773:AA802)</f>
        <v>0</v>
      </c>
      <c r="P47" s="76">
        <f>SUM('Mau A1'!AC773:AC802)</f>
        <v>0</v>
      </c>
      <c r="Q47" s="69">
        <f>SUM('Mau A1'!AB773:AB802)</f>
        <v>0</v>
      </c>
      <c r="R47" s="62">
        <f t="shared" si="0"/>
        <v>0</v>
      </c>
      <c r="S47" s="64">
        <f t="shared" si="1"/>
        <v>0</v>
      </c>
      <c r="T47" s="64">
        <f t="shared" si="2"/>
        <v>0</v>
      </c>
      <c r="U47" s="65"/>
      <c r="V47" s="65"/>
      <c r="W47" s="65"/>
      <c r="X47" s="65"/>
      <c r="Y47" s="65"/>
      <c r="Z47" s="65"/>
    </row>
    <row r="48" spans="1:26" ht="18" customHeight="1">
      <c r="A48" s="56">
        <v>38</v>
      </c>
      <c r="B48" s="72" t="str">
        <f>IF('Mau A1'!B803="","",'Mau A1'!B803)</f>
        <v/>
      </c>
      <c r="C48" s="73" t="str">
        <f>IF('Mau A1'!C803="","",'Mau A1'!C803)</f>
        <v/>
      </c>
      <c r="D48" s="74">
        <f>SUM('Mau A1'!M803:M832)</f>
        <v>0</v>
      </c>
      <c r="E48" s="69">
        <f>SUM('Mau A1'!N803:N832)</f>
        <v>0</v>
      </c>
      <c r="F48" s="69">
        <f>SUM('Mau A1'!O803:O832)</f>
        <v>0</v>
      </c>
      <c r="G48" s="69">
        <f>SUM('Mau A1'!P803:P832)</f>
        <v>0</v>
      </c>
      <c r="H48" s="69">
        <f>SUM('Mau A1'!Q803:Q832)</f>
        <v>0</v>
      </c>
      <c r="I48" s="69">
        <f>SUM('Mau A1'!R803:R832)</f>
        <v>0</v>
      </c>
      <c r="J48" s="69">
        <f>SUM('Mau A1'!T803:T832)</f>
        <v>139.1</v>
      </c>
      <c r="K48" s="69">
        <f>SUM('Mau A1'!V803:V832)</f>
        <v>43.3</v>
      </c>
      <c r="L48" s="69">
        <f>SUM('Mau A1'!X803:X832)</f>
        <v>21.6</v>
      </c>
      <c r="M48" s="69">
        <f>SUM('Mau A1'!Y803:Y832)</f>
        <v>-139.1</v>
      </c>
      <c r="N48" s="69">
        <f>SUM('Mau A1'!Z803:Z832)</f>
        <v>-43.3</v>
      </c>
      <c r="O48" s="69">
        <f>SUM('Mau A1'!AA803:AA832)</f>
        <v>-21.6</v>
      </c>
      <c r="P48" s="75">
        <f>SUM('Mau A1'!AC803:AC832)</f>
        <v>-203.99999999999997</v>
      </c>
      <c r="Q48" s="69">
        <f>SUM('Mau A1'!AB803:AB832)</f>
        <v>0</v>
      </c>
      <c r="R48" s="62">
        <f t="shared" si="0"/>
        <v>-204</v>
      </c>
      <c r="S48" s="64">
        <f t="shared" si="1"/>
        <v>0</v>
      </c>
      <c r="T48" s="63">
        <f t="shared" si="2"/>
        <v>-204</v>
      </c>
      <c r="U48" s="65"/>
      <c r="V48" s="65"/>
      <c r="W48" s="65"/>
      <c r="X48" s="65"/>
      <c r="Y48" s="65"/>
      <c r="Z48" s="65"/>
    </row>
    <row r="49" spans="1:26" ht="18" customHeight="1">
      <c r="A49" s="56">
        <v>39</v>
      </c>
      <c r="B49" s="72" t="str">
        <f>IF('Mau A1'!B833="","",'Mau A1'!B833)</f>
        <v/>
      </c>
      <c r="C49" s="73" t="str">
        <f>IF('Mau A1'!C833="","",'Mau A1'!C833)</f>
        <v/>
      </c>
      <c r="D49" s="74">
        <f>SUM('Mau A1'!M833:M862)</f>
        <v>0</v>
      </c>
      <c r="E49" s="69">
        <f>SUM('Mau A1'!N833:N862)</f>
        <v>0</v>
      </c>
      <c r="F49" s="69">
        <f>SUM('Mau A1'!O833:O862)</f>
        <v>0</v>
      </c>
      <c r="G49" s="69">
        <f>SUM('Mau A1'!P833:P862)</f>
        <v>0</v>
      </c>
      <c r="H49" s="69">
        <f>SUM('Mau A1'!Q833:Q862)</f>
        <v>0</v>
      </c>
      <c r="I49" s="69">
        <f>SUM('Mau A1'!R833:R862)</f>
        <v>0</v>
      </c>
      <c r="J49" s="69">
        <f>SUM('Mau A1'!T833:T862)</f>
        <v>0</v>
      </c>
      <c r="K49" s="69">
        <f>SUM('Mau A1'!V833:V862)</f>
        <v>0</v>
      </c>
      <c r="L49" s="69">
        <f>SUM('Mau A1'!X833:X862)</f>
        <v>0</v>
      </c>
      <c r="M49" s="69">
        <f>SUM('Mau A1'!Y833:Y862)</f>
        <v>0</v>
      </c>
      <c r="N49" s="69">
        <f>SUM('Mau A1'!Z833:Z862)</f>
        <v>0</v>
      </c>
      <c r="O49" s="69">
        <f>SUM('Mau A1'!AA833:AA862)</f>
        <v>0</v>
      </c>
      <c r="P49" s="76">
        <f>SUM('Mau A1'!AC833:AC862)</f>
        <v>0</v>
      </c>
      <c r="Q49" s="69">
        <f>SUM('Mau A1'!AB833:AB862)</f>
        <v>0</v>
      </c>
      <c r="R49" s="62">
        <f t="shared" si="0"/>
        <v>0</v>
      </c>
      <c r="S49" s="64">
        <f t="shared" si="1"/>
        <v>0</v>
      </c>
      <c r="T49" s="64">
        <f t="shared" si="2"/>
        <v>0</v>
      </c>
      <c r="U49" s="65"/>
      <c r="V49" s="65"/>
      <c r="W49" s="65"/>
      <c r="X49" s="65"/>
      <c r="Y49" s="65"/>
      <c r="Z49" s="65"/>
    </row>
    <row r="50" spans="1:26" ht="18" customHeight="1">
      <c r="A50" s="56">
        <v>40</v>
      </c>
      <c r="B50" s="72" t="str">
        <f>IF('Mau A1'!B863="","",'Mau A1'!B863)</f>
        <v/>
      </c>
      <c r="C50" s="73" t="str">
        <f>IF('Mau A1'!C863="","",'Mau A1'!C863)</f>
        <v/>
      </c>
      <c r="D50" s="74">
        <f>SUM('Mau A1'!M863:M892)</f>
        <v>0</v>
      </c>
      <c r="E50" s="69">
        <f>SUM('Mau A1'!N863:N892)</f>
        <v>0</v>
      </c>
      <c r="F50" s="69">
        <f>SUM('Mau A1'!O863:O892)</f>
        <v>0</v>
      </c>
      <c r="G50" s="69">
        <f>SUM('Mau A1'!P863:P892)</f>
        <v>0</v>
      </c>
      <c r="H50" s="69">
        <f>SUM('Mau A1'!Q863:Q892)</f>
        <v>0</v>
      </c>
      <c r="I50" s="69">
        <f>SUM('Mau A1'!R863:R892)</f>
        <v>0</v>
      </c>
      <c r="J50" s="69">
        <f>SUM('Mau A1'!T863:T892)</f>
        <v>0</v>
      </c>
      <c r="K50" s="69">
        <f>SUM('Mau A1'!V863:V892)</f>
        <v>0</v>
      </c>
      <c r="L50" s="69">
        <f>SUM('Mau A1'!X863:X892)</f>
        <v>0</v>
      </c>
      <c r="M50" s="69">
        <f>SUM('Mau A1'!Y863:Y892)</f>
        <v>0</v>
      </c>
      <c r="N50" s="69">
        <f>SUM('Mau A1'!Z863:Z892)</f>
        <v>0</v>
      </c>
      <c r="O50" s="69">
        <f>SUM('Mau A1'!AA863:AA892)</f>
        <v>0</v>
      </c>
      <c r="P50" s="76">
        <f>SUM('Mau A1'!AC863:AC892)</f>
        <v>0</v>
      </c>
      <c r="Q50" s="69">
        <f>SUM('Mau A1'!AB863:AB892)</f>
        <v>0</v>
      </c>
      <c r="R50" s="62">
        <f t="shared" si="0"/>
        <v>0</v>
      </c>
      <c r="S50" s="64">
        <f t="shared" si="1"/>
        <v>0</v>
      </c>
      <c r="T50" s="64">
        <f t="shared" si="2"/>
        <v>0</v>
      </c>
      <c r="U50" s="65"/>
      <c r="V50" s="65"/>
      <c r="W50" s="65"/>
      <c r="X50" s="65"/>
      <c r="Y50" s="65"/>
      <c r="Z50" s="65"/>
    </row>
    <row r="51" spans="1:26" ht="18" customHeight="1">
      <c r="A51" s="56">
        <v>41</v>
      </c>
      <c r="B51" s="72" t="str">
        <f>IF('Mau A1'!B893="","",'Mau A1'!B893)</f>
        <v/>
      </c>
      <c r="C51" s="81" t="str">
        <f>IF('Mau A1'!C893="","",'Mau A1'!C893)</f>
        <v/>
      </c>
      <c r="D51" s="74">
        <f>SUM('Mau A1'!M893:M922)</f>
        <v>0</v>
      </c>
      <c r="E51" s="69">
        <f>SUM('Mau A1'!N893:N922)</f>
        <v>0</v>
      </c>
      <c r="F51" s="69">
        <f>SUM('Mau A1'!O893:O922)</f>
        <v>0</v>
      </c>
      <c r="G51" s="69">
        <f>SUM('Mau A1'!P893:P922)</f>
        <v>0</v>
      </c>
      <c r="H51" s="69">
        <f>SUM('Mau A1'!Q893:Q922)</f>
        <v>0</v>
      </c>
      <c r="I51" s="69">
        <f>SUM('Mau A1'!R893:R922)</f>
        <v>0</v>
      </c>
      <c r="J51" s="69">
        <f>SUM('Mau A1'!T893:T922)</f>
        <v>139.1</v>
      </c>
      <c r="K51" s="69">
        <f>SUM('Mau A1'!V893:V922)</f>
        <v>43.3</v>
      </c>
      <c r="L51" s="69">
        <f>SUM('Mau A1'!X893:X922)</f>
        <v>21.6</v>
      </c>
      <c r="M51" s="69">
        <f>SUM('Mau A1'!Y893:Y922)</f>
        <v>-139.1</v>
      </c>
      <c r="N51" s="69">
        <f>SUM('Mau A1'!Z893:Z922)</f>
        <v>-43.3</v>
      </c>
      <c r="O51" s="69">
        <f>SUM('Mau A1'!AA893:AA922)</f>
        <v>-21.6</v>
      </c>
      <c r="P51" s="76">
        <f>SUM('Mau A1'!AC893:AC922)</f>
        <v>-203.99999999999997</v>
      </c>
      <c r="Q51" s="69">
        <f>SUM('Mau A1'!AB893:AB922)</f>
        <v>0</v>
      </c>
      <c r="R51" s="62">
        <f t="shared" si="0"/>
        <v>-204</v>
      </c>
      <c r="S51" s="64">
        <f t="shared" si="1"/>
        <v>0</v>
      </c>
      <c r="T51" s="63">
        <f t="shared" si="2"/>
        <v>-204</v>
      </c>
      <c r="U51" s="65"/>
      <c r="V51" s="65"/>
      <c r="W51" s="65"/>
      <c r="X51" s="65"/>
      <c r="Y51" s="65"/>
      <c r="Z51" s="65"/>
    </row>
    <row r="52" spans="1:26" ht="18" customHeight="1">
      <c r="A52" s="56">
        <v>42</v>
      </c>
      <c r="B52" s="72" t="str">
        <f>IF('Mau A1'!B923="","",'Mau A1'!B923)</f>
        <v/>
      </c>
      <c r="C52" s="81" t="str">
        <f>IF('Mau A1'!C923="","",'Mau A1'!C923)</f>
        <v/>
      </c>
      <c r="D52" s="74">
        <f>SUM('Mau A1'!M923:M952)</f>
        <v>0</v>
      </c>
      <c r="E52" s="69">
        <f>SUM('Mau A1'!N923:N952)</f>
        <v>0</v>
      </c>
      <c r="F52" s="69">
        <f>SUM('Mau A1'!O923:O952)</f>
        <v>0</v>
      </c>
      <c r="G52" s="69">
        <f>SUM('Mau A1'!P923:P952)</f>
        <v>0</v>
      </c>
      <c r="H52" s="69">
        <f>SUM('Mau A1'!Q923:Q952)</f>
        <v>0</v>
      </c>
      <c r="I52" s="69">
        <f>SUM('Mau A1'!R923:R952)</f>
        <v>0</v>
      </c>
      <c r="J52" s="69">
        <f>SUM('Mau A1'!T923:T952)</f>
        <v>0</v>
      </c>
      <c r="K52" s="69">
        <f>SUM('Mau A1'!V923:V952)</f>
        <v>0</v>
      </c>
      <c r="L52" s="69">
        <f>SUM('Mau A1'!X923:X952)</f>
        <v>0</v>
      </c>
      <c r="M52" s="69">
        <f>SUM('Mau A1'!Y923:Y952)</f>
        <v>0</v>
      </c>
      <c r="N52" s="69">
        <f>SUM('Mau A1'!Z923:Z952)</f>
        <v>0</v>
      </c>
      <c r="O52" s="69">
        <f>SUM('Mau A1'!AA923:AA952)</f>
        <v>0</v>
      </c>
      <c r="P52" s="75">
        <f>SUM('Mau A1'!AC923:AC952)</f>
        <v>0</v>
      </c>
      <c r="Q52" s="69">
        <f>SUM('Mau A1'!AB923:AB952)</f>
        <v>0</v>
      </c>
      <c r="R52" s="62">
        <f t="shared" si="0"/>
        <v>0</v>
      </c>
      <c r="S52" s="64">
        <f t="shared" si="1"/>
        <v>0</v>
      </c>
      <c r="T52" s="64">
        <f t="shared" si="2"/>
        <v>0</v>
      </c>
      <c r="U52" s="65"/>
      <c r="V52" s="65"/>
      <c r="W52" s="65"/>
      <c r="X52" s="65"/>
      <c r="Y52" s="65"/>
      <c r="Z52" s="65"/>
    </row>
    <row r="53" spans="1:26" ht="18" customHeight="1">
      <c r="A53" s="56">
        <v>43</v>
      </c>
      <c r="B53" s="72" t="str">
        <f>IF('Mau A1'!B953="","",'Mau A1'!B953)</f>
        <v/>
      </c>
      <c r="C53" s="81" t="str">
        <f>IF('Mau A1'!C953="","",'Mau A1'!C953)</f>
        <v/>
      </c>
      <c r="D53" s="74">
        <f>SUM('Mau A1'!M953:M982)</f>
        <v>0</v>
      </c>
      <c r="E53" s="69">
        <f>SUM('Mau A1'!N953:N982)</f>
        <v>0</v>
      </c>
      <c r="F53" s="69">
        <f>SUM('Mau A1'!O953:O982)</f>
        <v>0</v>
      </c>
      <c r="G53" s="69">
        <f>SUM('Mau A1'!P953:P982)</f>
        <v>0</v>
      </c>
      <c r="H53" s="69">
        <f>SUM('Mau A1'!Q953:Q982)</f>
        <v>0</v>
      </c>
      <c r="I53" s="69">
        <f>SUM('Mau A1'!R953:R982)</f>
        <v>0</v>
      </c>
      <c r="J53" s="69">
        <f>SUM('Mau A1'!T953:T982)</f>
        <v>0</v>
      </c>
      <c r="K53" s="69">
        <f>SUM('Mau A1'!V953:V982)</f>
        <v>0</v>
      </c>
      <c r="L53" s="69">
        <f>SUM('Mau A1'!X953:X982)</f>
        <v>0</v>
      </c>
      <c r="M53" s="69">
        <f>SUM('Mau A1'!Y953:Y982)</f>
        <v>0</v>
      </c>
      <c r="N53" s="69">
        <f>SUM('Mau A1'!Z953:Z982)</f>
        <v>0</v>
      </c>
      <c r="O53" s="69">
        <f>SUM('Mau A1'!AA953:AA982)</f>
        <v>0</v>
      </c>
      <c r="P53" s="75">
        <f>SUM('Mau A1'!AC953:AC982)</f>
        <v>0</v>
      </c>
      <c r="Q53" s="69">
        <f>SUM('Mau A1'!AB953:AB982)</f>
        <v>0</v>
      </c>
      <c r="R53" s="62">
        <f t="shared" si="0"/>
        <v>0</v>
      </c>
      <c r="S53" s="64">
        <f t="shared" si="1"/>
        <v>0</v>
      </c>
      <c r="T53" s="64">
        <f t="shared" si="2"/>
        <v>0</v>
      </c>
      <c r="U53" s="65"/>
      <c r="V53" s="65"/>
      <c r="W53" s="65"/>
      <c r="X53" s="65"/>
      <c r="Y53" s="65"/>
      <c r="Z53" s="65"/>
    </row>
    <row r="54" spans="1:26" ht="18" hidden="1" customHeight="1">
      <c r="A54" s="56">
        <v>44</v>
      </c>
      <c r="B54" s="72" t="str">
        <f>IF('Mau A1'!B983="","",'Mau A1'!B983)</f>
        <v/>
      </c>
      <c r="C54" s="81" t="str">
        <f>IF('Mau A1'!C983="","",'Mau A1'!C983)</f>
        <v/>
      </c>
      <c r="D54" s="74">
        <f>SUM('Mau A1'!M983:M1012)</f>
        <v>0</v>
      </c>
      <c r="E54" s="69">
        <f>SUM('Mau A1'!N983:N1012)</f>
        <v>0</v>
      </c>
      <c r="F54" s="69">
        <f>SUM('Mau A1'!O983:O1012)</f>
        <v>0</v>
      </c>
      <c r="G54" s="69">
        <f>SUM('Mau A1'!P983:P1012)</f>
        <v>0</v>
      </c>
      <c r="H54" s="69">
        <f>SUM('Mau A1'!Q983:Q1012)</f>
        <v>0</v>
      </c>
      <c r="I54" s="69">
        <f>SUM('Mau A1'!R983:R1012)</f>
        <v>0</v>
      </c>
      <c r="J54" s="69">
        <f>SUM('Mau A1'!T983:T1012)</f>
        <v>0</v>
      </c>
      <c r="K54" s="69">
        <f>SUM('Mau A1'!V983:V1012)</f>
        <v>0</v>
      </c>
      <c r="L54" s="69">
        <f>SUM('Mau A1'!X983:X1012)</f>
        <v>0</v>
      </c>
      <c r="M54" s="69">
        <f>SUM('Mau A1'!Y983:Y1012)</f>
        <v>0</v>
      </c>
      <c r="N54" s="69">
        <f>SUM('Mau A1'!Z983:Z1012)</f>
        <v>0</v>
      </c>
      <c r="O54" s="69">
        <f>SUM('Mau A1'!AA983:AA1012)</f>
        <v>0</v>
      </c>
      <c r="P54" s="75">
        <f>SUM('Mau A1'!AC983:AC1012)</f>
        <v>0</v>
      </c>
      <c r="Q54" s="69">
        <f>SUM('Mau A1'!AB983:AB1012)</f>
        <v>0</v>
      </c>
      <c r="R54" s="62">
        <f t="shared" si="0"/>
        <v>0</v>
      </c>
      <c r="S54" s="64">
        <f t="shared" si="1"/>
        <v>0</v>
      </c>
      <c r="T54" s="64">
        <f t="shared" si="2"/>
        <v>0</v>
      </c>
      <c r="U54" s="65"/>
      <c r="V54" s="65"/>
      <c r="W54" s="65"/>
      <c r="X54" s="65"/>
      <c r="Y54" s="65"/>
      <c r="Z54" s="65"/>
    </row>
    <row r="55" spans="1:26" ht="18" hidden="1" customHeight="1">
      <c r="A55" s="56">
        <v>45</v>
      </c>
      <c r="B55" s="72" t="str">
        <f>IF('Mau A1'!B1013="","",'Mau A1'!B1013)</f>
        <v/>
      </c>
      <c r="C55" s="81" t="str">
        <f>IF('Mau A1'!C1013="","",'Mau A1'!C1013)</f>
        <v/>
      </c>
      <c r="D55" s="74">
        <f>SUM('Mau A1'!M1013:M1042)</f>
        <v>0</v>
      </c>
      <c r="E55" s="69">
        <f>SUM('Mau A1'!N1013:N1042)</f>
        <v>0</v>
      </c>
      <c r="F55" s="69">
        <f>SUM('Mau A1'!O1013:O1042)</f>
        <v>0</v>
      </c>
      <c r="G55" s="69">
        <f>SUM('Mau A1'!P1013:P1042)</f>
        <v>0</v>
      </c>
      <c r="H55" s="69">
        <f>SUM('Mau A1'!Q1013:Q1042)</f>
        <v>0</v>
      </c>
      <c r="I55" s="69">
        <f>SUM('Mau A1'!R1013:R1042)</f>
        <v>0</v>
      </c>
      <c r="J55" s="69">
        <f>SUM('Mau A1'!T1013:T1042)</f>
        <v>0</v>
      </c>
      <c r="K55" s="69">
        <f>SUM('Mau A1'!V1013:V1042)</f>
        <v>0</v>
      </c>
      <c r="L55" s="69">
        <f>SUM('Mau A1'!X1013:X1042)</f>
        <v>0</v>
      </c>
      <c r="M55" s="69">
        <f>SUM('Mau A1'!Y1013:Y1042)</f>
        <v>0</v>
      </c>
      <c r="N55" s="69">
        <f>SUM('Mau A1'!Z1013:Z1042)</f>
        <v>0</v>
      </c>
      <c r="O55" s="69">
        <f>SUM('Mau A1'!AA1013:AA1042)</f>
        <v>0</v>
      </c>
      <c r="P55" s="75">
        <f>SUM('Mau A1'!AC1013:AC1042)</f>
        <v>0</v>
      </c>
      <c r="Q55" s="69">
        <f>SUM('Mau A1'!AB1013:AB1042)</f>
        <v>0</v>
      </c>
      <c r="R55" s="62">
        <f t="shared" si="0"/>
        <v>0</v>
      </c>
      <c r="S55" s="64">
        <f t="shared" si="1"/>
        <v>0</v>
      </c>
      <c r="T55" s="64">
        <f t="shared" si="2"/>
        <v>0</v>
      </c>
      <c r="U55" s="65"/>
      <c r="V55" s="65"/>
      <c r="W55" s="65"/>
      <c r="X55" s="65"/>
      <c r="Y55" s="65"/>
      <c r="Z55" s="65"/>
    </row>
    <row r="56" spans="1:26" ht="18" hidden="1" customHeight="1">
      <c r="A56" s="56">
        <v>46</v>
      </c>
      <c r="B56" s="72" t="str">
        <f>IF('Mau A1'!B1043="","",'Mau A1'!B1043)</f>
        <v/>
      </c>
      <c r="C56" s="81" t="str">
        <f>IF('Mau A1'!C1043="","",'Mau A1'!C1043)</f>
        <v/>
      </c>
      <c r="D56" s="74">
        <f>SUM('Mau A1'!M1043:M1072)</f>
        <v>0</v>
      </c>
      <c r="E56" s="69">
        <f>SUM('Mau A1'!N1043:N1072)</f>
        <v>0</v>
      </c>
      <c r="F56" s="69">
        <f>SUM('Mau A1'!O1043:O1072)</f>
        <v>0</v>
      </c>
      <c r="G56" s="69">
        <f>SUM('Mau A1'!P1043:P1072)</f>
        <v>0</v>
      </c>
      <c r="H56" s="69">
        <f>SUM('Mau A1'!Q1043:Q1072)</f>
        <v>0</v>
      </c>
      <c r="I56" s="69">
        <f>SUM('Mau A1'!R1043:R1072)</f>
        <v>0</v>
      </c>
      <c r="J56" s="69">
        <f>SUM('Mau A1'!T1043:T1072)</f>
        <v>0</v>
      </c>
      <c r="K56" s="69">
        <f>SUM('Mau A1'!V1043:V1072)</f>
        <v>0</v>
      </c>
      <c r="L56" s="69">
        <f>SUM('Mau A1'!X1043:X1072)</f>
        <v>0</v>
      </c>
      <c r="M56" s="69">
        <f>SUM('Mau A1'!Y1043:Y1072)</f>
        <v>0</v>
      </c>
      <c r="N56" s="69">
        <f>SUM('Mau A1'!Z1043:Z1072)</f>
        <v>0</v>
      </c>
      <c r="O56" s="69">
        <f>SUM('Mau A1'!AA1043:AA1072)</f>
        <v>0</v>
      </c>
      <c r="P56" s="75">
        <f>SUM('Mau A1'!AC1043:AC1072)</f>
        <v>0</v>
      </c>
      <c r="Q56" s="69">
        <f>SUM('Mau A1'!AB1043:AB1072)</f>
        <v>0</v>
      </c>
      <c r="R56" s="62">
        <f t="shared" si="0"/>
        <v>0</v>
      </c>
      <c r="S56" s="64">
        <f t="shared" si="1"/>
        <v>0</v>
      </c>
      <c r="T56" s="64">
        <f t="shared" si="2"/>
        <v>0</v>
      </c>
      <c r="U56" s="65"/>
      <c r="V56" s="65"/>
      <c r="W56" s="65"/>
      <c r="X56" s="65"/>
      <c r="Y56" s="65"/>
      <c r="Z56" s="65"/>
    </row>
    <row r="57" spans="1:26" ht="18" hidden="1" customHeight="1">
      <c r="A57" s="56">
        <v>47</v>
      </c>
      <c r="B57" s="72" t="str">
        <f>IF('Mau A1'!B1073="","",'Mau A1'!B1073)</f>
        <v/>
      </c>
      <c r="C57" s="81" t="str">
        <f>IF('Mau A1'!C1073="","",'Mau A1'!C1073)</f>
        <v/>
      </c>
      <c r="D57" s="74">
        <f>SUM('Mau A1'!M1073:M1102)</f>
        <v>0</v>
      </c>
      <c r="E57" s="69">
        <f>SUM('Mau A1'!N1073:N1102)</f>
        <v>0</v>
      </c>
      <c r="F57" s="69">
        <f>SUM('Mau A1'!O1073:O1102)</f>
        <v>0</v>
      </c>
      <c r="G57" s="69">
        <f>SUM('Mau A1'!P1073:P1102)</f>
        <v>0</v>
      </c>
      <c r="H57" s="69">
        <f>SUM('Mau A1'!Q1073:Q1102)</f>
        <v>0</v>
      </c>
      <c r="I57" s="69">
        <f>SUM('Mau A1'!R1073:R1102)</f>
        <v>0</v>
      </c>
      <c r="J57" s="69">
        <f>SUM('Mau A1'!T1073:T1102)</f>
        <v>0</v>
      </c>
      <c r="K57" s="69">
        <f>SUM('Mau A1'!V1073:V1102)</f>
        <v>0</v>
      </c>
      <c r="L57" s="69">
        <f>SUM('Mau A1'!X1073:X1102)</f>
        <v>0</v>
      </c>
      <c r="M57" s="69">
        <f>SUM('Mau A1'!Y1073:Y1102)</f>
        <v>0</v>
      </c>
      <c r="N57" s="69">
        <f>SUM('Mau A1'!Z1073:Z1102)</f>
        <v>0</v>
      </c>
      <c r="O57" s="69">
        <f>SUM('Mau A1'!AA1073:AA1102)</f>
        <v>0</v>
      </c>
      <c r="P57" s="75">
        <f>SUM('Mau A1'!AC1073:AC1102)</f>
        <v>0</v>
      </c>
      <c r="Q57" s="69">
        <f>SUM('Mau A1'!AB1073:AB1102)</f>
        <v>0</v>
      </c>
      <c r="R57" s="62">
        <f t="shared" si="0"/>
        <v>0</v>
      </c>
      <c r="S57" s="64">
        <f t="shared" si="1"/>
        <v>0</v>
      </c>
      <c r="T57" s="64">
        <f t="shared" si="2"/>
        <v>0</v>
      </c>
      <c r="U57" s="65"/>
      <c r="V57" s="65"/>
      <c r="W57" s="65"/>
      <c r="X57" s="65"/>
      <c r="Y57" s="65"/>
      <c r="Z57" s="65"/>
    </row>
    <row r="58" spans="1:26" ht="18" hidden="1" customHeight="1">
      <c r="A58" s="56">
        <v>48</v>
      </c>
      <c r="B58" s="72" t="str">
        <f>IF('Mau A1'!B1103="","",'Mau A1'!B1103)</f>
        <v/>
      </c>
      <c r="C58" s="81" t="str">
        <f>IF('Mau A1'!C1103="","",'Mau A1'!C1103)</f>
        <v/>
      </c>
      <c r="D58" s="74">
        <f>SUM('Mau A1'!M1103:M1132)</f>
        <v>0</v>
      </c>
      <c r="E58" s="69">
        <f>SUM('Mau A1'!N1103:N1132)</f>
        <v>0</v>
      </c>
      <c r="F58" s="69">
        <f>SUM('Mau A1'!O1103:O1132)</f>
        <v>0</v>
      </c>
      <c r="G58" s="69">
        <f>SUM('Mau A1'!P1103:P1132)</f>
        <v>0</v>
      </c>
      <c r="H58" s="69">
        <f>SUM('Mau A1'!Q1103:Q1132)</f>
        <v>0</v>
      </c>
      <c r="I58" s="69">
        <f>SUM('Mau A1'!R1103:R1132)</f>
        <v>0</v>
      </c>
      <c r="J58" s="69">
        <f>SUM('Mau A1'!T1103:T1132)</f>
        <v>0</v>
      </c>
      <c r="K58" s="69">
        <f>SUM('Mau A1'!V1103:V1132)</f>
        <v>0</v>
      </c>
      <c r="L58" s="69">
        <f>SUM('Mau A1'!X1103:X1132)</f>
        <v>0</v>
      </c>
      <c r="M58" s="69">
        <f>SUM('Mau A1'!Y1103:Y1132)</f>
        <v>0</v>
      </c>
      <c r="N58" s="69">
        <f>SUM('Mau A1'!Z1103:Z1132)</f>
        <v>0</v>
      </c>
      <c r="O58" s="69">
        <f>SUM('Mau A1'!AA1103:AA1132)</f>
        <v>0</v>
      </c>
      <c r="P58" s="75">
        <f>SUM('Mau A1'!AC1103:AC1132)</f>
        <v>0</v>
      </c>
      <c r="Q58" s="69">
        <f>SUM('Mau A1'!AB1103:AB1132)</f>
        <v>0</v>
      </c>
      <c r="R58" s="62">
        <f t="shared" si="0"/>
        <v>0</v>
      </c>
      <c r="S58" s="64">
        <f t="shared" si="1"/>
        <v>0</v>
      </c>
      <c r="T58" s="64">
        <f t="shared" si="2"/>
        <v>0</v>
      </c>
      <c r="U58" s="65"/>
      <c r="V58" s="65"/>
      <c r="W58" s="65"/>
      <c r="X58" s="65"/>
      <c r="Y58" s="65"/>
      <c r="Z58" s="65"/>
    </row>
    <row r="59" spans="1:26" ht="18" hidden="1" customHeight="1">
      <c r="A59" s="56">
        <v>49</v>
      </c>
      <c r="B59" s="72" t="str">
        <f>IF('Mau A1'!B1133="","",'Mau A1'!B1133)</f>
        <v/>
      </c>
      <c r="C59" s="81" t="str">
        <f>IF('Mau A1'!C1133="","",'Mau A1'!C1133)</f>
        <v/>
      </c>
      <c r="D59" s="74">
        <f>SUM('Mau A1'!M1133:M1162)</f>
        <v>0</v>
      </c>
      <c r="E59" s="69">
        <f>SUM('Mau A1'!N1133:N1162)</f>
        <v>0</v>
      </c>
      <c r="F59" s="69">
        <f>SUM('Mau A1'!O1133:O1162)</f>
        <v>0</v>
      </c>
      <c r="G59" s="69">
        <f>SUM('Mau A1'!P1133:P1162)</f>
        <v>0</v>
      </c>
      <c r="H59" s="69">
        <f>SUM('Mau A1'!Q1133:Q1162)</f>
        <v>0</v>
      </c>
      <c r="I59" s="69">
        <f>SUM('Mau A1'!R1133:R1162)</f>
        <v>0</v>
      </c>
      <c r="J59" s="69">
        <f>SUM('Mau A1'!T1133:T1162)</f>
        <v>0</v>
      </c>
      <c r="K59" s="69">
        <f>SUM('Mau A1'!V1133:V1162)</f>
        <v>0</v>
      </c>
      <c r="L59" s="69">
        <f>SUM('Mau A1'!X1133:X1162)</f>
        <v>0</v>
      </c>
      <c r="M59" s="69">
        <f>SUM('Mau A1'!Y1133:Y1162)</f>
        <v>0</v>
      </c>
      <c r="N59" s="69">
        <f>SUM('Mau A1'!Z1133:Z1162)</f>
        <v>0</v>
      </c>
      <c r="O59" s="69">
        <f>SUM('Mau A1'!AA1133:AA1162)</f>
        <v>0</v>
      </c>
      <c r="P59" s="75">
        <f>SUM('Mau A1'!AC1133:AC1162)</f>
        <v>0</v>
      </c>
      <c r="Q59" s="69">
        <f>SUM('Mau A1'!AB1133:AB1162)</f>
        <v>0</v>
      </c>
      <c r="R59" s="62">
        <f t="shared" si="0"/>
        <v>0</v>
      </c>
      <c r="S59" s="64">
        <f t="shared" si="1"/>
        <v>0</v>
      </c>
      <c r="T59" s="64">
        <f t="shared" si="2"/>
        <v>0</v>
      </c>
      <c r="U59" s="65"/>
      <c r="V59" s="65"/>
      <c r="W59" s="65"/>
      <c r="X59" s="65"/>
      <c r="Y59" s="65"/>
      <c r="Z59" s="65"/>
    </row>
    <row r="60" spans="1:26" ht="18" hidden="1" customHeight="1">
      <c r="A60" s="56">
        <v>50</v>
      </c>
      <c r="B60" s="72" t="str">
        <f>IF('Mau A1'!B1163="","",'Mau A1'!B1163)</f>
        <v/>
      </c>
      <c r="C60" s="73" t="str">
        <f>IF('Mau A1'!C1163="","",'Mau A1'!C1163)</f>
        <v/>
      </c>
      <c r="D60" s="74">
        <f>SUM('Mau A1'!M1163:M1192)</f>
        <v>0</v>
      </c>
      <c r="E60" s="69">
        <f>SUM('Mau A1'!N1163:N1192)</f>
        <v>0</v>
      </c>
      <c r="F60" s="69">
        <f>SUM('Mau A1'!O1163:O1192)</f>
        <v>0</v>
      </c>
      <c r="G60" s="69">
        <f>SUM('Mau A1'!P1163:P1192)</f>
        <v>0</v>
      </c>
      <c r="H60" s="69">
        <f>SUM('Mau A1'!Q1163:Q1192)</f>
        <v>0</v>
      </c>
      <c r="I60" s="69">
        <f>SUM('Mau A1'!R1163:R1192)</f>
        <v>0</v>
      </c>
      <c r="J60" s="69">
        <f>SUM('Mau A1'!T1163:T1192)</f>
        <v>0</v>
      </c>
      <c r="K60" s="69">
        <f>SUM('Mau A1'!V1163:V1192)</f>
        <v>0</v>
      </c>
      <c r="L60" s="69">
        <f>SUM('Mau A1'!X1163:X1192)</f>
        <v>0</v>
      </c>
      <c r="M60" s="69">
        <f>SUM('Mau A1'!Y1163:Y1192)</f>
        <v>0</v>
      </c>
      <c r="N60" s="69">
        <f>SUM('Mau A1'!Z1163:Z1192)</f>
        <v>0</v>
      </c>
      <c r="O60" s="69">
        <f>SUM('Mau A1'!AA1163:AA1192)</f>
        <v>0</v>
      </c>
      <c r="P60" s="75">
        <f>SUM('Mau A1'!AC1163:AC1192)</f>
        <v>0</v>
      </c>
      <c r="Q60" s="69">
        <f>SUM('Mau A1'!AB1163:AB1192)</f>
        <v>0</v>
      </c>
      <c r="R60" s="62">
        <f t="shared" si="0"/>
        <v>0</v>
      </c>
      <c r="S60" s="64">
        <f t="shared" si="1"/>
        <v>0</v>
      </c>
      <c r="T60" s="64">
        <f t="shared" si="2"/>
        <v>0</v>
      </c>
      <c r="U60" s="65"/>
      <c r="V60" s="65"/>
      <c r="W60" s="65"/>
      <c r="X60" s="65"/>
      <c r="Y60" s="65"/>
      <c r="Z60" s="65"/>
    </row>
    <row r="61" spans="1:26" ht="24" customHeight="1">
      <c r="A61" s="299" t="s">
        <v>1467</v>
      </c>
      <c r="B61" s="300"/>
      <c r="C61" s="300"/>
      <c r="D61" s="106">
        <f t="shared" ref="D61:T61" si="3">SUM(D11:D60)</f>
        <v>16425.5</v>
      </c>
      <c r="E61" s="106">
        <f t="shared" si="3"/>
        <v>2049.8000000000002</v>
      </c>
      <c r="F61" s="106">
        <f t="shared" si="3"/>
        <v>536.20000000000005</v>
      </c>
      <c r="G61" s="106">
        <f t="shared" si="3"/>
        <v>18533.199999999997</v>
      </c>
      <c r="H61" s="106">
        <f t="shared" si="3"/>
        <v>131.80000000000001</v>
      </c>
      <c r="I61" s="106">
        <f t="shared" si="3"/>
        <v>1881.5499999999997</v>
      </c>
      <c r="J61" s="106">
        <f t="shared" si="3"/>
        <v>12245.400000000001</v>
      </c>
      <c r="K61" s="106">
        <f t="shared" si="3"/>
        <v>3334.6000000000004</v>
      </c>
      <c r="L61" s="106">
        <f t="shared" si="3"/>
        <v>1667.1999999999998</v>
      </c>
      <c r="M61" s="106">
        <f t="shared" si="3"/>
        <v>4905.3999999999996</v>
      </c>
      <c r="N61" s="106">
        <f t="shared" si="3"/>
        <v>-3382.3</v>
      </c>
      <c r="O61" s="106">
        <f t="shared" si="3"/>
        <v>-548.20000000000005</v>
      </c>
      <c r="P61" s="107">
        <f t="shared" si="3"/>
        <v>1169.4000000000015</v>
      </c>
      <c r="Q61" s="108">
        <f t="shared" si="3"/>
        <v>132.6</v>
      </c>
      <c r="R61" s="106">
        <f t="shared" si="3"/>
        <v>832.70000000000027</v>
      </c>
      <c r="S61" s="106">
        <f t="shared" si="3"/>
        <v>204.1</v>
      </c>
      <c r="T61" s="106">
        <f t="shared" si="3"/>
        <v>-3636.2000000000003</v>
      </c>
      <c r="U61" s="3"/>
      <c r="V61" s="3"/>
      <c r="W61" s="3"/>
      <c r="X61" s="3"/>
      <c r="Y61" s="3"/>
      <c r="Z61" s="3"/>
    </row>
    <row r="62" spans="1:26" ht="13.5" customHeight="1">
      <c r="A62" s="109"/>
      <c r="B62" s="110"/>
      <c r="C62" s="109"/>
      <c r="D62" s="111"/>
      <c r="E62" s="111"/>
      <c r="F62" s="111"/>
      <c r="G62" s="111"/>
      <c r="H62" s="5"/>
      <c r="I62" s="5"/>
      <c r="J62" s="111"/>
      <c r="K62" s="111"/>
      <c r="L62" s="5"/>
      <c r="M62" s="111"/>
      <c r="N62" s="111"/>
      <c r="O62" s="111"/>
      <c r="P62" s="109"/>
      <c r="Q62" s="111"/>
      <c r="R62" s="3"/>
      <c r="S62" s="3"/>
      <c r="T62" s="3"/>
      <c r="U62" s="3"/>
      <c r="V62" s="3"/>
      <c r="W62" s="3"/>
      <c r="X62" s="3"/>
      <c r="Y62" s="3"/>
      <c r="Z62" s="3"/>
    </row>
    <row r="63" spans="1:26" ht="21" customHeight="1">
      <c r="A63" s="109"/>
      <c r="B63" s="110" t="s">
        <v>1517</v>
      </c>
      <c r="C63" s="109"/>
      <c r="D63" s="111"/>
      <c r="E63" s="111"/>
      <c r="F63" s="111"/>
      <c r="G63" s="111"/>
      <c r="H63" s="111"/>
      <c r="I63" s="111"/>
      <c r="J63" s="111"/>
      <c r="K63" s="111"/>
      <c r="L63" s="111"/>
      <c r="M63" s="111"/>
      <c r="N63" s="111"/>
      <c r="O63" s="111"/>
      <c r="P63" s="109"/>
      <c r="Q63" s="111"/>
      <c r="R63" s="3"/>
      <c r="S63" s="3"/>
      <c r="T63" s="3"/>
      <c r="U63" s="3"/>
      <c r="V63" s="3"/>
      <c r="W63" s="3"/>
      <c r="X63" s="3"/>
      <c r="Y63" s="3"/>
      <c r="Z63" s="3"/>
    </row>
    <row r="64" spans="1:26" ht="18.75" customHeight="1">
      <c r="A64" s="109"/>
      <c r="B64" s="109"/>
      <c r="C64" s="109"/>
      <c r="D64" s="111"/>
      <c r="E64" s="111"/>
      <c r="F64" s="111"/>
      <c r="G64" s="112"/>
      <c r="H64" s="112"/>
      <c r="I64" s="112"/>
      <c r="J64" s="111"/>
      <c r="K64" s="113"/>
      <c r="L64" s="111"/>
      <c r="M64" s="5"/>
      <c r="N64" s="5"/>
      <c r="O64" s="5"/>
      <c r="P64" s="3"/>
      <c r="Q64" s="5"/>
      <c r="R64" s="3"/>
      <c r="S64" s="3"/>
      <c r="T64" s="114" t="s">
        <v>1523</v>
      </c>
      <c r="U64" s="3"/>
      <c r="V64" s="3"/>
      <c r="W64" s="3"/>
      <c r="X64" s="3"/>
      <c r="Y64" s="3"/>
      <c r="Z64" s="3"/>
    </row>
    <row r="65" spans="1:26" ht="15.75" customHeight="1">
      <c r="A65" s="297" t="s">
        <v>1526</v>
      </c>
      <c r="B65" s="298"/>
      <c r="C65" s="116" t="s">
        <v>1527</v>
      </c>
      <c r="D65" s="3"/>
      <c r="E65" s="5"/>
      <c r="F65" s="3"/>
      <c r="G65" s="115" t="s">
        <v>1528</v>
      </c>
      <c r="H65" s="5"/>
      <c r="I65" s="115" t="s">
        <v>1529</v>
      </c>
      <c r="J65" s="5"/>
      <c r="K65" s="5"/>
      <c r="L65" s="115" t="s">
        <v>1531</v>
      </c>
      <c r="M65" s="5"/>
      <c r="N65" s="3"/>
      <c r="O65" s="115" t="s">
        <v>1532</v>
      </c>
      <c r="P65" s="3"/>
      <c r="Q65" s="5"/>
      <c r="R65" s="3"/>
      <c r="S65" s="115" t="s">
        <v>1533</v>
      </c>
      <c r="T65" s="3"/>
      <c r="U65" s="3"/>
      <c r="V65" s="3"/>
      <c r="W65" s="3"/>
      <c r="X65" s="3"/>
      <c r="Y65" s="3"/>
      <c r="Z65" s="3"/>
    </row>
    <row r="66" spans="1:26" ht="15.75" customHeight="1">
      <c r="A66" s="3"/>
      <c r="B66" s="3"/>
      <c r="C66" s="3"/>
      <c r="D66" s="5"/>
      <c r="E66" s="5"/>
      <c r="F66" s="5"/>
      <c r="G66" s="5"/>
      <c r="H66" s="5"/>
      <c r="I66" s="5"/>
      <c r="J66" s="5"/>
      <c r="K66" s="5"/>
      <c r="L66" s="5"/>
      <c r="M66" s="5"/>
      <c r="N66" s="5"/>
      <c r="O66" s="5"/>
      <c r="P66" s="3"/>
      <c r="Q66" s="5"/>
      <c r="R66" s="3"/>
      <c r="S66" s="3"/>
      <c r="T66" s="3"/>
      <c r="U66" s="3"/>
      <c r="V66" s="3"/>
      <c r="W66" s="3"/>
      <c r="X66" s="3"/>
      <c r="Y66" s="3"/>
      <c r="Z66" s="3"/>
    </row>
    <row r="67" spans="1:26" ht="15.75" customHeight="1">
      <c r="A67" s="3"/>
      <c r="B67" s="3"/>
      <c r="C67" s="3"/>
      <c r="D67" s="5"/>
      <c r="E67" s="5"/>
      <c r="F67" s="5"/>
      <c r="G67" s="5"/>
      <c r="H67" s="5"/>
      <c r="I67" s="5"/>
      <c r="J67" s="5"/>
      <c r="K67" s="117"/>
      <c r="L67" s="117"/>
      <c r="M67" s="5"/>
      <c r="N67" s="5"/>
      <c r="O67" s="5"/>
      <c r="P67" s="3"/>
      <c r="Q67" s="5"/>
      <c r="R67" s="3"/>
      <c r="S67" s="3"/>
      <c r="T67" s="3"/>
      <c r="U67" s="3"/>
      <c r="V67" s="3"/>
      <c r="W67" s="3"/>
      <c r="X67" s="3"/>
      <c r="Y67" s="3"/>
      <c r="Z67" s="3"/>
    </row>
    <row r="68" spans="1:26" ht="15.75" customHeight="1">
      <c r="A68" s="3"/>
      <c r="B68" s="3"/>
      <c r="C68" s="3"/>
      <c r="D68" s="5"/>
      <c r="E68" s="5"/>
      <c r="F68" s="5"/>
      <c r="G68" s="5"/>
      <c r="H68" s="5"/>
      <c r="I68" s="5"/>
      <c r="J68" s="5"/>
      <c r="K68" s="13"/>
      <c r="L68" s="13"/>
      <c r="M68" s="5"/>
      <c r="N68" s="5"/>
      <c r="O68" s="118"/>
      <c r="P68" s="119"/>
      <c r="Q68" s="118"/>
      <c r="R68" s="3"/>
      <c r="S68" s="3"/>
      <c r="T68" s="3"/>
      <c r="U68" s="3"/>
      <c r="V68" s="3"/>
      <c r="W68" s="3"/>
      <c r="X68" s="3"/>
      <c r="Y68" s="3"/>
      <c r="Z68" s="3"/>
    </row>
    <row r="69" spans="1:26" ht="15.75" customHeight="1">
      <c r="A69" s="3"/>
      <c r="B69" s="3"/>
      <c r="C69" s="3"/>
      <c r="D69" s="5"/>
      <c r="E69" s="5"/>
      <c r="F69" s="5"/>
      <c r="G69" s="5"/>
      <c r="H69" s="5"/>
      <c r="I69" s="5"/>
      <c r="J69" s="5"/>
      <c r="K69" s="5"/>
      <c r="L69" s="5"/>
      <c r="M69" s="5"/>
      <c r="N69" s="5"/>
      <c r="O69" s="5"/>
      <c r="P69" s="3"/>
      <c r="Q69" s="5"/>
      <c r="R69" s="3"/>
      <c r="S69" s="3"/>
      <c r="T69" s="3"/>
      <c r="U69" s="3"/>
      <c r="V69" s="3"/>
      <c r="W69" s="3"/>
      <c r="X69" s="3"/>
      <c r="Y69" s="3"/>
      <c r="Z69" s="3"/>
    </row>
    <row r="70" spans="1:26" ht="15.75" customHeight="1">
      <c r="A70" s="3"/>
      <c r="B70" s="3"/>
      <c r="C70" s="3"/>
      <c r="D70" s="5"/>
      <c r="E70" s="5"/>
      <c r="F70" s="5"/>
      <c r="G70" s="5"/>
      <c r="H70" s="5"/>
      <c r="I70" s="5"/>
      <c r="J70" s="5"/>
      <c r="K70" s="5"/>
      <c r="L70" s="5"/>
      <c r="M70" s="5"/>
      <c r="N70" s="5"/>
      <c r="O70" s="5"/>
      <c r="P70" s="3"/>
      <c r="Q70" s="5"/>
      <c r="R70" s="3"/>
      <c r="S70" s="3"/>
      <c r="T70" s="3"/>
      <c r="U70" s="3"/>
      <c r="V70" s="3"/>
      <c r="W70" s="3"/>
      <c r="X70" s="3"/>
      <c r="Y70" s="3"/>
      <c r="Z70" s="3"/>
    </row>
    <row r="71" spans="1:26" ht="15.75" customHeight="1">
      <c r="A71" s="3"/>
      <c r="B71" s="3"/>
      <c r="C71" s="3"/>
      <c r="D71" s="5"/>
      <c r="E71" s="5"/>
      <c r="F71" s="5"/>
      <c r="G71" s="5"/>
      <c r="H71" s="5"/>
      <c r="I71" s="5"/>
      <c r="J71" s="5"/>
      <c r="K71" s="5"/>
      <c r="L71" s="5"/>
      <c r="M71" s="5"/>
      <c r="N71" s="5"/>
      <c r="O71" s="5"/>
      <c r="P71" s="3"/>
      <c r="Q71" s="5"/>
      <c r="R71" s="3"/>
      <c r="S71" s="3"/>
      <c r="T71" s="3"/>
      <c r="U71" s="3"/>
      <c r="V71" s="3"/>
      <c r="W71" s="3"/>
      <c r="X71" s="3"/>
      <c r="Y71" s="3"/>
      <c r="Z71" s="3"/>
    </row>
    <row r="72" spans="1:26" ht="15.75" customHeight="1">
      <c r="A72" s="3"/>
      <c r="B72" s="3"/>
      <c r="C72" s="3"/>
      <c r="D72" s="5"/>
      <c r="E72" s="5"/>
      <c r="F72" s="5"/>
      <c r="G72" s="5"/>
      <c r="H72" s="5"/>
      <c r="I72" s="5"/>
      <c r="J72" s="5"/>
      <c r="K72" s="5"/>
      <c r="L72" s="5"/>
      <c r="M72" s="5"/>
      <c r="N72" s="5"/>
      <c r="O72" s="5"/>
      <c r="P72" s="3"/>
      <c r="Q72" s="5"/>
      <c r="R72" s="3"/>
      <c r="S72" s="3"/>
      <c r="T72" s="3"/>
      <c r="U72" s="3"/>
      <c r="V72" s="3"/>
      <c r="W72" s="3"/>
      <c r="X72" s="3"/>
      <c r="Y72" s="3"/>
      <c r="Z72" s="3"/>
    </row>
    <row r="73" spans="1:26" ht="15.75" customHeight="1">
      <c r="A73" s="3"/>
      <c r="B73" s="3"/>
      <c r="C73" s="3"/>
      <c r="D73" s="5"/>
      <c r="E73" s="5"/>
      <c r="F73" s="5"/>
      <c r="G73" s="5"/>
      <c r="H73" s="5"/>
      <c r="I73" s="5"/>
      <c r="J73" s="5"/>
      <c r="K73" s="5"/>
      <c r="L73" s="5"/>
      <c r="M73" s="5"/>
      <c r="N73" s="5"/>
      <c r="O73" s="5"/>
      <c r="P73" s="3"/>
      <c r="Q73" s="5"/>
      <c r="R73" s="3"/>
      <c r="S73" s="3"/>
      <c r="T73" s="3"/>
      <c r="U73" s="3"/>
      <c r="V73" s="3"/>
      <c r="W73" s="3"/>
      <c r="X73" s="3"/>
      <c r="Y73" s="3"/>
      <c r="Z73" s="3"/>
    </row>
    <row r="74" spans="1:26" ht="15.75" customHeight="1">
      <c r="A74" s="3"/>
      <c r="B74" s="3"/>
      <c r="C74" s="3"/>
      <c r="D74" s="5"/>
      <c r="E74" s="5"/>
      <c r="F74" s="5"/>
      <c r="G74" s="5"/>
      <c r="H74" s="5"/>
      <c r="I74" s="5"/>
      <c r="J74" s="5"/>
      <c r="K74" s="5"/>
      <c r="L74" s="5"/>
      <c r="M74" s="5"/>
      <c r="N74" s="5"/>
      <c r="O74" s="5"/>
      <c r="P74" s="3"/>
      <c r="Q74" s="5"/>
      <c r="R74" s="3"/>
      <c r="S74" s="3"/>
      <c r="T74" s="3"/>
      <c r="U74" s="3"/>
      <c r="V74" s="3"/>
      <c r="W74" s="3"/>
      <c r="X74" s="3"/>
      <c r="Y74" s="3"/>
      <c r="Z74" s="3"/>
    </row>
    <row r="75" spans="1:26" ht="15.75" customHeight="1">
      <c r="A75" s="3"/>
      <c r="B75" s="3"/>
      <c r="C75" s="3"/>
      <c r="D75" s="5"/>
      <c r="E75" s="5"/>
      <c r="F75" s="5"/>
      <c r="G75" s="5"/>
      <c r="H75" s="5"/>
      <c r="I75" s="5"/>
      <c r="J75" s="5"/>
      <c r="K75" s="5"/>
      <c r="L75" s="5"/>
      <c r="M75" s="5"/>
      <c r="N75" s="5"/>
      <c r="O75" s="5"/>
      <c r="P75" s="3"/>
      <c r="Q75" s="5"/>
      <c r="R75" s="3"/>
      <c r="S75" s="3"/>
      <c r="T75" s="3"/>
      <c r="U75" s="3"/>
      <c r="V75" s="3"/>
      <c r="W75" s="3"/>
      <c r="X75" s="3"/>
      <c r="Y75" s="3"/>
      <c r="Z75" s="3"/>
    </row>
    <row r="76" spans="1:26" ht="15.75" customHeight="1">
      <c r="A76" s="3"/>
      <c r="B76" s="3"/>
      <c r="C76" s="3"/>
      <c r="D76" s="5"/>
      <c r="E76" s="5"/>
      <c r="F76" s="5"/>
      <c r="G76" s="5"/>
      <c r="H76" s="5"/>
      <c r="I76" s="5"/>
      <c r="J76" s="5"/>
      <c r="K76" s="5"/>
      <c r="L76" s="5"/>
      <c r="M76" s="5"/>
      <c r="N76" s="5"/>
      <c r="O76" s="5"/>
      <c r="P76" s="3"/>
      <c r="Q76" s="5"/>
      <c r="R76" s="3"/>
      <c r="S76" s="3"/>
      <c r="T76" s="3"/>
      <c r="U76" s="3"/>
      <c r="V76" s="3"/>
      <c r="W76" s="3"/>
      <c r="X76" s="3"/>
      <c r="Y76" s="3"/>
      <c r="Z76" s="3"/>
    </row>
    <row r="77" spans="1:26" ht="15.75" customHeight="1">
      <c r="A77" s="3"/>
      <c r="B77" s="3"/>
      <c r="C77" s="3"/>
      <c r="D77" s="5"/>
      <c r="E77" s="5"/>
      <c r="F77" s="5"/>
      <c r="G77" s="5"/>
      <c r="H77" s="5"/>
      <c r="I77" s="5"/>
      <c r="J77" s="5"/>
      <c r="K77" s="5"/>
      <c r="L77" s="5"/>
      <c r="M77" s="5"/>
      <c r="N77" s="5"/>
      <c r="O77" s="5"/>
      <c r="P77" s="3"/>
      <c r="Q77" s="5"/>
      <c r="R77" s="3"/>
      <c r="S77" s="3"/>
      <c r="T77" s="3"/>
      <c r="U77" s="3"/>
      <c r="V77" s="3"/>
      <c r="W77" s="3"/>
      <c r="X77" s="3"/>
      <c r="Y77" s="3"/>
      <c r="Z77" s="3"/>
    </row>
    <row r="78" spans="1:26" ht="15.75" customHeight="1">
      <c r="A78" s="3"/>
      <c r="B78" s="3"/>
      <c r="C78" s="3"/>
      <c r="D78" s="5"/>
      <c r="E78" s="5"/>
      <c r="F78" s="5"/>
      <c r="G78" s="5"/>
      <c r="H78" s="5"/>
      <c r="I78" s="5"/>
      <c r="J78" s="5"/>
      <c r="K78" s="5"/>
      <c r="L78" s="5"/>
      <c r="M78" s="5"/>
      <c r="N78" s="5"/>
      <c r="O78" s="5"/>
      <c r="P78" s="3"/>
      <c r="Q78" s="5"/>
      <c r="R78" s="3"/>
      <c r="S78" s="3"/>
      <c r="T78" s="3"/>
      <c r="U78" s="3"/>
      <c r="V78" s="3"/>
      <c r="W78" s="3"/>
      <c r="X78" s="3"/>
      <c r="Y78" s="3"/>
      <c r="Z78" s="3"/>
    </row>
    <row r="79" spans="1:26" ht="15.75" customHeight="1">
      <c r="A79" s="3"/>
      <c r="B79" s="3"/>
      <c r="C79" s="3"/>
      <c r="D79" s="5"/>
      <c r="E79" s="5"/>
      <c r="F79" s="5"/>
      <c r="G79" s="5"/>
      <c r="H79" s="5"/>
      <c r="I79" s="5"/>
      <c r="J79" s="5"/>
      <c r="K79" s="5"/>
      <c r="L79" s="5"/>
      <c r="M79" s="5"/>
      <c r="N79" s="5"/>
      <c r="O79" s="5"/>
      <c r="P79" s="3"/>
      <c r="Q79" s="5"/>
      <c r="R79" s="3"/>
      <c r="S79" s="3"/>
      <c r="T79" s="3"/>
      <c r="U79" s="3"/>
      <c r="V79" s="3"/>
      <c r="W79" s="3"/>
      <c r="X79" s="3"/>
      <c r="Y79" s="3"/>
      <c r="Z79" s="3"/>
    </row>
    <row r="80" spans="1:26" ht="15.75" customHeight="1">
      <c r="A80" s="3"/>
      <c r="B80" s="3"/>
      <c r="C80" s="3"/>
      <c r="D80" s="5"/>
      <c r="E80" s="5"/>
      <c r="F80" s="5"/>
      <c r="G80" s="5"/>
      <c r="H80" s="5"/>
      <c r="I80" s="5"/>
      <c r="J80" s="5"/>
      <c r="K80" s="5"/>
      <c r="L80" s="5"/>
      <c r="M80" s="5"/>
      <c r="N80" s="5"/>
      <c r="O80" s="5"/>
      <c r="P80" s="3"/>
      <c r="Q80" s="5"/>
      <c r="R80" s="3"/>
      <c r="S80" s="3"/>
      <c r="T80" s="3"/>
      <c r="U80" s="3"/>
      <c r="V80" s="3"/>
      <c r="W80" s="3"/>
      <c r="X80" s="3"/>
      <c r="Y80" s="3"/>
      <c r="Z80" s="3"/>
    </row>
    <row r="81" spans="1:26" ht="15.75" customHeight="1">
      <c r="A81" s="3"/>
      <c r="B81" s="3"/>
      <c r="C81" s="3"/>
      <c r="D81" s="5"/>
      <c r="E81" s="5"/>
      <c r="F81" s="5"/>
      <c r="G81" s="5"/>
      <c r="H81" s="5"/>
      <c r="I81" s="5"/>
      <c r="J81" s="5"/>
      <c r="K81" s="5"/>
      <c r="L81" s="5"/>
      <c r="M81" s="5"/>
      <c r="N81" s="5"/>
      <c r="O81" s="5"/>
      <c r="P81" s="3"/>
      <c r="Q81" s="5"/>
      <c r="R81" s="3"/>
      <c r="S81" s="3"/>
      <c r="T81" s="3"/>
      <c r="U81" s="3"/>
      <c r="V81" s="3"/>
      <c r="W81" s="3"/>
      <c r="X81" s="3"/>
      <c r="Y81" s="3"/>
      <c r="Z81" s="3"/>
    </row>
    <row r="82" spans="1:26" ht="15.75" customHeight="1">
      <c r="A82" s="3"/>
      <c r="B82" s="3"/>
      <c r="C82" s="3"/>
      <c r="D82" s="5"/>
      <c r="E82" s="5"/>
      <c r="F82" s="5"/>
      <c r="G82" s="5"/>
      <c r="H82" s="5"/>
      <c r="I82" s="5"/>
      <c r="J82" s="5"/>
      <c r="K82" s="5"/>
      <c r="L82" s="5"/>
      <c r="M82" s="5"/>
      <c r="N82" s="5"/>
      <c r="O82" s="5"/>
      <c r="P82" s="3"/>
      <c r="Q82" s="5"/>
      <c r="R82" s="3"/>
      <c r="S82" s="3"/>
      <c r="T82" s="3"/>
      <c r="U82" s="3"/>
      <c r="V82" s="3"/>
      <c r="W82" s="3"/>
      <c r="X82" s="3"/>
      <c r="Y82" s="3"/>
      <c r="Z82" s="3"/>
    </row>
    <row r="83" spans="1:26" ht="15.75" customHeight="1">
      <c r="A83" s="3"/>
      <c r="B83" s="3"/>
      <c r="C83" s="3"/>
      <c r="D83" s="5"/>
      <c r="E83" s="5"/>
      <c r="F83" s="5"/>
      <c r="G83" s="5"/>
      <c r="H83" s="5"/>
      <c r="I83" s="5"/>
      <c r="J83" s="5"/>
      <c r="K83" s="5"/>
      <c r="L83" s="5"/>
      <c r="M83" s="5"/>
      <c r="N83" s="5"/>
      <c r="O83" s="5"/>
      <c r="P83" s="3"/>
      <c r="Q83" s="5"/>
      <c r="R83" s="3"/>
      <c r="S83" s="3"/>
      <c r="T83" s="3"/>
      <c r="U83" s="3"/>
      <c r="V83" s="3"/>
      <c r="W83" s="3"/>
      <c r="X83" s="3"/>
      <c r="Y83" s="3"/>
      <c r="Z83" s="3"/>
    </row>
    <row r="84" spans="1:26" ht="15.75" customHeight="1">
      <c r="A84" s="3"/>
      <c r="B84" s="3"/>
      <c r="C84" s="3"/>
      <c r="D84" s="5"/>
      <c r="E84" s="5"/>
      <c r="F84" s="5"/>
      <c r="G84" s="5"/>
      <c r="H84" s="5"/>
      <c r="I84" s="5"/>
      <c r="J84" s="5"/>
      <c r="K84" s="5"/>
      <c r="L84" s="5"/>
      <c r="M84" s="5"/>
      <c r="N84" s="5"/>
      <c r="O84" s="5"/>
      <c r="P84" s="3"/>
      <c r="Q84" s="5"/>
      <c r="R84" s="3"/>
      <c r="S84" s="3"/>
      <c r="T84" s="3"/>
      <c r="U84" s="3"/>
      <c r="V84" s="3"/>
      <c r="W84" s="3"/>
      <c r="X84" s="3"/>
      <c r="Y84" s="3"/>
      <c r="Z84" s="3"/>
    </row>
    <row r="85" spans="1:26" ht="15.75" customHeight="1">
      <c r="A85" s="3"/>
      <c r="B85" s="3"/>
      <c r="C85" s="3"/>
      <c r="D85" s="5"/>
      <c r="E85" s="5"/>
      <c r="F85" s="5"/>
      <c r="G85" s="5"/>
      <c r="H85" s="5"/>
      <c r="I85" s="5"/>
      <c r="J85" s="5"/>
      <c r="K85" s="5"/>
      <c r="L85" s="5"/>
      <c r="M85" s="5"/>
      <c r="N85" s="5"/>
      <c r="O85" s="5"/>
      <c r="P85" s="3"/>
      <c r="Q85" s="5"/>
      <c r="R85" s="3"/>
      <c r="S85" s="3"/>
      <c r="T85" s="3"/>
      <c r="U85" s="3"/>
      <c r="V85" s="3"/>
      <c r="W85" s="3"/>
      <c r="X85" s="3"/>
      <c r="Y85" s="3"/>
      <c r="Z85" s="3"/>
    </row>
    <row r="86" spans="1:26" ht="15.75" customHeight="1">
      <c r="A86" s="3"/>
      <c r="B86" s="3"/>
      <c r="C86" s="3"/>
      <c r="D86" s="5"/>
      <c r="E86" s="5"/>
      <c r="F86" s="5"/>
      <c r="G86" s="5"/>
      <c r="H86" s="5"/>
      <c r="I86" s="5"/>
      <c r="J86" s="5"/>
      <c r="K86" s="5"/>
      <c r="L86" s="5"/>
      <c r="M86" s="5"/>
      <c r="N86" s="5"/>
      <c r="O86" s="5"/>
      <c r="P86" s="3"/>
      <c r="Q86" s="5"/>
      <c r="R86" s="3"/>
      <c r="S86" s="3"/>
      <c r="T86" s="3"/>
      <c r="U86" s="3"/>
      <c r="V86" s="3"/>
      <c r="W86" s="3"/>
      <c r="X86" s="3"/>
      <c r="Y86" s="3"/>
      <c r="Z86" s="3"/>
    </row>
    <row r="87" spans="1:26" ht="15.75" customHeight="1">
      <c r="A87" s="3"/>
      <c r="B87" s="3"/>
      <c r="C87" s="3"/>
      <c r="D87" s="5"/>
      <c r="E87" s="5"/>
      <c r="F87" s="5"/>
      <c r="G87" s="5"/>
      <c r="H87" s="5"/>
      <c r="I87" s="5"/>
      <c r="J87" s="5"/>
      <c r="K87" s="5"/>
      <c r="L87" s="5"/>
      <c r="M87" s="5"/>
      <c r="N87" s="5"/>
      <c r="O87" s="5"/>
      <c r="P87" s="3"/>
      <c r="Q87" s="5"/>
      <c r="R87" s="3"/>
      <c r="S87" s="3"/>
      <c r="T87" s="3"/>
      <c r="U87" s="3"/>
      <c r="V87" s="3"/>
      <c r="W87" s="3"/>
      <c r="X87" s="3"/>
      <c r="Y87" s="3"/>
      <c r="Z87" s="3"/>
    </row>
    <row r="88" spans="1:26" ht="15.75" customHeight="1">
      <c r="A88" s="3"/>
      <c r="B88" s="3"/>
      <c r="C88" s="3"/>
      <c r="D88" s="5"/>
      <c r="E88" s="5"/>
      <c r="F88" s="5"/>
      <c r="G88" s="5"/>
      <c r="H88" s="5"/>
      <c r="I88" s="5"/>
      <c r="J88" s="5"/>
      <c r="K88" s="5"/>
      <c r="L88" s="5"/>
      <c r="M88" s="5"/>
      <c r="N88" s="5"/>
      <c r="O88" s="5"/>
      <c r="P88" s="3"/>
      <c r="Q88" s="5"/>
      <c r="R88" s="3"/>
      <c r="S88" s="3"/>
      <c r="T88" s="3"/>
      <c r="U88" s="3"/>
      <c r="V88" s="3"/>
      <c r="W88" s="3"/>
      <c r="X88" s="3"/>
      <c r="Y88" s="3"/>
      <c r="Z88" s="3"/>
    </row>
    <row r="89" spans="1:26" ht="15.75" customHeight="1">
      <c r="A89" s="3"/>
      <c r="B89" s="3"/>
      <c r="C89" s="3"/>
      <c r="D89" s="5"/>
      <c r="E89" s="5"/>
      <c r="F89" s="5"/>
      <c r="G89" s="5"/>
      <c r="H89" s="5"/>
      <c r="I89" s="5"/>
      <c r="J89" s="5"/>
      <c r="K89" s="5"/>
      <c r="L89" s="5"/>
      <c r="M89" s="5"/>
      <c r="N89" s="5"/>
      <c r="O89" s="5"/>
      <c r="P89" s="3"/>
      <c r="Q89" s="5"/>
      <c r="R89" s="3"/>
      <c r="S89" s="3"/>
      <c r="T89" s="3"/>
      <c r="U89" s="3"/>
      <c r="V89" s="3"/>
      <c r="W89" s="3"/>
      <c r="X89" s="3"/>
      <c r="Y89" s="3"/>
      <c r="Z89" s="3"/>
    </row>
    <row r="90" spans="1:26" ht="15.75" customHeight="1">
      <c r="A90" s="3"/>
      <c r="B90" s="3"/>
      <c r="C90" s="3"/>
      <c r="D90" s="5"/>
      <c r="E90" s="5"/>
      <c r="F90" s="5"/>
      <c r="G90" s="5"/>
      <c r="H90" s="5"/>
      <c r="I90" s="5"/>
      <c r="J90" s="5"/>
      <c r="K90" s="5"/>
      <c r="L90" s="5"/>
      <c r="M90" s="5"/>
      <c r="N90" s="5"/>
      <c r="O90" s="5"/>
      <c r="P90" s="3"/>
      <c r="Q90" s="5"/>
      <c r="R90" s="3"/>
      <c r="S90" s="3"/>
      <c r="T90" s="3"/>
      <c r="U90" s="3"/>
      <c r="V90" s="3"/>
      <c r="W90" s="3"/>
      <c r="X90" s="3"/>
      <c r="Y90" s="3"/>
      <c r="Z90" s="3"/>
    </row>
    <row r="91" spans="1:26" ht="15.75" customHeight="1">
      <c r="A91" s="3"/>
      <c r="B91" s="3"/>
      <c r="C91" s="3"/>
      <c r="D91" s="5"/>
      <c r="E91" s="5"/>
      <c r="F91" s="5"/>
      <c r="G91" s="5"/>
      <c r="H91" s="5"/>
      <c r="I91" s="5"/>
      <c r="J91" s="5"/>
      <c r="K91" s="5"/>
      <c r="L91" s="5"/>
      <c r="M91" s="5"/>
      <c r="N91" s="5"/>
      <c r="O91" s="5"/>
      <c r="P91" s="3"/>
      <c r="Q91" s="5"/>
      <c r="R91" s="3"/>
      <c r="S91" s="3"/>
      <c r="T91" s="3"/>
      <c r="U91" s="3"/>
      <c r="V91" s="3"/>
      <c r="W91" s="3"/>
      <c r="X91" s="3"/>
      <c r="Y91" s="3"/>
      <c r="Z91" s="3"/>
    </row>
    <row r="92" spans="1:26" ht="15.75" customHeight="1">
      <c r="A92" s="3"/>
      <c r="B92" s="3"/>
      <c r="C92" s="3"/>
      <c r="D92" s="5"/>
      <c r="E92" s="5"/>
      <c r="F92" s="5"/>
      <c r="G92" s="5"/>
      <c r="H92" s="5"/>
      <c r="I92" s="5"/>
      <c r="J92" s="5"/>
      <c r="K92" s="5"/>
      <c r="L92" s="5"/>
      <c r="M92" s="5"/>
      <c r="N92" s="5"/>
      <c r="O92" s="5"/>
      <c r="P92" s="3"/>
      <c r="Q92" s="5"/>
      <c r="R92" s="3"/>
      <c r="S92" s="3"/>
      <c r="T92" s="3"/>
      <c r="U92" s="3"/>
      <c r="V92" s="3"/>
      <c r="W92" s="3"/>
      <c r="X92" s="3"/>
      <c r="Y92" s="3"/>
      <c r="Z92" s="3"/>
    </row>
    <row r="93" spans="1:26" ht="15.75" customHeight="1">
      <c r="A93" s="3"/>
      <c r="B93" s="3"/>
      <c r="C93" s="3"/>
      <c r="D93" s="5"/>
      <c r="E93" s="5"/>
      <c r="F93" s="5"/>
      <c r="G93" s="5"/>
      <c r="H93" s="5"/>
      <c r="I93" s="5"/>
      <c r="J93" s="5"/>
      <c r="K93" s="5"/>
      <c r="L93" s="5"/>
      <c r="M93" s="5"/>
      <c r="N93" s="5"/>
      <c r="O93" s="5"/>
      <c r="P93" s="3"/>
      <c r="Q93" s="5"/>
      <c r="R93" s="3"/>
      <c r="S93" s="3"/>
      <c r="T93" s="3"/>
      <c r="U93" s="3"/>
      <c r="V93" s="3"/>
      <c r="W93" s="3"/>
      <c r="X93" s="3"/>
      <c r="Y93" s="3"/>
      <c r="Z93" s="3"/>
    </row>
    <row r="94" spans="1:26" ht="15.75" customHeight="1">
      <c r="A94" s="3"/>
      <c r="B94" s="3"/>
      <c r="C94" s="3"/>
      <c r="D94" s="5"/>
      <c r="E94" s="5"/>
      <c r="F94" s="5"/>
      <c r="G94" s="5"/>
      <c r="H94" s="5"/>
      <c r="I94" s="5"/>
      <c r="J94" s="5"/>
      <c r="K94" s="5"/>
      <c r="L94" s="5"/>
      <c r="M94" s="5"/>
      <c r="N94" s="5"/>
      <c r="O94" s="5"/>
      <c r="P94" s="3"/>
      <c r="Q94" s="5"/>
      <c r="R94" s="3"/>
      <c r="S94" s="3"/>
      <c r="T94" s="3"/>
      <c r="U94" s="3"/>
      <c r="V94" s="3"/>
      <c r="W94" s="3"/>
      <c r="X94" s="3"/>
      <c r="Y94" s="3"/>
      <c r="Z94" s="3"/>
    </row>
    <row r="95" spans="1:26" ht="15.75" customHeight="1">
      <c r="A95" s="3"/>
      <c r="B95" s="3"/>
      <c r="C95" s="3"/>
      <c r="D95" s="5"/>
      <c r="E95" s="5"/>
      <c r="F95" s="5"/>
      <c r="G95" s="5"/>
      <c r="H95" s="5"/>
      <c r="I95" s="5"/>
      <c r="J95" s="5"/>
      <c r="K95" s="5"/>
      <c r="L95" s="5"/>
      <c r="M95" s="5"/>
      <c r="N95" s="5"/>
      <c r="O95" s="5"/>
      <c r="P95" s="3"/>
      <c r="Q95" s="5"/>
      <c r="R95" s="3"/>
      <c r="S95" s="3"/>
      <c r="T95" s="3"/>
      <c r="U95" s="3"/>
      <c r="V95" s="3"/>
      <c r="W95" s="3"/>
      <c r="X95" s="3"/>
      <c r="Y95" s="3"/>
      <c r="Z95" s="3"/>
    </row>
    <row r="96" spans="1:26" ht="15.75" customHeight="1">
      <c r="A96" s="3"/>
      <c r="B96" s="3"/>
      <c r="C96" s="3"/>
      <c r="D96" s="5"/>
      <c r="E96" s="5"/>
      <c r="F96" s="5"/>
      <c r="G96" s="5"/>
      <c r="H96" s="5"/>
      <c r="I96" s="5"/>
      <c r="J96" s="5"/>
      <c r="K96" s="5"/>
      <c r="L96" s="5"/>
      <c r="M96" s="5"/>
      <c r="N96" s="5"/>
      <c r="O96" s="5"/>
      <c r="P96" s="3"/>
      <c r="Q96" s="5"/>
      <c r="R96" s="3"/>
      <c r="S96" s="3"/>
      <c r="T96" s="3"/>
      <c r="U96" s="3"/>
      <c r="V96" s="3"/>
      <c r="W96" s="3"/>
      <c r="X96" s="3"/>
      <c r="Y96" s="3"/>
      <c r="Z96" s="3"/>
    </row>
    <row r="97" spans="1:26" ht="15.75" customHeight="1">
      <c r="A97" s="3"/>
      <c r="B97" s="3"/>
      <c r="C97" s="3"/>
      <c r="D97" s="5"/>
      <c r="E97" s="5"/>
      <c r="F97" s="5"/>
      <c r="G97" s="5"/>
      <c r="H97" s="5"/>
      <c r="I97" s="5"/>
      <c r="J97" s="5"/>
      <c r="K97" s="5"/>
      <c r="L97" s="5"/>
      <c r="M97" s="5"/>
      <c r="N97" s="5"/>
      <c r="O97" s="5"/>
      <c r="P97" s="3"/>
      <c r="Q97" s="5"/>
      <c r="R97" s="3"/>
      <c r="S97" s="3"/>
      <c r="T97" s="3"/>
      <c r="U97" s="3"/>
      <c r="V97" s="3"/>
      <c r="W97" s="3"/>
      <c r="X97" s="3"/>
      <c r="Y97" s="3"/>
      <c r="Z97" s="3"/>
    </row>
    <row r="98" spans="1:26" ht="15.75" customHeight="1">
      <c r="A98" s="3"/>
      <c r="B98" s="3"/>
      <c r="C98" s="3"/>
      <c r="D98" s="5"/>
      <c r="E98" s="5"/>
      <c r="F98" s="5"/>
      <c r="G98" s="5"/>
      <c r="H98" s="5"/>
      <c r="I98" s="5"/>
      <c r="J98" s="5"/>
      <c r="K98" s="5"/>
      <c r="L98" s="5"/>
      <c r="M98" s="5"/>
      <c r="N98" s="5"/>
      <c r="O98" s="5"/>
      <c r="P98" s="3"/>
      <c r="Q98" s="5"/>
      <c r="R98" s="3"/>
      <c r="S98" s="3"/>
      <c r="T98" s="3"/>
      <c r="U98" s="3"/>
      <c r="V98" s="3"/>
      <c r="W98" s="3"/>
      <c r="X98" s="3"/>
      <c r="Y98" s="3"/>
      <c r="Z98" s="3"/>
    </row>
    <row r="99" spans="1:26" ht="15.75" customHeight="1">
      <c r="A99" s="3"/>
      <c r="B99" s="3"/>
      <c r="C99" s="3"/>
      <c r="D99" s="5"/>
      <c r="E99" s="5"/>
      <c r="F99" s="5"/>
      <c r="G99" s="5"/>
      <c r="H99" s="5"/>
      <c r="I99" s="5"/>
      <c r="J99" s="5"/>
      <c r="K99" s="5"/>
      <c r="L99" s="5"/>
      <c r="M99" s="5"/>
      <c r="N99" s="5"/>
      <c r="O99" s="5"/>
      <c r="P99" s="3"/>
      <c r="Q99" s="5"/>
      <c r="R99" s="3"/>
      <c r="S99" s="3"/>
      <c r="T99" s="3"/>
      <c r="U99" s="3"/>
      <c r="V99" s="3"/>
      <c r="W99" s="3"/>
      <c r="X99" s="3"/>
      <c r="Y99" s="3"/>
      <c r="Z99" s="3"/>
    </row>
    <row r="100" spans="1:26" ht="15.75" customHeight="1">
      <c r="A100" s="3"/>
      <c r="B100" s="3"/>
      <c r="C100" s="3"/>
      <c r="D100" s="5"/>
      <c r="E100" s="5"/>
      <c r="F100" s="5"/>
      <c r="G100" s="5"/>
      <c r="H100" s="5"/>
      <c r="I100" s="5"/>
      <c r="J100" s="5"/>
      <c r="K100" s="5"/>
      <c r="L100" s="5"/>
      <c r="M100" s="5"/>
      <c r="N100" s="5"/>
      <c r="O100" s="5"/>
      <c r="P100" s="3"/>
      <c r="Q100" s="5"/>
      <c r="R100" s="3"/>
      <c r="S100" s="3"/>
      <c r="T100" s="3"/>
      <c r="U100" s="3"/>
      <c r="V100" s="3"/>
      <c r="W100" s="3"/>
      <c r="X100" s="3"/>
      <c r="Y100" s="3"/>
      <c r="Z100" s="3"/>
    </row>
    <row r="101" spans="1:26" ht="15.75" customHeight="1">
      <c r="A101" s="3"/>
      <c r="B101" s="3"/>
      <c r="C101" s="3"/>
      <c r="D101" s="5"/>
      <c r="E101" s="5"/>
      <c r="F101" s="5"/>
      <c r="G101" s="5"/>
      <c r="H101" s="5"/>
      <c r="I101" s="5"/>
      <c r="J101" s="5"/>
      <c r="K101" s="5"/>
      <c r="L101" s="5"/>
      <c r="M101" s="5"/>
      <c r="N101" s="5"/>
      <c r="O101" s="5"/>
      <c r="P101" s="3"/>
      <c r="Q101" s="5"/>
      <c r="R101" s="3"/>
      <c r="S101" s="3"/>
      <c r="T101" s="3"/>
      <c r="U101" s="3"/>
      <c r="V101" s="3"/>
      <c r="W101" s="3"/>
      <c r="X101" s="3"/>
      <c r="Y101" s="3"/>
      <c r="Z101" s="3"/>
    </row>
    <row r="102" spans="1:26" ht="15.75" customHeight="1">
      <c r="A102" s="3"/>
      <c r="B102" s="3"/>
      <c r="C102" s="3"/>
      <c r="D102" s="5"/>
      <c r="E102" s="5"/>
      <c r="F102" s="5"/>
      <c r="G102" s="5"/>
      <c r="H102" s="5"/>
      <c r="I102" s="5"/>
      <c r="J102" s="5"/>
      <c r="K102" s="5"/>
      <c r="L102" s="5"/>
      <c r="M102" s="5"/>
      <c r="N102" s="5"/>
      <c r="O102" s="5"/>
      <c r="P102" s="3"/>
      <c r="Q102" s="5"/>
      <c r="R102" s="3"/>
      <c r="S102" s="3"/>
      <c r="T102" s="3"/>
      <c r="U102" s="3"/>
      <c r="V102" s="3"/>
      <c r="W102" s="3"/>
      <c r="X102" s="3"/>
      <c r="Y102" s="3"/>
      <c r="Z102" s="3"/>
    </row>
    <row r="103" spans="1:26" ht="15.75" customHeight="1">
      <c r="A103" s="3"/>
      <c r="B103" s="3"/>
      <c r="C103" s="3"/>
      <c r="D103" s="5"/>
      <c r="E103" s="5"/>
      <c r="F103" s="5"/>
      <c r="G103" s="5"/>
      <c r="H103" s="5"/>
      <c r="I103" s="5"/>
      <c r="J103" s="5"/>
      <c r="K103" s="5"/>
      <c r="L103" s="5"/>
      <c r="M103" s="5"/>
      <c r="N103" s="5"/>
      <c r="O103" s="5"/>
      <c r="P103" s="3"/>
      <c r="Q103" s="5"/>
      <c r="R103" s="3"/>
      <c r="S103" s="3"/>
      <c r="T103" s="3"/>
      <c r="U103" s="3"/>
      <c r="V103" s="3"/>
      <c r="W103" s="3"/>
      <c r="X103" s="3"/>
      <c r="Y103" s="3"/>
      <c r="Z103" s="3"/>
    </row>
    <row r="104" spans="1:26" ht="15.75" customHeight="1">
      <c r="A104" s="3"/>
      <c r="B104" s="3"/>
      <c r="C104" s="3"/>
      <c r="D104" s="5"/>
      <c r="E104" s="5"/>
      <c r="F104" s="5"/>
      <c r="G104" s="5"/>
      <c r="H104" s="5"/>
      <c r="I104" s="5"/>
      <c r="J104" s="5"/>
      <c r="K104" s="5"/>
      <c r="L104" s="5"/>
      <c r="M104" s="5"/>
      <c r="N104" s="5"/>
      <c r="O104" s="5"/>
      <c r="P104" s="3"/>
      <c r="Q104" s="5"/>
      <c r="R104" s="3"/>
      <c r="S104" s="3"/>
      <c r="T104" s="3"/>
      <c r="U104" s="3"/>
      <c r="V104" s="3"/>
      <c r="W104" s="3"/>
      <c r="X104" s="3"/>
      <c r="Y104" s="3"/>
      <c r="Z104" s="3"/>
    </row>
    <row r="105" spans="1:26" ht="15.75" customHeight="1">
      <c r="A105" s="3"/>
      <c r="B105" s="3"/>
      <c r="C105" s="3"/>
      <c r="D105" s="5"/>
      <c r="E105" s="5"/>
      <c r="F105" s="5"/>
      <c r="G105" s="5"/>
      <c r="H105" s="5"/>
      <c r="I105" s="5"/>
      <c r="J105" s="5"/>
      <c r="K105" s="5"/>
      <c r="L105" s="5"/>
      <c r="M105" s="5"/>
      <c r="N105" s="5"/>
      <c r="O105" s="5"/>
      <c r="P105" s="3"/>
      <c r="Q105" s="5"/>
      <c r="R105" s="3"/>
      <c r="S105" s="3"/>
      <c r="T105" s="3"/>
      <c r="U105" s="3"/>
      <c r="V105" s="3"/>
      <c r="W105" s="3"/>
      <c r="X105" s="3"/>
      <c r="Y105" s="3"/>
      <c r="Z105" s="3"/>
    </row>
    <row r="106" spans="1:26" ht="15.75" customHeight="1">
      <c r="A106" s="3"/>
      <c r="B106" s="3"/>
      <c r="C106" s="3"/>
      <c r="D106" s="5"/>
      <c r="E106" s="5"/>
      <c r="F106" s="5"/>
      <c r="G106" s="5"/>
      <c r="H106" s="5"/>
      <c r="I106" s="5"/>
      <c r="J106" s="5"/>
      <c r="K106" s="5"/>
      <c r="L106" s="5"/>
      <c r="M106" s="5"/>
      <c r="N106" s="5"/>
      <c r="O106" s="5"/>
      <c r="P106" s="3"/>
      <c r="Q106" s="5"/>
      <c r="R106" s="3"/>
      <c r="S106" s="3"/>
      <c r="T106" s="3"/>
      <c r="U106" s="3"/>
      <c r="V106" s="3"/>
      <c r="W106" s="3"/>
      <c r="X106" s="3"/>
      <c r="Y106" s="3"/>
      <c r="Z106" s="3"/>
    </row>
    <row r="107" spans="1:26" ht="15.75" customHeight="1">
      <c r="A107" s="3"/>
      <c r="B107" s="3"/>
      <c r="C107" s="3"/>
      <c r="D107" s="5"/>
      <c r="E107" s="5"/>
      <c r="F107" s="5"/>
      <c r="G107" s="5"/>
      <c r="H107" s="5"/>
      <c r="I107" s="5"/>
      <c r="J107" s="5"/>
      <c r="K107" s="5"/>
      <c r="L107" s="5"/>
      <c r="M107" s="5"/>
      <c r="N107" s="5"/>
      <c r="O107" s="5"/>
      <c r="P107" s="3"/>
      <c r="Q107" s="5"/>
      <c r="R107" s="3"/>
      <c r="S107" s="3"/>
      <c r="T107" s="3"/>
      <c r="U107" s="3"/>
      <c r="V107" s="3"/>
      <c r="W107" s="3"/>
      <c r="X107" s="3"/>
      <c r="Y107" s="3"/>
      <c r="Z107" s="3"/>
    </row>
    <row r="108" spans="1:26" ht="15.75" customHeight="1">
      <c r="A108" s="3"/>
      <c r="B108" s="3"/>
      <c r="C108" s="3"/>
      <c r="D108" s="5"/>
      <c r="E108" s="5"/>
      <c r="F108" s="5"/>
      <c r="G108" s="5"/>
      <c r="H108" s="5"/>
      <c r="I108" s="5"/>
      <c r="J108" s="5"/>
      <c r="K108" s="5"/>
      <c r="L108" s="5"/>
      <c r="M108" s="5"/>
      <c r="N108" s="5"/>
      <c r="O108" s="5"/>
      <c r="P108" s="3"/>
      <c r="Q108" s="5"/>
      <c r="R108" s="3"/>
      <c r="S108" s="3"/>
      <c r="T108" s="3"/>
      <c r="U108" s="3"/>
      <c r="V108" s="3"/>
      <c r="W108" s="3"/>
      <c r="X108" s="3"/>
      <c r="Y108" s="3"/>
      <c r="Z108" s="3"/>
    </row>
    <row r="109" spans="1:26" ht="15.75" customHeight="1">
      <c r="A109" s="3"/>
      <c r="B109" s="3"/>
      <c r="C109" s="3"/>
      <c r="D109" s="5"/>
      <c r="E109" s="5"/>
      <c r="F109" s="5"/>
      <c r="G109" s="5"/>
      <c r="H109" s="5"/>
      <c r="I109" s="5"/>
      <c r="J109" s="5"/>
      <c r="K109" s="5"/>
      <c r="L109" s="5"/>
      <c r="M109" s="5"/>
      <c r="N109" s="5"/>
      <c r="O109" s="5"/>
      <c r="P109" s="3"/>
      <c r="Q109" s="5"/>
      <c r="R109" s="3"/>
      <c r="S109" s="3"/>
      <c r="T109" s="3"/>
      <c r="U109" s="3"/>
      <c r="V109" s="3"/>
      <c r="W109" s="3"/>
      <c r="X109" s="3"/>
      <c r="Y109" s="3"/>
      <c r="Z109" s="3"/>
    </row>
    <row r="110" spans="1:26" ht="15.75" customHeight="1">
      <c r="A110" s="3"/>
      <c r="B110" s="3"/>
      <c r="C110" s="3"/>
      <c r="D110" s="5"/>
      <c r="E110" s="5"/>
      <c r="F110" s="5"/>
      <c r="G110" s="5"/>
      <c r="H110" s="5"/>
      <c r="I110" s="5"/>
      <c r="J110" s="5"/>
      <c r="K110" s="5"/>
      <c r="L110" s="5"/>
      <c r="M110" s="5"/>
      <c r="N110" s="5"/>
      <c r="O110" s="5"/>
      <c r="P110" s="3"/>
      <c r="Q110" s="5"/>
      <c r="R110" s="3"/>
      <c r="S110" s="3"/>
      <c r="T110" s="3"/>
      <c r="U110" s="3"/>
      <c r="V110" s="3"/>
      <c r="W110" s="3"/>
      <c r="X110" s="3"/>
      <c r="Y110" s="3"/>
      <c r="Z110" s="3"/>
    </row>
    <row r="111" spans="1:26" ht="15.75" customHeight="1">
      <c r="A111" s="3"/>
      <c r="B111" s="3"/>
      <c r="C111" s="3"/>
      <c r="D111" s="5"/>
      <c r="E111" s="5"/>
      <c r="F111" s="5"/>
      <c r="G111" s="5"/>
      <c r="H111" s="5"/>
      <c r="I111" s="5"/>
      <c r="J111" s="5"/>
      <c r="K111" s="5"/>
      <c r="L111" s="5"/>
      <c r="M111" s="5"/>
      <c r="N111" s="5"/>
      <c r="O111" s="5"/>
      <c r="P111" s="3"/>
      <c r="Q111" s="5"/>
      <c r="R111" s="3"/>
      <c r="S111" s="3"/>
      <c r="T111" s="3"/>
      <c r="U111" s="3"/>
      <c r="V111" s="3"/>
      <c r="W111" s="3"/>
      <c r="X111" s="3"/>
      <c r="Y111" s="3"/>
      <c r="Z111" s="3"/>
    </row>
    <row r="112" spans="1:26" ht="15.75" customHeight="1">
      <c r="A112" s="3"/>
      <c r="B112" s="3"/>
      <c r="C112" s="3"/>
      <c r="D112" s="5"/>
      <c r="E112" s="5"/>
      <c r="F112" s="5"/>
      <c r="G112" s="5"/>
      <c r="H112" s="5"/>
      <c r="I112" s="5"/>
      <c r="J112" s="5"/>
      <c r="K112" s="5"/>
      <c r="L112" s="5"/>
      <c r="M112" s="5"/>
      <c r="N112" s="5"/>
      <c r="O112" s="5"/>
      <c r="P112" s="3"/>
      <c r="Q112" s="5"/>
      <c r="R112" s="3"/>
      <c r="S112" s="3"/>
      <c r="T112" s="3"/>
      <c r="U112" s="3"/>
      <c r="V112" s="3"/>
      <c r="W112" s="3"/>
      <c r="X112" s="3"/>
      <c r="Y112" s="3"/>
      <c r="Z112" s="3"/>
    </row>
    <row r="113" spans="1:26" ht="15.75" customHeight="1">
      <c r="A113" s="3"/>
      <c r="B113" s="3"/>
      <c r="C113" s="3"/>
      <c r="D113" s="5"/>
      <c r="E113" s="5"/>
      <c r="F113" s="5"/>
      <c r="G113" s="5"/>
      <c r="H113" s="5"/>
      <c r="I113" s="5"/>
      <c r="J113" s="5"/>
      <c r="K113" s="5"/>
      <c r="L113" s="5"/>
      <c r="M113" s="5"/>
      <c r="N113" s="5"/>
      <c r="O113" s="5"/>
      <c r="P113" s="3"/>
      <c r="Q113" s="5"/>
      <c r="R113" s="3"/>
      <c r="S113" s="3"/>
      <c r="T113" s="3"/>
      <c r="U113" s="3"/>
      <c r="V113" s="3"/>
      <c r="W113" s="3"/>
      <c r="X113" s="3"/>
      <c r="Y113" s="3"/>
      <c r="Z113" s="3"/>
    </row>
    <row r="114" spans="1:26" ht="15.75" customHeight="1">
      <c r="A114" s="3"/>
      <c r="B114" s="3"/>
      <c r="C114" s="3"/>
      <c r="D114" s="5"/>
      <c r="E114" s="5"/>
      <c r="F114" s="5"/>
      <c r="G114" s="5"/>
      <c r="H114" s="5"/>
      <c r="I114" s="5"/>
      <c r="J114" s="5"/>
      <c r="K114" s="5"/>
      <c r="L114" s="5"/>
      <c r="M114" s="5"/>
      <c r="N114" s="5"/>
      <c r="O114" s="5"/>
      <c r="P114" s="3"/>
      <c r="Q114" s="5"/>
      <c r="R114" s="3"/>
      <c r="S114" s="3"/>
      <c r="T114" s="3"/>
      <c r="U114" s="3"/>
      <c r="V114" s="3"/>
      <c r="W114" s="3"/>
      <c r="X114" s="3"/>
      <c r="Y114" s="3"/>
      <c r="Z114" s="3"/>
    </row>
    <row r="115" spans="1:26" ht="15.75" customHeight="1">
      <c r="A115" s="3"/>
      <c r="B115" s="3"/>
      <c r="C115" s="3"/>
      <c r="D115" s="5"/>
      <c r="E115" s="5"/>
      <c r="F115" s="5"/>
      <c r="G115" s="5"/>
      <c r="H115" s="5"/>
      <c r="I115" s="5"/>
      <c r="J115" s="5"/>
      <c r="K115" s="5"/>
      <c r="L115" s="5"/>
      <c r="M115" s="5"/>
      <c r="N115" s="5"/>
      <c r="O115" s="5"/>
      <c r="P115" s="3"/>
      <c r="Q115" s="5"/>
      <c r="R115" s="3"/>
      <c r="S115" s="3"/>
      <c r="T115" s="3"/>
      <c r="U115" s="3"/>
      <c r="V115" s="3"/>
      <c r="W115" s="3"/>
      <c r="X115" s="3"/>
      <c r="Y115" s="3"/>
      <c r="Z115" s="3"/>
    </row>
    <row r="116" spans="1:26" ht="15.75" customHeight="1">
      <c r="A116" s="3"/>
      <c r="B116" s="3"/>
      <c r="C116" s="3"/>
      <c r="D116" s="5"/>
      <c r="E116" s="5"/>
      <c r="F116" s="5"/>
      <c r="G116" s="5"/>
      <c r="H116" s="5"/>
      <c r="I116" s="5"/>
      <c r="J116" s="5"/>
      <c r="K116" s="5"/>
      <c r="L116" s="5"/>
      <c r="M116" s="5"/>
      <c r="N116" s="5"/>
      <c r="O116" s="5"/>
      <c r="P116" s="3"/>
      <c r="Q116" s="5"/>
      <c r="R116" s="3"/>
      <c r="S116" s="3"/>
      <c r="T116" s="3"/>
      <c r="U116" s="3"/>
      <c r="V116" s="3"/>
      <c r="W116" s="3"/>
      <c r="X116" s="3"/>
      <c r="Y116" s="3"/>
      <c r="Z116" s="3"/>
    </row>
    <row r="117" spans="1:26" ht="15.75" customHeight="1">
      <c r="A117" s="3"/>
      <c r="B117" s="3"/>
      <c r="C117" s="3"/>
      <c r="D117" s="5"/>
      <c r="E117" s="5"/>
      <c r="F117" s="5"/>
      <c r="G117" s="5"/>
      <c r="H117" s="5"/>
      <c r="I117" s="5"/>
      <c r="J117" s="5"/>
      <c r="K117" s="5"/>
      <c r="L117" s="5"/>
      <c r="M117" s="5"/>
      <c r="N117" s="5"/>
      <c r="O117" s="5"/>
      <c r="P117" s="3"/>
      <c r="Q117" s="5"/>
      <c r="R117" s="3"/>
      <c r="S117" s="3"/>
      <c r="T117" s="3"/>
      <c r="U117" s="3"/>
      <c r="V117" s="3"/>
      <c r="W117" s="3"/>
      <c r="X117" s="3"/>
      <c r="Y117" s="3"/>
      <c r="Z117" s="3"/>
    </row>
    <row r="118" spans="1:26" ht="15.75" customHeight="1">
      <c r="A118" s="3"/>
      <c r="B118" s="3"/>
      <c r="C118" s="3"/>
      <c r="D118" s="5"/>
      <c r="E118" s="5"/>
      <c r="F118" s="5"/>
      <c r="G118" s="5"/>
      <c r="H118" s="5"/>
      <c r="I118" s="5"/>
      <c r="J118" s="5"/>
      <c r="K118" s="5"/>
      <c r="L118" s="5"/>
      <c r="M118" s="5"/>
      <c r="N118" s="5"/>
      <c r="O118" s="5"/>
      <c r="P118" s="3"/>
      <c r="Q118" s="5"/>
      <c r="R118" s="3"/>
      <c r="S118" s="3"/>
      <c r="T118" s="3"/>
      <c r="U118" s="3"/>
      <c r="V118" s="3"/>
      <c r="W118" s="3"/>
      <c r="X118" s="3"/>
      <c r="Y118" s="3"/>
      <c r="Z118" s="3"/>
    </row>
    <row r="119" spans="1:26" ht="15.75" customHeight="1">
      <c r="A119" s="3"/>
      <c r="B119" s="3"/>
      <c r="C119" s="3"/>
      <c r="D119" s="5"/>
      <c r="E119" s="5"/>
      <c r="F119" s="5"/>
      <c r="G119" s="5"/>
      <c r="H119" s="5"/>
      <c r="I119" s="5"/>
      <c r="J119" s="5"/>
      <c r="K119" s="5"/>
      <c r="L119" s="5"/>
      <c r="M119" s="5"/>
      <c r="N119" s="5"/>
      <c r="O119" s="5"/>
      <c r="P119" s="3"/>
      <c r="Q119" s="5"/>
      <c r="R119" s="3"/>
      <c r="S119" s="3"/>
      <c r="T119" s="3"/>
      <c r="U119" s="3"/>
      <c r="V119" s="3"/>
      <c r="W119" s="3"/>
      <c r="X119" s="3"/>
      <c r="Y119" s="3"/>
      <c r="Z119" s="3"/>
    </row>
    <row r="120" spans="1:26" ht="15.75" customHeight="1">
      <c r="A120" s="3"/>
      <c r="B120" s="3"/>
      <c r="C120" s="3"/>
      <c r="D120" s="5"/>
      <c r="E120" s="5"/>
      <c r="F120" s="5"/>
      <c r="G120" s="5"/>
      <c r="H120" s="5"/>
      <c r="I120" s="5"/>
      <c r="J120" s="5"/>
      <c r="K120" s="5"/>
      <c r="L120" s="5"/>
      <c r="M120" s="5"/>
      <c r="N120" s="5"/>
      <c r="O120" s="5"/>
      <c r="P120" s="3"/>
      <c r="Q120" s="5"/>
      <c r="R120" s="3"/>
      <c r="S120" s="3"/>
      <c r="T120" s="3"/>
      <c r="U120" s="3"/>
      <c r="V120" s="3"/>
      <c r="W120" s="3"/>
      <c r="X120" s="3"/>
      <c r="Y120" s="3"/>
      <c r="Z120" s="3"/>
    </row>
    <row r="121" spans="1:26" ht="15.75" customHeight="1">
      <c r="A121" s="3"/>
      <c r="B121" s="3"/>
      <c r="C121" s="3"/>
      <c r="D121" s="5"/>
      <c r="E121" s="5"/>
      <c r="F121" s="5"/>
      <c r="G121" s="5"/>
      <c r="H121" s="5"/>
      <c r="I121" s="5"/>
      <c r="J121" s="5"/>
      <c r="K121" s="5"/>
      <c r="L121" s="5"/>
      <c r="M121" s="5"/>
      <c r="N121" s="5"/>
      <c r="O121" s="5"/>
      <c r="P121" s="3"/>
      <c r="Q121" s="5"/>
      <c r="R121" s="3"/>
      <c r="S121" s="3"/>
      <c r="T121" s="3"/>
      <c r="U121" s="3"/>
      <c r="V121" s="3"/>
      <c r="W121" s="3"/>
      <c r="X121" s="3"/>
      <c r="Y121" s="3"/>
      <c r="Z121" s="3"/>
    </row>
    <row r="122" spans="1:26" ht="15.75" customHeight="1">
      <c r="A122" s="3"/>
      <c r="B122" s="3"/>
      <c r="C122" s="3"/>
      <c r="D122" s="5"/>
      <c r="E122" s="5"/>
      <c r="F122" s="5"/>
      <c r="G122" s="5"/>
      <c r="H122" s="5"/>
      <c r="I122" s="5"/>
      <c r="J122" s="5"/>
      <c r="K122" s="5"/>
      <c r="L122" s="5"/>
      <c r="M122" s="5"/>
      <c r="N122" s="5"/>
      <c r="O122" s="5"/>
      <c r="P122" s="3"/>
      <c r="Q122" s="5"/>
      <c r="R122" s="3"/>
      <c r="S122" s="3"/>
      <c r="T122" s="3"/>
      <c r="U122" s="3"/>
      <c r="V122" s="3"/>
      <c r="W122" s="3"/>
      <c r="X122" s="3"/>
      <c r="Y122" s="3"/>
      <c r="Z122" s="3"/>
    </row>
    <row r="123" spans="1:26" ht="15.75" customHeight="1">
      <c r="A123" s="3"/>
      <c r="B123" s="3"/>
      <c r="C123" s="3"/>
      <c r="D123" s="5"/>
      <c r="E123" s="5"/>
      <c r="F123" s="5"/>
      <c r="G123" s="5"/>
      <c r="H123" s="5"/>
      <c r="I123" s="5"/>
      <c r="J123" s="5"/>
      <c r="K123" s="5"/>
      <c r="L123" s="5"/>
      <c r="M123" s="5"/>
      <c r="N123" s="5"/>
      <c r="O123" s="5"/>
      <c r="P123" s="3"/>
      <c r="Q123" s="5"/>
      <c r="R123" s="3"/>
      <c r="S123" s="3"/>
      <c r="T123" s="3"/>
      <c r="U123" s="3"/>
      <c r="V123" s="3"/>
      <c r="W123" s="3"/>
      <c r="X123" s="3"/>
      <c r="Y123" s="3"/>
      <c r="Z123" s="3"/>
    </row>
    <row r="124" spans="1:26" ht="15.75" customHeight="1">
      <c r="A124" s="3"/>
      <c r="B124" s="3"/>
      <c r="C124" s="3"/>
      <c r="D124" s="5"/>
      <c r="E124" s="5"/>
      <c r="F124" s="5"/>
      <c r="G124" s="5"/>
      <c r="H124" s="5"/>
      <c r="I124" s="5"/>
      <c r="J124" s="5"/>
      <c r="K124" s="5"/>
      <c r="L124" s="5"/>
      <c r="M124" s="5"/>
      <c r="N124" s="5"/>
      <c r="O124" s="5"/>
      <c r="P124" s="3"/>
      <c r="Q124" s="5"/>
      <c r="R124" s="3"/>
      <c r="S124" s="3"/>
      <c r="T124" s="3"/>
      <c r="U124" s="3"/>
      <c r="V124" s="3"/>
      <c r="W124" s="3"/>
      <c r="X124" s="3"/>
      <c r="Y124" s="3"/>
      <c r="Z124" s="3"/>
    </row>
    <row r="125" spans="1:26" ht="15.75" customHeight="1">
      <c r="A125" s="3"/>
      <c r="B125" s="3"/>
      <c r="C125" s="3"/>
      <c r="D125" s="5"/>
      <c r="E125" s="5"/>
      <c r="F125" s="5"/>
      <c r="G125" s="5"/>
      <c r="H125" s="5"/>
      <c r="I125" s="5"/>
      <c r="J125" s="5"/>
      <c r="K125" s="5"/>
      <c r="L125" s="5"/>
      <c r="M125" s="5"/>
      <c r="N125" s="5"/>
      <c r="O125" s="5"/>
      <c r="P125" s="3"/>
      <c r="Q125" s="5"/>
      <c r="R125" s="3"/>
      <c r="S125" s="3"/>
      <c r="T125" s="3"/>
      <c r="U125" s="3"/>
      <c r="V125" s="3"/>
      <c r="W125" s="3"/>
      <c r="X125" s="3"/>
      <c r="Y125" s="3"/>
      <c r="Z125" s="3"/>
    </row>
    <row r="126" spans="1:26" ht="15.75" customHeight="1">
      <c r="A126" s="3"/>
      <c r="B126" s="3"/>
      <c r="C126" s="3"/>
      <c r="D126" s="5"/>
      <c r="E126" s="5"/>
      <c r="F126" s="5"/>
      <c r="G126" s="5"/>
      <c r="H126" s="5"/>
      <c r="I126" s="5"/>
      <c r="J126" s="5"/>
      <c r="K126" s="5"/>
      <c r="L126" s="5"/>
      <c r="M126" s="5"/>
      <c r="N126" s="5"/>
      <c r="O126" s="5"/>
      <c r="P126" s="3"/>
      <c r="Q126" s="5"/>
      <c r="R126" s="3"/>
      <c r="S126" s="3"/>
      <c r="T126" s="3"/>
      <c r="U126" s="3"/>
      <c r="V126" s="3"/>
      <c r="W126" s="3"/>
      <c r="X126" s="3"/>
      <c r="Y126" s="3"/>
      <c r="Z126" s="3"/>
    </row>
    <row r="127" spans="1:26" ht="15.75" customHeight="1">
      <c r="A127" s="3"/>
      <c r="B127" s="3"/>
      <c r="C127" s="3"/>
      <c r="D127" s="5"/>
      <c r="E127" s="5"/>
      <c r="F127" s="5"/>
      <c r="G127" s="5"/>
      <c r="H127" s="5"/>
      <c r="I127" s="5"/>
      <c r="J127" s="5"/>
      <c r="K127" s="5"/>
      <c r="L127" s="5"/>
      <c r="M127" s="5"/>
      <c r="N127" s="5"/>
      <c r="O127" s="5"/>
      <c r="P127" s="3"/>
      <c r="Q127" s="5"/>
      <c r="R127" s="3"/>
      <c r="S127" s="3"/>
      <c r="T127" s="3"/>
      <c r="U127" s="3"/>
      <c r="V127" s="3"/>
      <c r="W127" s="3"/>
      <c r="X127" s="3"/>
      <c r="Y127" s="3"/>
      <c r="Z127" s="3"/>
    </row>
    <row r="128" spans="1:26" ht="15.75" customHeight="1">
      <c r="A128" s="3"/>
      <c r="B128" s="3"/>
      <c r="C128" s="3"/>
      <c r="D128" s="5"/>
      <c r="E128" s="5"/>
      <c r="F128" s="5"/>
      <c r="G128" s="5"/>
      <c r="H128" s="5"/>
      <c r="I128" s="5"/>
      <c r="J128" s="5"/>
      <c r="K128" s="5"/>
      <c r="L128" s="5"/>
      <c r="M128" s="5"/>
      <c r="N128" s="5"/>
      <c r="O128" s="5"/>
      <c r="P128" s="3"/>
      <c r="Q128" s="5"/>
      <c r="R128" s="3"/>
      <c r="S128" s="3"/>
      <c r="T128" s="3"/>
      <c r="U128" s="3"/>
      <c r="V128" s="3"/>
      <c r="W128" s="3"/>
      <c r="X128" s="3"/>
      <c r="Y128" s="3"/>
      <c r="Z128" s="3"/>
    </row>
    <row r="129" spans="1:26" ht="15.75" customHeight="1">
      <c r="A129" s="3"/>
      <c r="B129" s="3"/>
      <c r="C129" s="3"/>
      <c r="D129" s="5"/>
      <c r="E129" s="5"/>
      <c r="F129" s="5"/>
      <c r="G129" s="5"/>
      <c r="H129" s="5"/>
      <c r="I129" s="5"/>
      <c r="J129" s="5"/>
      <c r="K129" s="5"/>
      <c r="L129" s="5"/>
      <c r="M129" s="5"/>
      <c r="N129" s="5"/>
      <c r="O129" s="5"/>
      <c r="P129" s="3"/>
      <c r="Q129" s="5"/>
      <c r="R129" s="3"/>
      <c r="S129" s="3"/>
      <c r="T129" s="3"/>
      <c r="U129" s="3"/>
      <c r="V129" s="3"/>
      <c r="W129" s="3"/>
      <c r="X129" s="3"/>
      <c r="Y129" s="3"/>
      <c r="Z129" s="3"/>
    </row>
    <row r="130" spans="1:26" ht="15.75" customHeight="1">
      <c r="A130" s="3"/>
      <c r="B130" s="3"/>
      <c r="C130" s="3"/>
      <c r="D130" s="5"/>
      <c r="E130" s="5"/>
      <c r="F130" s="5"/>
      <c r="G130" s="5"/>
      <c r="H130" s="5"/>
      <c r="I130" s="5"/>
      <c r="J130" s="5"/>
      <c r="K130" s="5"/>
      <c r="L130" s="5"/>
      <c r="M130" s="5"/>
      <c r="N130" s="5"/>
      <c r="O130" s="5"/>
      <c r="P130" s="3"/>
      <c r="Q130" s="5"/>
      <c r="R130" s="3"/>
      <c r="S130" s="3"/>
      <c r="T130" s="3"/>
      <c r="U130" s="3"/>
      <c r="V130" s="3"/>
      <c r="W130" s="3"/>
      <c r="X130" s="3"/>
      <c r="Y130" s="3"/>
      <c r="Z130" s="3"/>
    </row>
    <row r="131" spans="1:26" ht="15.75" customHeight="1">
      <c r="A131" s="3"/>
      <c r="B131" s="3"/>
      <c r="C131" s="3"/>
      <c r="D131" s="5"/>
      <c r="E131" s="5"/>
      <c r="F131" s="5"/>
      <c r="G131" s="5"/>
      <c r="H131" s="5"/>
      <c r="I131" s="5"/>
      <c r="J131" s="5"/>
      <c r="K131" s="5"/>
      <c r="L131" s="5"/>
      <c r="M131" s="5"/>
      <c r="N131" s="5"/>
      <c r="O131" s="5"/>
      <c r="P131" s="3"/>
      <c r="Q131" s="5"/>
      <c r="R131" s="3"/>
      <c r="S131" s="3"/>
      <c r="T131" s="3"/>
      <c r="U131" s="3"/>
      <c r="V131" s="3"/>
      <c r="W131" s="3"/>
      <c r="X131" s="3"/>
      <c r="Y131" s="3"/>
      <c r="Z131" s="3"/>
    </row>
    <row r="132" spans="1:26" ht="15.75" customHeight="1">
      <c r="A132" s="3"/>
      <c r="B132" s="3"/>
      <c r="C132" s="3"/>
      <c r="D132" s="5"/>
      <c r="E132" s="5"/>
      <c r="F132" s="5"/>
      <c r="G132" s="5"/>
      <c r="H132" s="5"/>
      <c r="I132" s="5"/>
      <c r="J132" s="5"/>
      <c r="K132" s="5"/>
      <c r="L132" s="5"/>
      <c r="M132" s="5"/>
      <c r="N132" s="5"/>
      <c r="O132" s="5"/>
      <c r="P132" s="3"/>
      <c r="Q132" s="5"/>
      <c r="R132" s="3"/>
      <c r="S132" s="3"/>
      <c r="T132" s="3"/>
      <c r="U132" s="3"/>
      <c r="V132" s="3"/>
      <c r="W132" s="3"/>
      <c r="X132" s="3"/>
      <c r="Y132" s="3"/>
      <c r="Z132" s="3"/>
    </row>
    <row r="133" spans="1:26" ht="15.75" customHeight="1">
      <c r="A133" s="3"/>
      <c r="B133" s="3"/>
      <c r="C133" s="3"/>
      <c r="D133" s="5"/>
      <c r="E133" s="5"/>
      <c r="F133" s="5"/>
      <c r="G133" s="5"/>
      <c r="H133" s="5"/>
      <c r="I133" s="5"/>
      <c r="J133" s="5"/>
      <c r="K133" s="5"/>
      <c r="L133" s="5"/>
      <c r="M133" s="5"/>
      <c r="N133" s="5"/>
      <c r="O133" s="5"/>
      <c r="P133" s="3"/>
      <c r="Q133" s="5"/>
      <c r="R133" s="3"/>
      <c r="S133" s="3"/>
      <c r="T133" s="3"/>
      <c r="U133" s="3"/>
      <c r="V133" s="3"/>
      <c r="W133" s="3"/>
      <c r="X133" s="3"/>
      <c r="Y133" s="3"/>
      <c r="Z133" s="3"/>
    </row>
    <row r="134" spans="1:26" ht="15.75" customHeight="1">
      <c r="A134" s="3"/>
      <c r="B134" s="3"/>
      <c r="C134" s="3"/>
      <c r="D134" s="5"/>
      <c r="E134" s="5"/>
      <c r="F134" s="5"/>
      <c r="G134" s="5"/>
      <c r="H134" s="5"/>
      <c r="I134" s="5"/>
      <c r="J134" s="5"/>
      <c r="K134" s="5"/>
      <c r="L134" s="5"/>
      <c r="M134" s="5"/>
      <c r="N134" s="5"/>
      <c r="O134" s="5"/>
      <c r="P134" s="3"/>
      <c r="Q134" s="5"/>
      <c r="R134" s="3"/>
      <c r="S134" s="3"/>
      <c r="T134" s="3"/>
      <c r="U134" s="3"/>
      <c r="V134" s="3"/>
      <c r="W134" s="3"/>
      <c r="X134" s="3"/>
      <c r="Y134" s="3"/>
      <c r="Z134" s="3"/>
    </row>
    <row r="135" spans="1:26" ht="15.75" customHeight="1">
      <c r="A135" s="3"/>
      <c r="B135" s="3"/>
      <c r="C135" s="3"/>
      <c r="D135" s="5"/>
      <c r="E135" s="5"/>
      <c r="F135" s="5"/>
      <c r="G135" s="5"/>
      <c r="H135" s="5"/>
      <c r="I135" s="5"/>
      <c r="J135" s="5"/>
      <c r="K135" s="5"/>
      <c r="L135" s="5"/>
      <c r="M135" s="5"/>
      <c r="N135" s="5"/>
      <c r="O135" s="5"/>
      <c r="P135" s="3"/>
      <c r="Q135" s="5"/>
      <c r="R135" s="3"/>
      <c r="S135" s="3"/>
      <c r="T135" s="3"/>
      <c r="U135" s="3"/>
      <c r="V135" s="3"/>
      <c r="W135" s="3"/>
      <c r="X135" s="3"/>
      <c r="Y135" s="3"/>
      <c r="Z135" s="3"/>
    </row>
    <row r="136" spans="1:26" ht="15.75" customHeight="1">
      <c r="A136" s="3"/>
      <c r="B136" s="3"/>
      <c r="C136" s="3"/>
      <c r="D136" s="5"/>
      <c r="E136" s="5"/>
      <c r="F136" s="5"/>
      <c r="G136" s="5"/>
      <c r="H136" s="5"/>
      <c r="I136" s="5"/>
      <c r="J136" s="5"/>
      <c r="K136" s="5"/>
      <c r="L136" s="5"/>
      <c r="M136" s="5"/>
      <c r="N136" s="5"/>
      <c r="O136" s="5"/>
      <c r="P136" s="3"/>
      <c r="Q136" s="5"/>
      <c r="R136" s="3"/>
      <c r="S136" s="3"/>
      <c r="T136" s="3"/>
      <c r="U136" s="3"/>
      <c r="V136" s="3"/>
      <c r="W136" s="3"/>
      <c r="X136" s="3"/>
      <c r="Y136" s="3"/>
      <c r="Z136" s="3"/>
    </row>
    <row r="137" spans="1:26" ht="15.75" customHeight="1">
      <c r="A137" s="3"/>
      <c r="B137" s="3"/>
      <c r="C137" s="3"/>
      <c r="D137" s="5"/>
      <c r="E137" s="5"/>
      <c r="F137" s="5"/>
      <c r="G137" s="5"/>
      <c r="H137" s="5"/>
      <c r="I137" s="5"/>
      <c r="J137" s="5"/>
      <c r="K137" s="5"/>
      <c r="L137" s="5"/>
      <c r="M137" s="5"/>
      <c r="N137" s="5"/>
      <c r="O137" s="5"/>
      <c r="P137" s="3"/>
      <c r="Q137" s="5"/>
      <c r="R137" s="3"/>
      <c r="S137" s="3"/>
      <c r="T137" s="3"/>
      <c r="U137" s="3"/>
      <c r="V137" s="3"/>
      <c r="W137" s="3"/>
      <c r="X137" s="3"/>
      <c r="Y137" s="3"/>
      <c r="Z137" s="3"/>
    </row>
    <row r="138" spans="1:26" ht="15.75" customHeight="1">
      <c r="A138" s="3"/>
      <c r="B138" s="3"/>
      <c r="C138" s="3"/>
      <c r="D138" s="5"/>
      <c r="E138" s="5"/>
      <c r="F138" s="5"/>
      <c r="G138" s="5"/>
      <c r="H138" s="5"/>
      <c r="I138" s="5"/>
      <c r="J138" s="5"/>
      <c r="K138" s="5"/>
      <c r="L138" s="5"/>
      <c r="M138" s="5"/>
      <c r="N138" s="5"/>
      <c r="O138" s="5"/>
      <c r="P138" s="3"/>
      <c r="Q138" s="5"/>
      <c r="R138" s="3"/>
      <c r="S138" s="3"/>
      <c r="T138" s="3"/>
      <c r="U138" s="3"/>
      <c r="V138" s="3"/>
      <c r="W138" s="3"/>
      <c r="X138" s="3"/>
      <c r="Y138" s="3"/>
      <c r="Z138" s="3"/>
    </row>
    <row r="139" spans="1:26" ht="15.75" customHeight="1">
      <c r="A139" s="3"/>
      <c r="B139" s="3"/>
      <c r="C139" s="3"/>
      <c r="D139" s="5"/>
      <c r="E139" s="5"/>
      <c r="F139" s="5"/>
      <c r="G139" s="5"/>
      <c r="H139" s="5"/>
      <c r="I139" s="5"/>
      <c r="J139" s="5"/>
      <c r="K139" s="5"/>
      <c r="L139" s="5"/>
      <c r="M139" s="5"/>
      <c r="N139" s="5"/>
      <c r="O139" s="5"/>
      <c r="P139" s="3"/>
      <c r="Q139" s="5"/>
      <c r="R139" s="3"/>
      <c r="S139" s="3"/>
      <c r="T139" s="3"/>
      <c r="U139" s="3"/>
      <c r="V139" s="3"/>
      <c r="W139" s="3"/>
      <c r="X139" s="3"/>
      <c r="Y139" s="3"/>
      <c r="Z139" s="3"/>
    </row>
    <row r="140" spans="1:26" ht="15.75" customHeight="1">
      <c r="A140" s="3"/>
      <c r="B140" s="3"/>
      <c r="C140" s="3"/>
      <c r="D140" s="5"/>
      <c r="E140" s="5"/>
      <c r="F140" s="5"/>
      <c r="G140" s="5"/>
      <c r="H140" s="5"/>
      <c r="I140" s="5"/>
      <c r="J140" s="5"/>
      <c r="K140" s="5"/>
      <c r="L140" s="5"/>
      <c r="M140" s="5"/>
      <c r="N140" s="5"/>
      <c r="O140" s="5"/>
      <c r="P140" s="3"/>
      <c r="Q140" s="5"/>
      <c r="R140" s="3"/>
      <c r="S140" s="3"/>
      <c r="T140" s="3"/>
      <c r="U140" s="3"/>
      <c r="V140" s="3"/>
      <c r="W140" s="3"/>
      <c r="X140" s="3"/>
      <c r="Y140" s="3"/>
      <c r="Z140" s="3"/>
    </row>
    <row r="141" spans="1:26" ht="15.75" customHeight="1">
      <c r="A141" s="3"/>
      <c r="B141" s="3"/>
      <c r="C141" s="3"/>
      <c r="D141" s="5"/>
      <c r="E141" s="5"/>
      <c r="F141" s="5"/>
      <c r="G141" s="5"/>
      <c r="H141" s="5"/>
      <c r="I141" s="5"/>
      <c r="J141" s="5"/>
      <c r="K141" s="5"/>
      <c r="L141" s="5"/>
      <c r="M141" s="5"/>
      <c r="N141" s="5"/>
      <c r="O141" s="5"/>
      <c r="P141" s="3"/>
      <c r="Q141" s="5"/>
      <c r="R141" s="3"/>
      <c r="S141" s="3"/>
      <c r="T141" s="3"/>
      <c r="U141" s="3"/>
      <c r="V141" s="3"/>
      <c r="W141" s="3"/>
      <c r="X141" s="3"/>
      <c r="Y141" s="3"/>
      <c r="Z141" s="3"/>
    </row>
    <row r="142" spans="1:26" ht="15.75" customHeight="1">
      <c r="A142" s="3"/>
      <c r="B142" s="3"/>
      <c r="C142" s="3"/>
      <c r="D142" s="5"/>
      <c r="E142" s="5"/>
      <c r="F142" s="5"/>
      <c r="G142" s="5"/>
      <c r="H142" s="5"/>
      <c r="I142" s="5"/>
      <c r="J142" s="5"/>
      <c r="K142" s="5"/>
      <c r="L142" s="5"/>
      <c r="M142" s="5"/>
      <c r="N142" s="5"/>
      <c r="O142" s="5"/>
      <c r="P142" s="3"/>
      <c r="Q142" s="5"/>
      <c r="R142" s="3"/>
      <c r="S142" s="3"/>
      <c r="T142" s="3"/>
      <c r="U142" s="3"/>
      <c r="V142" s="3"/>
      <c r="W142" s="3"/>
      <c r="X142" s="3"/>
      <c r="Y142" s="3"/>
      <c r="Z142" s="3"/>
    </row>
    <row r="143" spans="1:26" ht="15.75" customHeight="1">
      <c r="A143" s="3"/>
      <c r="B143" s="3"/>
      <c r="C143" s="3"/>
      <c r="D143" s="5"/>
      <c r="E143" s="5"/>
      <c r="F143" s="5"/>
      <c r="G143" s="5"/>
      <c r="H143" s="5"/>
      <c r="I143" s="5"/>
      <c r="J143" s="5"/>
      <c r="K143" s="5"/>
      <c r="L143" s="5"/>
      <c r="M143" s="5"/>
      <c r="N143" s="5"/>
      <c r="O143" s="5"/>
      <c r="P143" s="3"/>
      <c r="Q143" s="5"/>
      <c r="R143" s="3"/>
      <c r="S143" s="3"/>
      <c r="T143" s="3"/>
      <c r="U143" s="3"/>
      <c r="V143" s="3"/>
      <c r="W143" s="3"/>
      <c r="X143" s="3"/>
      <c r="Y143" s="3"/>
      <c r="Z143" s="3"/>
    </row>
    <row r="144" spans="1:26" ht="15.75" customHeight="1">
      <c r="A144" s="3"/>
      <c r="B144" s="3"/>
      <c r="C144" s="3"/>
      <c r="D144" s="5"/>
      <c r="E144" s="5"/>
      <c r="F144" s="5"/>
      <c r="G144" s="5"/>
      <c r="H144" s="5"/>
      <c r="I144" s="5"/>
      <c r="J144" s="5"/>
      <c r="K144" s="5"/>
      <c r="L144" s="5"/>
      <c r="M144" s="5"/>
      <c r="N144" s="5"/>
      <c r="O144" s="5"/>
      <c r="P144" s="3"/>
      <c r="Q144" s="5"/>
      <c r="R144" s="3"/>
      <c r="S144" s="3"/>
      <c r="T144" s="3"/>
      <c r="U144" s="3"/>
      <c r="V144" s="3"/>
      <c r="W144" s="3"/>
      <c r="X144" s="3"/>
      <c r="Y144" s="3"/>
      <c r="Z144" s="3"/>
    </row>
    <row r="145" spans="1:26" ht="15.75" customHeight="1">
      <c r="A145" s="3"/>
      <c r="B145" s="3"/>
      <c r="C145" s="3"/>
      <c r="D145" s="5"/>
      <c r="E145" s="5"/>
      <c r="F145" s="5"/>
      <c r="G145" s="5"/>
      <c r="H145" s="5"/>
      <c r="I145" s="5"/>
      <c r="J145" s="5"/>
      <c r="K145" s="5"/>
      <c r="L145" s="5"/>
      <c r="M145" s="5"/>
      <c r="N145" s="5"/>
      <c r="O145" s="5"/>
      <c r="P145" s="3"/>
      <c r="Q145" s="5"/>
      <c r="R145" s="3"/>
      <c r="S145" s="3"/>
      <c r="T145" s="3"/>
      <c r="U145" s="3"/>
      <c r="V145" s="3"/>
      <c r="W145" s="3"/>
      <c r="X145" s="3"/>
      <c r="Y145" s="3"/>
      <c r="Z145" s="3"/>
    </row>
    <row r="146" spans="1:26" ht="15.75" customHeight="1">
      <c r="A146" s="3"/>
      <c r="B146" s="3"/>
      <c r="C146" s="3"/>
      <c r="D146" s="5"/>
      <c r="E146" s="5"/>
      <c r="F146" s="5"/>
      <c r="G146" s="5"/>
      <c r="H146" s="5"/>
      <c r="I146" s="5"/>
      <c r="J146" s="5"/>
      <c r="K146" s="5"/>
      <c r="L146" s="5"/>
      <c r="M146" s="5"/>
      <c r="N146" s="5"/>
      <c r="O146" s="5"/>
      <c r="P146" s="3"/>
      <c r="Q146" s="5"/>
      <c r="R146" s="3"/>
      <c r="S146" s="3"/>
      <c r="T146" s="3"/>
      <c r="U146" s="3"/>
      <c r="V146" s="3"/>
      <c r="W146" s="3"/>
      <c r="X146" s="3"/>
      <c r="Y146" s="3"/>
      <c r="Z146" s="3"/>
    </row>
    <row r="147" spans="1:26" ht="15.75" customHeight="1">
      <c r="A147" s="3"/>
      <c r="B147" s="3"/>
      <c r="C147" s="3"/>
      <c r="D147" s="5"/>
      <c r="E147" s="5"/>
      <c r="F147" s="5"/>
      <c r="G147" s="5"/>
      <c r="H147" s="5"/>
      <c r="I147" s="5"/>
      <c r="J147" s="5"/>
      <c r="K147" s="5"/>
      <c r="L147" s="5"/>
      <c r="M147" s="5"/>
      <c r="N147" s="5"/>
      <c r="O147" s="5"/>
      <c r="P147" s="3"/>
      <c r="Q147" s="5"/>
      <c r="R147" s="3"/>
      <c r="S147" s="3"/>
      <c r="T147" s="3"/>
      <c r="U147" s="3"/>
      <c r="V147" s="3"/>
      <c r="W147" s="3"/>
      <c r="X147" s="3"/>
      <c r="Y147" s="3"/>
      <c r="Z147" s="3"/>
    </row>
    <row r="148" spans="1:26" ht="15.75" customHeight="1">
      <c r="A148" s="3"/>
      <c r="B148" s="3"/>
      <c r="C148" s="3"/>
      <c r="D148" s="5"/>
      <c r="E148" s="5"/>
      <c r="F148" s="5"/>
      <c r="G148" s="5"/>
      <c r="H148" s="5"/>
      <c r="I148" s="5"/>
      <c r="J148" s="5"/>
      <c r="K148" s="5"/>
      <c r="L148" s="5"/>
      <c r="M148" s="5"/>
      <c r="N148" s="5"/>
      <c r="O148" s="5"/>
      <c r="P148" s="3"/>
      <c r="Q148" s="5"/>
      <c r="R148" s="3"/>
      <c r="S148" s="3"/>
      <c r="T148" s="3"/>
      <c r="U148" s="3"/>
      <c r="V148" s="3"/>
      <c r="W148" s="3"/>
      <c r="X148" s="3"/>
      <c r="Y148" s="3"/>
      <c r="Z148" s="3"/>
    </row>
    <row r="149" spans="1:26" ht="15.75" customHeight="1">
      <c r="A149" s="3"/>
      <c r="B149" s="3"/>
      <c r="C149" s="3"/>
      <c r="D149" s="5"/>
      <c r="E149" s="5"/>
      <c r="F149" s="5"/>
      <c r="G149" s="5"/>
      <c r="H149" s="5"/>
      <c r="I149" s="5"/>
      <c r="J149" s="5"/>
      <c r="K149" s="5"/>
      <c r="L149" s="5"/>
      <c r="M149" s="5"/>
      <c r="N149" s="5"/>
      <c r="O149" s="5"/>
      <c r="P149" s="3"/>
      <c r="Q149" s="5"/>
      <c r="R149" s="3"/>
      <c r="S149" s="3"/>
      <c r="T149" s="3"/>
      <c r="U149" s="3"/>
      <c r="V149" s="3"/>
      <c r="W149" s="3"/>
      <c r="X149" s="3"/>
      <c r="Y149" s="3"/>
      <c r="Z149" s="3"/>
    </row>
    <row r="150" spans="1:26" ht="15.75" customHeight="1">
      <c r="A150" s="3"/>
      <c r="B150" s="3"/>
      <c r="C150" s="3"/>
      <c r="D150" s="5"/>
      <c r="E150" s="5"/>
      <c r="F150" s="5"/>
      <c r="G150" s="5"/>
      <c r="H150" s="5"/>
      <c r="I150" s="5"/>
      <c r="J150" s="5"/>
      <c r="K150" s="5"/>
      <c r="L150" s="5"/>
      <c r="M150" s="5"/>
      <c r="N150" s="5"/>
      <c r="O150" s="5"/>
      <c r="P150" s="3"/>
      <c r="Q150" s="5"/>
      <c r="R150" s="3"/>
      <c r="S150" s="3"/>
      <c r="T150" s="3"/>
      <c r="U150" s="3"/>
      <c r="V150" s="3"/>
      <c r="W150" s="3"/>
      <c r="X150" s="3"/>
      <c r="Y150" s="3"/>
      <c r="Z150" s="3"/>
    </row>
    <row r="151" spans="1:26" ht="15.75" customHeight="1">
      <c r="A151" s="3"/>
      <c r="B151" s="3"/>
      <c r="C151" s="3"/>
      <c r="D151" s="5"/>
      <c r="E151" s="5"/>
      <c r="F151" s="5"/>
      <c r="G151" s="5"/>
      <c r="H151" s="5"/>
      <c r="I151" s="5"/>
      <c r="J151" s="5"/>
      <c r="K151" s="5"/>
      <c r="L151" s="5"/>
      <c r="M151" s="5"/>
      <c r="N151" s="5"/>
      <c r="O151" s="5"/>
      <c r="P151" s="3"/>
      <c r="Q151" s="5"/>
      <c r="R151" s="3"/>
      <c r="S151" s="3"/>
      <c r="T151" s="3"/>
      <c r="U151" s="3"/>
      <c r="V151" s="3"/>
      <c r="W151" s="3"/>
      <c r="X151" s="3"/>
      <c r="Y151" s="3"/>
      <c r="Z151" s="3"/>
    </row>
    <row r="152" spans="1:26" ht="15.75" customHeight="1">
      <c r="A152" s="3"/>
      <c r="B152" s="3"/>
      <c r="C152" s="3"/>
      <c r="D152" s="5"/>
      <c r="E152" s="5"/>
      <c r="F152" s="5"/>
      <c r="G152" s="5"/>
      <c r="H152" s="5"/>
      <c r="I152" s="5"/>
      <c r="J152" s="5"/>
      <c r="K152" s="5"/>
      <c r="L152" s="5"/>
      <c r="M152" s="5"/>
      <c r="N152" s="5"/>
      <c r="O152" s="5"/>
      <c r="P152" s="3"/>
      <c r="Q152" s="5"/>
      <c r="R152" s="3"/>
      <c r="S152" s="3"/>
      <c r="T152" s="3"/>
      <c r="U152" s="3"/>
      <c r="V152" s="3"/>
      <c r="W152" s="3"/>
      <c r="X152" s="3"/>
      <c r="Y152" s="3"/>
      <c r="Z152" s="3"/>
    </row>
    <row r="153" spans="1:26" ht="15.75" customHeight="1">
      <c r="A153" s="3"/>
      <c r="B153" s="3"/>
      <c r="C153" s="3"/>
      <c r="D153" s="5"/>
      <c r="E153" s="5"/>
      <c r="F153" s="5"/>
      <c r="G153" s="5"/>
      <c r="H153" s="5"/>
      <c r="I153" s="5"/>
      <c r="J153" s="5"/>
      <c r="K153" s="5"/>
      <c r="L153" s="5"/>
      <c r="M153" s="5"/>
      <c r="N153" s="5"/>
      <c r="O153" s="5"/>
      <c r="P153" s="3"/>
      <c r="Q153" s="5"/>
      <c r="R153" s="3"/>
      <c r="S153" s="3"/>
      <c r="T153" s="3"/>
      <c r="U153" s="3"/>
      <c r="V153" s="3"/>
      <c r="W153" s="3"/>
      <c r="X153" s="3"/>
      <c r="Y153" s="3"/>
      <c r="Z153" s="3"/>
    </row>
    <row r="154" spans="1:26" ht="15.75" customHeight="1">
      <c r="A154" s="3"/>
      <c r="B154" s="3"/>
      <c r="C154" s="3"/>
      <c r="D154" s="5"/>
      <c r="E154" s="5"/>
      <c r="F154" s="5"/>
      <c r="G154" s="5"/>
      <c r="H154" s="5"/>
      <c r="I154" s="5"/>
      <c r="J154" s="5"/>
      <c r="K154" s="5"/>
      <c r="L154" s="5"/>
      <c r="M154" s="5"/>
      <c r="N154" s="5"/>
      <c r="O154" s="5"/>
      <c r="P154" s="3"/>
      <c r="Q154" s="5"/>
      <c r="R154" s="3"/>
      <c r="S154" s="3"/>
      <c r="T154" s="3"/>
      <c r="U154" s="3"/>
      <c r="V154" s="3"/>
      <c r="W154" s="3"/>
      <c r="X154" s="3"/>
      <c r="Y154" s="3"/>
      <c r="Z154" s="3"/>
    </row>
    <row r="155" spans="1:26" ht="15.75" customHeight="1">
      <c r="A155" s="3"/>
      <c r="B155" s="3"/>
      <c r="C155" s="3"/>
      <c r="D155" s="5"/>
      <c r="E155" s="5"/>
      <c r="F155" s="5"/>
      <c r="G155" s="5"/>
      <c r="H155" s="5"/>
      <c r="I155" s="5"/>
      <c r="J155" s="5"/>
      <c r="K155" s="5"/>
      <c r="L155" s="5"/>
      <c r="M155" s="5"/>
      <c r="N155" s="5"/>
      <c r="O155" s="5"/>
      <c r="P155" s="3"/>
      <c r="Q155" s="5"/>
      <c r="R155" s="3"/>
      <c r="S155" s="3"/>
      <c r="T155" s="3"/>
      <c r="U155" s="3"/>
      <c r="V155" s="3"/>
      <c r="W155" s="3"/>
      <c r="X155" s="3"/>
      <c r="Y155" s="3"/>
      <c r="Z155" s="3"/>
    </row>
    <row r="156" spans="1:26" ht="15.75" customHeight="1">
      <c r="A156" s="3"/>
      <c r="B156" s="3"/>
      <c r="C156" s="3"/>
      <c r="D156" s="5"/>
      <c r="E156" s="5"/>
      <c r="F156" s="5"/>
      <c r="G156" s="5"/>
      <c r="H156" s="5"/>
      <c r="I156" s="5"/>
      <c r="J156" s="5"/>
      <c r="K156" s="5"/>
      <c r="L156" s="5"/>
      <c r="M156" s="5"/>
      <c r="N156" s="5"/>
      <c r="O156" s="5"/>
      <c r="P156" s="3"/>
      <c r="Q156" s="5"/>
      <c r="R156" s="3"/>
      <c r="S156" s="3"/>
      <c r="T156" s="3"/>
      <c r="U156" s="3"/>
      <c r="V156" s="3"/>
      <c r="W156" s="3"/>
      <c r="X156" s="3"/>
      <c r="Y156" s="3"/>
      <c r="Z156" s="3"/>
    </row>
    <row r="157" spans="1:26" ht="15.75" customHeight="1">
      <c r="A157" s="3"/>
      <c r="B157" s="3"/>
      <c r="C157" s="3"/>
      <c r="D157" s="5"/>
      <c r="E157" s="5"/>
      <c r="F157" s="5"/>
      <c r="G157" s="5"/>
      <c r="H157" s="5"/>
      <c r="I157" s="5"/>
      <c r="J157" s="5"/>
      <c r="K157" s="5"/>
      <c r="L157" s="5"/>
      <c r="M157" s="5"/>
      <c r="N157" s="5"/>
      <c r="O157" s="5"/>
      <c r="P157" s="3"/>
      <c r="Q157" s="5"/>
      <c r="R157" s="3"/>
      <c r="S157" s="3"/>
      <c r="T157" s="3"/>
      <c r="U157" s="3"/>
      <c r="V157" s="3"/>
      <c r="W157" s="3"/>
      <c r="X157" s="3"/>
      <c r="Y157" s="3"/>
      <c r="Z157" s="3"/>
    </row>
    <row r="158" spans="1:26" ht="15.75" customHeight="1">
      <c r="A158" s="3"/>
      <c r="B158" s="3"/>
      <c r="C158" s="3"/>
      <c r="D158" s="5"/>
      <c r="E158" s="5"/>
      <c r="F158" s="5"/>
      <c r="G158" s="5"/>
      <c r="H158" s="5"/>
      <c r="I158" s="5"/>
      <c r="J158" s="5"/>
      <c r="K158" s="5"/>
      <c r="L158" s="5"/>
      <c r="M158" s="5"/>
      <c r="N158" s="5"/>
      <c r="O158" s="5"/>
      <c r="P158" s="3"/>
      <c r="Q158" s="5"/>
      <c r="R158" s="3"/>
      <c r="S158" s="3"/>
      <c r="T158" s="3"/>
      <c r="U158" s="3"/>
      <c r="V158" s="3"/>
      <c r="W158" s="3"/>
      <c r="X158" s="3"/>
      <c r="Y158" s="3"/>
      <c r="Z158" s="3"/>
    </row>
    <row r="159" spans="1:26" ht="15.75" customHeight="1">
      <c r="A159" s="3"/>
      <c r="B159" s="3"/>
      <c r="C159" s="3"/>
      <c r="D159" s="5"/>
      <c r="E159" s="5"/>
      <c r="F159" s="5"/>
      <c r="G159" s="5"/>
      <c r="H159" s="5"/>
      <c r="I159" s="5"/>
      <c r="J159" s="5"/>
      <c r="K159" s="5"/>
      <c r="L159" s="5"/>
      <c r="M159" s="5"/>
      <c r="N159" s="5"/>
      <c r="O159" s="5"/>
      <c r="P159" s="3"/>
      <c r="Q159" s="5"/>
      <c r="R159" s="3"/>
      <c r="S159" s="3"/>
      <c r="T159" s="3"/>
      <c r="U159" s="3"/>
      <c r="V159" s="3"/>
      <c r="W159" s="3"/>
      <c r="X159" s="3"/>
      <c r="Y159" s="3"/>
      <c r="Z159" s="3"/>
    </row>
    <row r="160" spans="1:26" ht="15.75" customHeight="1">
      <c r="A160" s="3"/>
      <c r="B160" s="3"/>
      <c r="C160" s="3"/>
      <c r="D160" s="5"/>
      <c r="E160" s="5"/>
      <c r="F160" s="5"/>
      <c r="G160" s="5"/>
      <c r="H160" s="5"/>
      <c r="I160" s="5"/>
      <c r="J160" s="5"/>
      <c r="K160" s="5"/>
      <c r="L160" s="5"/>
      <c r="M160" s="5"/>
      <c r="N160" s="5"/>
      <c r="O160" s="5"/>
      <c r="P160" s="3"/>
      <c r="Q160" s="5"/>
      <c r="R160" s="3"/>
      <c r="S160" s="3"/>
      <c r="T160" s="3"/>
      <c r="U160" s="3"/>
      <c r="V160" s="3"/>
      <c r="W160" s="3"/>
      <c r="X160" s="3"/>
      <c r="Y160" s="3"/>
      <c r="Z160" s="3"/>
    </row>
    <row r="161" spans="1:26" ht="15.75" customHeight="1">
      <c r="A161" s="3"/>
      <c r="B161" s="3"/>
      <c r="C161" s="3"/>
      <c r="D161" s="5"/>
      <c r="E161" s="5"/>
      <c r="F161" s="5"/>
      <c r="G161" s="5"/>
      <c r="H161" s="5"/>
      <c r="I161" s="5"/>
      <c r="J161" s="5"/>
      <c r="K161" s="5"/>
      <c r="L161" s="5"/>
      <c r="M161" s="5"/>
      <c r="N161" s="5"/>
      <c r="O161" s="5"/>
      <c r="P161" s="3"/>
      <c r="Q161" s="5"/>
      <c r="R161" s="3"/>
      <c r="S161" s="3"/>
      <c r="T161" s="3"/>
      <c r="U161" s="3"/>
      <c r="V161" s="3"/>
      <c r="W161" s="3"/>
      <c r="X161" s="3"/>
      <c r="Y161" s="3"/>
      <c r="Z161" s="3"/>
    </row>
    <row r="162" spans="1:26" ht="15.75" customHeight="1">
      <c r="A162" s="3"/>
      <c r="B162" s="3"/>
      <c r="C162" s="3"/>
      <c r="D162" s="5"/>
      <c r="E162" s="5"/>
      <c r="F162" s="5"/>
      <c r="G162" s="5"/>
      <c r="H162" s="5"/>
      <c r="I162" s="5"/>
      <c r="J162" s="5"/>
      <c r="K162" s="5"/>
      <c r="L162" s="5"/>
      <c r="M162" s="5"/>
      <c r="N162" s="5"/>
      <c r="O162" s="5"/>
      <c r="P162" s="3"/>
      <c r="Q162" s="5"/>
      <c r="R162" s="3"/>
      <c r="S162" s="3"/>
      <c r="T162" s="3"/>
      <c r="U162" s="3"/>
      <c r="V162" s="3"/>
      <c r="W162" s="3"/>
      <c r="X162" s="3"/>
      <c r="Y162" s="3"/>
      <c r="Z162" s="3"/>
    </row>
    <row r="163" spans="1:26" ht="15.75" customHeight="1">
      <c r="A163" s="3"/>
      <c r="B163" s="3"/>
      <c r="C163" s="3"/>
      <c r="D163" s="5"/>
      <c r="E163" s="5"/>
      <c r="F163" s="5"/>
      <c r="G163" s="5"/>
      <c r="H163" s="5"/>
      <c r="I163" s="5"/>
      <c r="J163" s="5"/>
      <c r="K163" s="5"/>
      <c r="L163" s="5"/>
      <c r="M163" s="5"/>
      <c r="N163" s="5"/>
      <c r="O163" s="5"/>
      <c r="P163" s="3"/>
      <c r="Q163" s="5"/>
      <c r="R163" s="3"/>
      <c r="S163" s="3"/>
      <c r="T163" s="3"/>
      <c r="U163" s="3"/>
      <c r="V163" s="3"/>
      <c r="W163" s="3"/>
      <c r="X163" s="3"/>
      <c r="Y163" s="3"/>
      <c r="Z163" s="3"/>
    </row>
    <row r="164" spans="1:26" ht="15.75" customHeight="1">
      <c r="A164" s="3"/>
      <c r="B164" s="3"/>
      <c r="C164" s="3"/>
      <c r="D164" s="5"/>
      <c r="E164" s="5"/>
      <c r="F164" s="5"/>
      <c r="G164" s="5"/>
      <c r="H164" s="5"/>
      <c r="I164" s="5"/>
      <c r="J164" s="5"/>
      <c r="K164" s="5"/>
      <c r="L164" s="5"/>
      <c r="M164" s="5"/>
      <c r="N164" s="5"/>
      <c r="O164" s="5"/>
      <c r="P164" s="3"/>
      <c r="Q164" s="5"/>
      <c r="R164" s="3"/>
      <c r="S164" s="3"/>
      <c r="T164" s="3"/>
      <c r="U164" s="3"/>
      <c r="V164" s="3"/>
      <c r="W164" s="3"/>
      <c r="X164" s="3"/>
      <c r="Y164" s="3"/>
      <c r="Z164" s="3"/>
    </row>
    <row r="165" spans="1:26" ht="15.75" customHeight="1">
      <c r="A165" s="3"/>
      <c r="B165" s="3"/>
      <c r="C165" s="3"/>
      <c r="D165" s="5"/>
      <c r="E165" s="5"/>
      <c r="F165" s="5"/>
      <c r="G165" s="5"/>
      <c r="H165" s="5"/>
      <c r="I165" s="5"/>
      <c r="J165" s="5"/>
      <c r="K165" s="5"/>
      <c r="L165" s="5"/>
      <c r="M165" s="5"/>
      <c r="N165" s="5"/>
      <c r="O165" s="5"/>
      <c r="P165" s="3"/>
      <c r="Q165" s="5"/>
      <c r="R165" s="3"/>
      <c r="S165" s="3"/>
      <c r="T165" s="3"/>
      <c r="U165" s="3"/>
      <c r="V165" s="3"/>
      <c r="W165" s="3"/>
      <c r="X165" s="3"/>
      <c r="Y165" s="3"/>
      <c r="Z165" s="3"/>
    </row>
    <row r="166" spans="1:26" ht="15.75" customHeight="1">
      <c r="A166" s="3"/>
      <c r="B166" s="3"/>
      <c r="C166" s="3"/>
      <c r="D166" s="5"/>
      <c r="E166" s="5"/>
      <c r="F166" s="5"/>
      <c r="G166" s="5"/>
      <c r="H166" s="5"/>
      <c r="I166" s="5"/>
      <c r="J166" s="5"/>
      <c r="K166" s="5"/>
      <c r="L166" s="5"/>
      <c r="M166" s="5"/>
      <c r="N166" s="5"/>
      <c r="O166" s="5"/>
      <c r="P166" s="3"/>
      <c r="Q166" s="5"/>
      <c r="R166" s="3"/>
      <c r="S166" s="3"/>
      <c r="T166" s="3"/>
      <c r="U166" s="3"/>
      <c r="V166" s="3"/>
      <c r="W166" s="3"/>
      <c r="X166" s="3"/>
      <c r="Y166" s="3"/>
      <c r="Z166" s="3"/>
    </row>
    <row r="167" spans="1:26" ht="15.75" customHeight="1">
      <c r="A167" s="3"/>
      <c r="B167" s="3"/>
      <c r="C167" s="3"/>
      <c r="D167" s="5"/>
      <c r="E167" s="5"/>
      <c r="F167" s="5"/>
      <c r="G167" s="5"/>
      <c r="H167" s="5"/>
      <c r="I167" s="5"/>
      <c r="J167" s="5"/>
      <c r="K167" s="5"/>
      <c r="L167" s="5"/>
      <c r="M167" s="5"/>
      <c r="N167" s="5"/>
      <c r="O167" s="5"/>
      <c r="P167" s="3"/>
      <c r="Q167" s="5"/>
      <c r="R167" s="3"/>
      <c r="S167" s="3"/>
      <c r="T167" s="3"/>
      <c r="U167" s="3"/>
      <c r="V167" s="3"/>
      <c r="W167" s="3"/>
      <c r="X167" s="3"/>
      <c r="Y167" s="3"/>
      <c r="Z167" s="3"/>
    </row>
    <row r="168" spans="1:26" ht="15.75" customHeight="1">
      <c r="A168" s="3"/>
      <c r="B168" s="3"/>
      <c r="C168" s="3"/>
      <c r="D168" s="5"/>
      <c r="E168" s="5"/>
      <c r="F168" s="5"/>
      <c r="G168" s="5"/>
      <c r="H168" s="5"/>
      <c r="I168" s="5"/>
      <c r="J168" s="5"/>
      <c r="K168" s="5"/>
      <c r="L168" s="5"/>
      <c r="M168" s="5"/>
      <c r="N168" s="5"/>
      <c r="O168" s="5"/>
      <c r="P168" s="3"/>
      <c r="Q168" s="5"/>
      <c r="R168" s="3"/>
      <c r="S168" s="3"/>
      <c r="T168" s="3"/>
      <c r="U168" s="3"/>
      <c r="V168" s="3"/>
      <c r="W168" s="3"/>
      <c r="X168" s="3"/>
      <c r="Y168" s="3"/>
      <c r="Z168" s="3"/>
    </row>
    <row r="169" spans="1:26" ht="15.75" customHeight="1">
      <c r="A169" s="3"/>
      <c r="B169" s="3"/>
      <c r="C169" s="3"/>
      <c r="D169" s="5"/>
      <c r="E169" s="5"/>
      <c r="F169" s="5"/>
      <c r="G169" s="5"/>
      <c r="H169" s="5"/>
      <c r="I169" s="5"/>
      <c r="J169" s="5"/>
      <c r="K169" s="5"/>
      <c r="L169" s="5"/>
      <c r="M169" s="5"/>
      <c r="N169" s="5"/>
      <c r="O169" s="5"/>
      <c r="P169" s="3"/>
      <c r="Q169" s="5"/>
      <c r="R169" s="3"/>
      <c r="S169" s="3"/>
      <c r="T169" s="3"/>
      <c r="U169" s="3"/>
      <c r="V169" s="3"/>
      <c r="W169" s="3"/>
      <c r="X169" s="3"/>
      <c r="Y169" s="3"/>
      <c r="Z169" s="3"/>
    </row>
    <row r="170" spans="1:26" ht="15.75" customHeight="1">
      <c r="A170" s="3"/>
      <c r="B170" s="3"/>
      <c r="C170" s="3"/>
      <c r="D170" s="5"/>
      <c r="E170" s="5"/>
      <c r="F170" s="5"/>
      <c r="G170" s="5"/>
      <c r="H170" s="5"/>
      <c r="I170" s="5"/>
      <c r="J170" s="5"/>
      <c r="K170" s="5"/>
      <c r="L170" s="5"/>
      <c r="M170" s="5"/>
      <c r="N170" s="5"/>
      <c r="O170" s="5"/>
      <c r="P170" s="3"/>
      <c r="Q170" s="5"/>
      <c r="R170" s="3"/>
      <c r="S170" s="3"/>
      <c r="T170" s="3"/>
      <c r="U170" s="3"/>
      <c r="V170" s="3"/>
      <c r="W170" s="3"/>
      <c r="X170" s="3"/>
      <c r="Y170" s="3"/>
      <c r="Z170" s="3"/>
    </row>
    <row r="171" spans="1:26" ht="15.75" customHeight="1">
      <c r="A171" s="3"/>
      <c r="B171" s="3"/>
      <c r="C171" s="3"/>
      <c r="D171" s="5"/>
      <c r="E171" s="5"/>
      <c r="F171" s="5"/>
      <c r="G171" s="5"/>
      <c r="H171" s="5"/>
      <c r="I171" s="5"/>
      <c r="J171" s="5"/>
      <c r="K171" s="5"/>
      <c r="L171" s="5"/>
      <c r="M171" s="5"/>
      <c r="N171" s="5"/>
      <c r="O171" s="5"/>
      <c r="P171" s="3"/>
      <c r="Q171" s="5"/>
      <c r="R171" s="3"/>
      <c r="S171" s="3"/>
      <c r="T171" s="3"/>
      <c r="U171" s="3"/>
      <c r="V171" s="3"/>
      <c r="W171" s="3"/>
      <c r="X171" s="3"/>
      <c r="Y171" s="3"/>
      <c r="Z171" s="3"/>
    </row>
    <row r="172" spans="1:26" ht="15.75" customHeight="1">
      <c r="A172" s="3"/>
      <c r="B172" s="3"/>
      <c r="C172" s="3"/>
      <c r="D172" s="5"/>
      <c r="E172" s="5"/>
      <c r="F172" s="5"/>
      <c r="G172" s="5"/>
      <c r="H172" s="5"/>
      <c r="I172" s="5"/>
      <c r="J172" s="5"/>
      <c r="K172" s="5"/>
      <c r="L172" s="5"/>
      <c r="M172" s="5"/>
      <c r="N172" s="5"/>
      <c r="O172" s="5"/>
      <c r="P172" s="3"/>
      <c r="Q172" s="5"/>
      <c r="R172" s="3"/>
      <c r="S172" s="3"/>
      <c r="T172" s="3"/>
      <c r="U172" s="3"/>
      <c r="V172" s="3"/>
      <c r="W172" s="3"/>
      <c r="X172" s="3"/>
      <c r="Y172" s="3"/>
      <c r="Z172" s="3"/>
    </row>
    <row r="173" spans="1:26" ht="15.75" customHeight="1">
      <c r="A173" s="3"/>
      <c r="B173" s="3"/>
      <c r="C173" s="3"/>
      <c r="D173" s="5"/>
      <c r="E173" s="5"/>
      <c r="F173" s="5"/>
      <c r="G173" s="5"/>
      <c r="H173" s="5"/>
      <c r="I173" s="5"/>
      <c r="J173" s="5"/>
      <c r="K173" s="5"/>
      <c r="L173" s="5"/>
      <c r="M173" s="5"/>
      <c r="N173" s="5"/>
      <c r="O173" s="5"/>
      <c r="P173" s="3"/>
      <c r="Q173" s="5"/>
      <c r="R173" s="3"/>
      <c r="S173" s="3"/>
      <c r="T173" s="3"/>
      <c r="U173" s="3"/>
      <c r="V173" s="3"/>
      <c r="W173" s="3"/>
      <c r="X173" s="3"/>
      <c r="Y173" s="3"/>
      <c r="Z173" s="3"/>
    </row>
    <row r="174" spans="1:26" ht="15.75" customHeight="1">
      <c r="A174" s="3"/>
      <c r="B174" s="3"/>
      <c r="C174" s="3"/>
      <c r="D174" s="5"/>
      <c r="E174" s="5"/>
      <c r="F174" s="5"/>
      <c r="G174" s="5"/>
      <c r="H174" s="5"/>
      <c r="I174" s="5"/>
      <c r="J174" s="5"/>
      <c r="K174" s="5"/>
      <c r="L174" s="5"/>
      <c r="M174" s="5"/>
      <c r="N174" s="5"/>
      <c r="O174" s="5"/>
      <c r="P174" s="3"/>
      <c r="Q174" s="5"/>
      <c r="R174" s="3"/>
      <c r="S174" s="3"/>
      <c r="T174" s="3"/>
      <c r="U174" s="3"/>
      <c r="V174" s="3"/>
      <c r="W174" s="3"/>
      <c r="X174" s="3"/>
      <c r="Y174" s="3"/>
      <c r="Z174" s="3"/>
    </row>
    <row r="175" spans="1:26" ht="15.75" customHeight="1">
      <c r="A175" s="3"/>
      <c r="B175" s="3"/>
      <c r="C175" s="3"/>
      <c r="D175" s="5"/>
      <c r="E175" s="5"/>
      <c r="F175" s="5"/>
      <c r="G175" s="5"/>
      <c r="H175" s="5"/>
      <c r="I175" s="5"/>
      <c r="J175" s="5"/>
      <c r="K175" s="5"/>
      <c r="L175" s="5"/>
      <c r="M175" s="5"/>
      <c r="N175" s="5"/>
      <c r="O175" s="5"/>
      <c r="P175" s="3"/>
      <c r="Q175" s="5"/>
      <c r="R175" s="3"/>
      <c r="S175" s="3"/>
      <c r="T175" s="3"/>
      <c r="U175" s="3"/>
      <c r="V175" s="3"/>
      <c r="W175" s="3"/>
      <c r="X175" s="3"/>
      <c r="Y175" s="3"/>
      <c r="Z175" s="3"/>
    </row>
    <row r="176" spans="1:26" ht="15.75" customHeight="1">
      <c r="A176" s="3"/>
      <c r="B176" s="3"/>
      <c r="C176" s="3"/>
      <c r="D176" s="5"/>
      <c r="E176" s="5"/>
      <c r="F176" s="5"/>
      <c r="G176" s="5"/>
      <c r="H176" s="5"/>
      <c r="I176" s="5"/>
      <c r="J176" s="5"/>
      <c r="K176" s="5"/>
      <c r="L176" s="5"/>
      <c r="M176" s="5"/>
      <c r="N176" s="5"/>
      <c r="O176" s="5"/>
      <c r="P176" s="3"/>
      <c r="Q176" s="5"/>
      <c r="R176" s="3"/>
      <c r="S176" s="3"/>
      <c r="T176" s="3"/>
      <c r="U176" s="3"/>
      <c r="V176" s="3"/>
      <c r="W176" s="3"/>
      <c r="X176" s="3"/>
      <c r="Y176" s="3"/>
      <c r="Z176" s="3"/>
    </row>
    <row r="177" spans="1:26" ht="15.75" customHeight="1">
      <c r="A177" s="3"/>
      <c r="B177" s="3"/>
      <c r="C177" s="3"/>
      <c r="D177" s="5"/>
      <c r="E177" s="5"/>
      <c r="F177" s="5"/>
      <c r="G177" s="5"/>
      <c r="H177" s="5"/>
      <c r="I177" s="5"/>
      <c r="J177" s="5"/>
      <c r="K177" s="5"/>
      <c r="L177" s="5"/>
      <c r="M177" s="5"/>
      <c r="N177" s="5"/>
      <c r="O177" s="5"/>
      <c r="P177" s="3"/>
      <c r="Q177" s="5"/>
      <c r="R177" s="3"/>
      <c r="S177" s="3"/>
      <c r="T177" s="3"/>
      <c r="U177" s="3"/>
      <c r="V177" s="3"/>
      <c r="W177" s="3"/>
      <c r="X177" s="3"/>
      <c r="Y177" s="3"/>
      <c r="Z177" s="3"/>
    </row>
    <row r="178" spans="1:26" ht="15.75" customHeight="1">
      <c r="A178" s="3"/>
      <c r="B178" s="3"/>
      <c r="C178" s="3"/>
      <c r="D178" s="5"/>
      <c r="E178" s="5"/>
      <c r="F178" s="5"/>
      <c r="G178" s="5"/>
      <c r="H178" s="5"/>
      <c r="I178" s="5"/>
      <c r="J178" s="5"/>
      <c r="K178" s="5"/>
      <c r="L178" s="5"/>
      <c r="M178" s="5"/>
      <c r="N178" s="5"/>
      <c r="O178" s="5"/>
      <c r="P178" s="3"/>
      <c r="Q178" s="5"/>
      <c r="R178" s="3"/>
      <c r="S178" s="3"/>
      <c r="T178" s="3"/>
      <c r="U178" s="3"/>
      <c r="V178" s="3"/>
      <c r="W178" s="3"/>
      <c r="X178" s="3"/>
      <c r="Y178" s="3"/>
      <c r="Z178" s="3"/>
    </row>
    <row r="179" spans="1:26" ht="15.75" customHeight="1">
      <c r="A179" s="3"/>
      <c r="B179" s="3"/>
      <c r="C179" s="3"/>
      <c r="D179" s="5"/>
      <c r="E179" s="5"/>
      <c r="F179" s="5"/>
      <c r="G179" s="5"/>
      <c r="H179" s="5"/>
      <c r="I179" s="5"/>
      <c r="J179" s="5"/>
      <c r="K179" s="5"/>
      <c r="L179" s="5"/>
      <c r="M179" s="5"/>
      <c r="N179" s="5"/>
      <c r="O179" s="5"/>
      <c r="P179" s="3"/>
      <c r="Q179" s="5"/>
      <c r="R179" s="3"/>
      <c r="S179" s="3"/>
      <c r="T179" s="3"/>
      <c r="U179" s="3"/>
      <c r="V179" s="3"/>
      <c r="W179" s="3"/>
      <c r="X179" s="3"/>
      <c r="Y179" s="3"/>
      <c r="Z179" s="3"/>
    </row>
    <row r="180" spans="1:26" ht="15.75" customHeight="1">
      <c r="A180" s="3"/>
      <c r="B180" s="3"/>
      <c r="C180" s="3"/>
      <c r="D180" s="5"/>
      <c r="E180" s="5"/>
      <c r="F180" s="5"/>
      <c r="G180" s="5"/>
      <c r="H180" s="5"/>
      <c r="I180" s="5"/>
      <c r="J180" s="5"/>
      <c r="K180" s="5"/>
      <c r="L180" s="5"/>
      <c r="M180" s="5"/>
      <c r="N180" s="5"/>
      <c r="O180" s="5"/>
      <c r="P180" s="3"/>
      <c r="Q180" s="5"/>
      <c r="R180" s="3"/>
      <c r="S180" s="3"/>
      <c r="T180" s="3"/>
      <c r="U180" s="3"/>
      <c r="V180" s="3"/>
      <c r="W180" s="3"/>
      <c r="X180" s="3"/>
      <c r="Y180" s="3"/>
      <c r="Z180" s="3"/>
    </row>
    <row r="181" spans="1:26" ht="15.75" customHeight="1">
      <c r="A181" s="3"/>
      <c r="B181" s="3"/>
      <c r="C181" s="3"/>
      <c r="D181" s="5"/>
      <c r="E181" s="5"/>
      <c r="F181" s="5"/>
      <c r="G181" s="5"/>
      <c r="H181" s="5"/>
      <c r="I181" s="5"/>
      <c r="J181" s="5"/>
      <c r="K181" s="5"/>
      <c r="L181" s="5"/>
      <c r="M181" s="5"/>
      <c r="N181" s="5"/>
      <c r="O181" s="5"/>
      <c r="P181" s="3"/>
      <c r="Q181" s="5"/>
      <c r="R181" s="3"/>
      <c r="S181" s="3"/>
      <c r="T181" s="3"/>
      <c r="U181" s="3"/>
      <c r="V181" s="3"/>
      <c r="W181" s="3"/>
      <c r="X181" s="3"/>
      <c r="Y181" s="3"/>
      <c r="Z181" s="3"/>
    </row>
    <row r="182" spans="1:26" ht="15.75" customHeight="1">
      <c r="A182" s="3"/>
      <c r="B182" s="3"/>
      <c r="C182" s="3"/>
      <c r="D182" s="5"/>
      <c r="E182" s="5"/>
      <c r="F182" s="5"/>
      <c r="G182" s="5"/>
      <c r="H182" s="5"/>
      <c r="I182" s="5"/>
      <c r="J182" s="5"/>
      <c r="K182" s="5"/>
      <c r="L182" s="5"/>
      <c r="M182" s="5"/>
      <c r="N182" s="5"/>
      <c r="O182" s="5"/>
      <c r="P182" s="3"/>
      <c r="Q182" s="5"/>
      <c r="R182" s="3"/>
      <c r="S182" s="3"/>
      <c r="T182" s="3"/>
      <c r="U182" s="3"/>
      <c r="V182" s="3"/>
      <c r="W182" s="3"/>
      <c r="X182" s="3"/>
      <c r="Y182" s="3"/>
      <c r="Z182" s="3"/>
    </row>
    <row r="183" spans="1:26" ht="15.75" customHeight="1">
      <c r="A183" s="3"/>
      <c r="B183" s="3"/>
      <c r="C183" s="3"/>
      <c r="D183" s="5"/>
      <c r="E183" s="5"/>
      <c r="F183" s="5"/>
      <c r="G183" s="5"/>
      <c r="H183" s="5"/>
      <c r="I183" s="5"/>
      <c r="J183" s="5"/>
      <c r="K183" s="5"/>
      <c r="L183" s="5"/>
      <c r="M183" s="5"/>
      <c r="N183" s="5"/>
      <c r="O183" s="5"/>
      <c r="P183" s="3"/>
      <c r="Q183" s="5"/>
      <c r="R183" s="3"/>
      <c r="S183" s="3"/>
      <c r="T183" s="3"/>
      <c r="U183" s="3"/>
      <c r="V183" s="3"/>
      <c r="W183" s="3"/>
      <c r="X183" s="3"/>
      <c r="Y183" s="3"/>
      <c r="Z183" s="3"/>
    </row>
    <row r="184" spans="1:26" ht="15.75" customHeight="1">
      <c r="A184" s="3"/>
      <c r="B184" s="3"/>
      <c r="C184" s="3"/>
      <c r="D184" s="5"/>
      <c r="E184" s="5"/>
      <c r="F184" s="5"/>
      <c r="G184" s="5"/>
      <c r="H184" s="5"/>
      <c r="I184" s="5"/>
      <c r="J184" s="5"/>
      <c r="K184" s="5"/>
      <c r="L184" s="5"/>
      <c r="M184" s="5"/>
      <c r="N184" s="5"/>
      <c r="O184" s="5"/>
      <c r="P184" s="3"/>
      <c r="Q184" s="5"/>
      <c r="R184" s="3"/>
      <c r="S184" s="3"/>
      <c r="T184" s="3"/>
      <c r="U184" s="3"/>
      <c r="V184" s="3"/>
      <c r="W184" s="3"/>
      <c r="X184" s="3"/>
      <c r="Y184" s="3"/>
      <c r="Z184" s="3"/>
    </row>
    <row r="185" spans="1:26" ht="15.75" customHeight="1">
      <c r="A185" s="3"/>
      <c r="B185" s="3"/>
      <c r="C185" s="3"/>
      <c r="D185" s="5"/>
      <c r="E185" s="5"/>
      <c r="F185" s="5"/>
      <c r="G185" s="5"/>
      <c r="H185" s="5"/>
      <c r="I185" s="5"/>
      <c r="J185" s="5"/>
      <c r="K185" s="5"/>
      <c r="L185" s="5"/>
      <c r="M185" s="5"/>
      <c r="N185" s="5"/>
      <c r="O185" s="5"/>
      <c r="P185" s="3"/>
      <c r="Q185" s="5"/>
      <c r="R185" s="3"/>
      <c r="S185" s="3"/>
      <c r="T185" s="3"/>
      <c r="U185" s="3"/>
      <c r="V185" s="3"/>
      <c r="W185" s="3"/>
      <c r="X185" s="3"/>
      <c r="Y185" s="3"/>
      <c r="Z185" s="3"/>
    </row>
    <row r="186" spans="1:26" ht="15.75" customHeight="1">
      <c r="A186" s="3"/>
      <c r="B186" s="3"/>
      <c r="C186" s="3"/>
      <c r="D186" s="5"/>
      <c r="E186" s="5"/>
      <c r="F186" s="5"/>
      <c r="G186" s="5"/>
      <c r="H186" s="5"/>
      <c r="I186" s="5"/>
      <c r="J186" s="5"/>
      <c r="K186" s="5"/>
      <c r="L186" s="5"/>
      <c r="M186" s="5"/>
      <c r="N186" s="5"/>
      <c r="O186" s="5"/>
      <c r="P186" s="3"/>
      <c r="Q186" s="5"/>
      <c r="R186" s="3"/>
      <c r="S186" s="3"/>
      <c r="T186" s="3"/>
      <c r="U186" s="3"/>
      <c r="V186" s="3"/>
      <c r="W186" s="3"/>
      <c r="X186" s="3"/>
      <c r="Y186" s="3"/>
      <c r="Z186" s="3"/>
    </row>
    <row r="187" spans="1:26" ht="15.75" customHeight="1">
      <c r="A187" s="3"/>
      <c r="B187" s="3"/>
      <c r="C187" s="3"/>
      <c r="D187" s="5"/>
      <c r="E187" s="5"/>
      <c r="F187" s="5"/>
      <c r="G187" s="5"/>
      <c r="H187" s="5"/>
      <c r="I187" s="5"/>
      <c r="J187" s="5"/>
      <c r="K187" s="5"/>
      <c r="L187" s="5"/>
      <c r="M187" s="5"/>
      <c r="N187" s="5"/>
      <c r="O187" s="5"/>
      <c r="P187" s="3"/>
      <c r="Q187" s="5"/>
      <c r="R187" s="3"/>
      <c r="S187" s="3"/>
      <c r="T187" s="3"/>
      <c r="U187" s="3"/>
      <c r="V187" s="3"/>
      <c r="W187" s="3"/>
      <c r="X187" s="3"/>
      <c r="Y187" s="3"/>
      <c r="Z187" s="3"/>
    </row>
    <row r="188" spans="1:26" ht="15.75" customHeight="1">
      <c r="A188" s="3"/>
      <c r="B188" s="3"/>
      <c r="C188" s="3"/>
      <c r="D188" s="5"/>
      <c r="E188" s="5"/>
      <c r="F188" s="5"/>
      <c r="G188" s="5"/>
      <c r="H188" s="5"/>
      <c r="I188" s="5"/>
      <c r="J188" s="5"/>
      <c r="K188" s="5"/>
      <c r="L188" s="5"/>
      <c r="M188" s="5"/>
      <c r="N188" s="5"/>
      <c r="O188" s="5"/>
      <c r="P188" s="3"/>
      <c r="Q188" s="5"/>
      <c r="R188" s="3"/>
      <c r="S188" s="3"/>
      <c r="T188" s="3"/>
      <c r="U188" s="3"/>
      <c r="V188" s="3"/>
      <c r="W188" s="3"/>
      <c r="X188" s="3"/>
      <c r="Y188" s="3"/>
      <c r="Z188" s="3"/>
    </row>
    <row r="189" spans="1:26" ht="15.75" customHeight="1">
      <c r="A189" s="3"/>
      <c r="B189" s="3"/>
      <c r="C189" s="3"/>
      <c r="D189" s="5"/>
      <c r="E189" s="5"/>
      <c r="F189" s="5"/>
      <c r="G189" s="5"/>
      <c r="H189" s="5"/>
      <c r="I189" s="5"/>
      <c r="J189" s="5"/>
      <c r="K189" s="5"/>
      <c r="L189" s="5"/>
      <c r="M189" s="5"/>
      <c r="N189" s="5"/>
      <c r="O189" s="5"/>
      <c r="P189" s="3"/>
      <c r="Q189" s="5"/>
      <c r="R189" s="3"/>
      <c r="S189" s="3"/>
      <c r="T189" s="3"/>
      <c r="U189" s="3"/>
      <c r="V189" s="3"/>
      <c r="W189" s="3"/>
      <c r="X189" s="3"/>
      <c r="Y189" s="3"/>
      <c r="Z189" s="3"/>
    </row>
    <row r="190" spans="1:26" ht="15.75" customHeight="1">
      <c r="A190" s="3"/>
      <c r="B190" s="3"/>
      <c r="C190" s="3"/>
      <c r="D190" s="5"/>
      <c r="E190" s="5"/>
      <c r="F190" s="5"/>
      <c r="G190" s="5"/>
      <c r="H190" s="5"/>
      <c r="I190" s="5"/>
      <c r="J190" s="5"/>
      <c r="K190" s="5"/>
      <c r="L190" s="5"/>
      <c r="M190" s="5"/>
      <c r="N190" s="5"/>
      <c r="O190" s="5"/>
      <c r="P190" s="3"/>
      <c r="Q190" s="5"/>
      <c r="R190" s="3"/>
      <c r="S190" s="3"/>
      <c r="T190" s="3"/>
      <c r="U190" s="3"/>
      <c r="V190" s="3"/>
      <c r="W190" s="3"/>
      <c r="X190" s="3"/>
      <c r="Y190" s="3"/>
      <c r="Z190" s="3"/>
    </row>
    <row r="191" spans="1:26" ht="15.75" customHeight="1">
      <c r="A191" s="3"/>
      <c r="B191" s="3"/>
      <c r="C191" s="3"/>
      <c r="D191" s="5"/>
      <c r="E191" s="5"/>
      <c r="F191" s="5"/>
      <c r="G191" s="5"/>
      <c r="H191" s="5"/>
      <c r="I191" s="5"/>
      <c r="J191" s="5"/>
      <c r="K191" s="5"/>
      <c r="L191" s="5"/>
      <c r="M191" s="5"/>
      <c r="N191" s="5"/>
      <c r="O191" s="5"/>
      <c r="P191" s="3"/>
      <c r="Q191" s="5"/>
      <c r="R191" s="3"/>
      <c r="S191" s="3"/>
      <c r="T191" s="3"/>
      <c r="U191" s="3"/>
      <c r="V191" s="3"/>
      <c r="W191" s="3"/>
      <c r="X191" s="3"/>
      <c r="Y191" s="3"/>
      <c r="Z191" s="3"/>
    </row>
    <row r="192" spans="1:26" ht="15.75" customHeight="1">
      <c r="A192" s="3"/>
      <c r="B192" s="3"/>
      <c r="C192" s="3"/>
      <c r="D192" s="5"/>
      <c r="E192" s="5"/>
      <c r="F192" s="5"/>
      <c r="G192" s="5"/>
      <c r="H192" s="5"/>
      <c r="I192" s="5"/>
      <c r="J192" s="5"/>
      <c r="K192" s="5"/>
      <c r="L192" s="5"/>
      <c r="M192" s="5"/>
      <c r="N192" s="5"/>
      <c r="O192" s="5"/>
      <c r="P192" s="3"/>
      <c r="Q192" s="5"/>
      <c r="R192" s="3"/>
      <c r="S192" s="3"/>
      <c r="T192" s="3"/>
      <c r="U192" s="3"/>
      <c r="V192" s="3"/>
      <c r="W192" s="3"/>
      <c r="X192" s="3"/>
      <c r="Y192" s="3"/>
      <c r="Z192" s="3"/>
    </row>
    <row r="193" spans="1:26" ht="15.75" customHeight="1">
      <c r="A193" s="3"/>
      <c r="B193" s="3"/>
      <c r="C193" s="3"/>
      <c r="D193" s="5"/>
      <c r="E193" s="5"/>
      <c r="F193" s="5"/>
      <c r="G193" s="5"/>
      <c r="H193" s="5"/>
      <c r="I193" s="5"/>
      <c r="J193" s="5"/>
      <c r="K193" s="5"/>
      <c r="L193" s="5"/>
      <c r="M193" s="5"/>
      <c r="N193" s="5"/>
      <c r="O193" s="5"/>
      <c r="P193" s="3"/>
      <c r="Q193" s="5"/>
      <c r="R193" s="3"/>
      <c r="S193" s="3"/>
      <c r="T193" s="3"/>
      <c r="U193" s="3"/>
      <c r="V193" s="3"/>
      <c r="W193" s="3"/>
      <c r="X193" s="3"/>
      <c r="Y193" s="3"/>
      <c r="Z193" s="3"/>
    </row>
    <row r="194" spans="1:26" ht="15.75" customHeight="1">
      <c r="A194" s="3"/>
      <c r="B194" s="3"/>
      <c r="C194" s="3"/>
      <c r="D194" s="5"/>
      <c r="E194" s="5"/>
      <c r="F194" s="5"/>
      <c r="G194" s="5"/>
      <c r="H194" s="5"/>
      <c r="I194" s="5"/>
      <c r="J194" s="5"/>
      <c r="K194" s="5"/>
      <c r="L194" s="5"/>
      <c r="M194" s="5"/>
      <c r="N194" s="5"/>
      <c r="O194" s="5"/>
      <c r="P194" s="3"/>
      <c r="Q194" s="5"/>
      <c r="R194" s="3"/>
      <c r="S194" s="3"/>
      <c r="T194" s="3"/>
      <c r="U194" s="3"/>
      <c r="V194" s="3"/>
      <c r="W194" s="3"/>
      <c r="X194" s="3"/>
      <c r="Y194" s="3"/>
      <c r="Z194" s="3"/>
    </row>
    <row r="195" spans="1:26" ht="15.75" customHeight="1">
      <c r="A195" s="3"/>
      <c r="B195" s="3"/>
      <c r="C195" s="3"/>
      <c r="D195" s="5"/>
      <c r="E195" s="5"/>
      <c r="F195" s="5"/>
      <c r="G195" s="5"/>
      <c r="H195" s="5"/>
      <c r="I195" s="5"/>
      <c r="J195" s="5"/>
      <c r="K195" s="5"/>
      <c r="L195" s="5"/>
      <c r="M195" s="5"/>
      <c r="N195" s="5"/>
      <c r="O195" s="5"/>
      <c r="P195" s="3"/>
      <c r="Q195" s="5"/>
      <c r="R195" s="3"/>
      <c r="S195" s="3"/>
      <c r="T195" s="3"/>
      <c r="U195" s="3"/>
      <c r="V195" s="3"/>
      <c r="W195" s="3"/>
      <c r="X195" s="3"/>
      <c r="Y195" s="3"/>
      <c r="Z195" s="3"/>
    </row>
    <row r="196" spans="1:26" ht="15.75" customHeight="1">
      <c r="A196" s="3"/>
      <c r="B196" s="3"/>
      <c r="C196" s="3"/>
      <c r="D196" s="5"/>
      <c r="E196" s="5"/>
      <c r="F196" s="5"/>
      <c r="G196" s="5"/>
      <c r="H196" s="5"/>
      <c r="I196" s="5"/>
      <c r="J196" s="5"/>
      <c r="K196" s="5"/>
      <c r="L196" s="5"/>
      <c r="M196" s="5"/>
      <c r="N196" s="5"/>
      <c r="O196" s="5"/>
      <c r="P196" s="3"/>
      <c r="Q196" s="5"/>
      <c r="R196" s="3"/>
      <c r="S196" s="3"/>
      <c r="T196" s="3"/>
      <c r="U196" s="3"/>
      <c r="V196" s="3"/>
      <c r="W196" s="3"/>
      <c r="X196" s="3"/>
      <c r="Y196" s="3"/>
      <c r="Z196" s="3"/>
    </row>
    <row r="197" spans="1:26" ht="15.75" customHeight="1">
      <c r="A197" s="3"/>
      <c r="B197" s="3"/>
      <c r="C197" s="3"/>
      <c r="D197" s="5"/>
      <c r="E197" s="5"/>
      <c r="F197" s="5"/>
      <c r="G197" s="5"/>
      <c r="H197" s="5"/>
      <c r="I197" s="5"/>
      <c r="J197" s="5"/>
      <c r="K197" s="5"/>
      <c r="L197" s="5"/>
      <c r="M197" s="5"/>
      <c r="N197" s="5"/>
      <c r="O197" s="5"/>
      <c r="P197" s="3"/>
      <c r="Q197" s="5"/>
      <c r="R197" s="3"/>
      <c r="S197" s="3"/>
      <c r="T197" s="3"/>
      <c r="U197" s="3"/>
      <c r="V197" s="3"/>
      <c r="W197" s="3"/>
      <c r="X197" s="3"/>
      <c r="Y197" s="3"/>
      <c r="Z197" s="3"/>
    </row>
    <row r="198" spans="1:26" ht="15.75" customHeight="1">
      <c r="A198" s="3"/>
      <c r="B198" s="3"/>
      <c r="C198" s="3"/>
      <c r="D198" s="5"/>
      <c r="E198" s="5"/>
      <c r="F198" s="5"/>
      <c r="G198" s="5"/>
      <c r="H198" s="5"/>
      <c r="I198" s="5"/>
      <c r="J198" s="5"/>
      <c r="K198" s="5"/>
      <c r="L198" s="5"/>
      <c r="M198" s="5"/>
      <c r="N198" s="5"/>
      <c r="O198" s="5"/>
      <c r="P198" s="3"/>
      <c r="Q198" s="5"/>
      <c r="R198" s="3"/>
      <c r="S198" s="3"/>
      <c r="T198" s="3"/>
      <c r="U198" s="3"/>
      <c r="V198" s="3"/>
      <c r="W198" s="3"/>
      <c r="X198" s="3"/>
      <c r="Y198" s="3"/>
      <c r="Z198" s="3"/>
    </row>
    <row r="199" spans="1:26" ht="15.75" customHeight="1">
      <c r="A199" s="3"/>
      <c r="B199" s="3"/>
      <c r="C199" s="3"/>
      <c r="D199" s="5"/>
      <c r="E199" s="5"/>
      <c r="F199" s="5"/>
      <c r="G199" s="5"/>
      <c r="H199" s="5"/>
      <c r="I199" s="5"/>
      <c r="J199" s="5"/>
      <c r="K199" s="5"/>
      <c r="L199" s="5"/>
      <c r="M199" s="5"/>
      <c r="N199" s="5"/>
      <c r="O199" s="5"/>
      <c r="P199" s="3"/>
      <c r="Q199" s="5"/>
      <c r="R199" s="3"/>
      <c r="S199" s="3"/>
      <c r="T199" s="3"/>
      <c r="U199" s="3"/>
      <c r="V199" s="3"/>
      <c r="W199" s="3"/>
      <c r="X199" s="3"/>
      <c r="Y199" s="3"/>
      <c r="Z199" s="3"/>
    </row>
    <row r="200" spans="1:26" ht="15.75" customHeight="1">
      <c r="A200" s="3"/>
      <c r="B200" s="3"/>
      <c r="C200" s="3"/>
      <c r="D200" s="5"/>
      <c r="E200" s="5"/>
      <c r="F200" s="5"/>
      <c r="G200" s="5"/>
      <c r="H200" s="5"/>
      <c r="I200" s="5"/>
      <c r="J200" s="5"/>
      <c r="K200" s="5"/>
      <c r="L200" s="5"/>
      <c r="M200" s="5"/>
      <c r="N200" s="5"/>
      <c r="O200" s="5"/>
      <c r="P200" s="3"/>
      <c r="Q200" s="5"/>
      <c r="R200" s="3"/>
      <c r="S200" s="3"/>
      <c r="T200" s="3"/>
      <c r="U200" s="3"/>
      <c r="V200" s="3"/>
      <c r="W200" s="3"/>
      <c r="X200" s="3"/>
      <c r="Y200" s="3"/>
      <c r="Z200" s="3"/>
    </row>
    <row r="201" spans="1:26" ht="15.75" customHeight="1">
      <c r="A201" s="3"/>
      <c r="B201" s="3"/>
      <c r="C201" s="3"/>
      <c r="D201" s="5"/>
      <c r="E201" s="5"/>
      <c r="F201" s="5"/>
      <c r="G201" s="5"/>
      <c r="H201" s="5"/>
      <c r="I201" s="5"/>
      <c r="J201" s="5"/>
      <c r="K201" s="5"/>
      <c r="L201" s="5"/>
      <c r="M201" s="5"/>
      <c r="N201" s="5"/>
      <c r="O201" s="5"/>
      <c r="P201" s="3"/>
      <c r="Q201" s="5"/>
      <c r="R201" s="3"/>
      <c r="S201" s="3"/>
      <c r="T201" s="3"/>
      <c r="U201" s="3"/>
      <c r="V201" s="3"/>
      <c r="W201" s="3"/>
      <c r="X201" s="3"/>
      <c r="Y201" s="3"/>
      <c r="Z201" s="3"/>
    </row>
    <row r="202" spans="1:26" ht="15.75" customHeight="1">
      <c r="A202" s="3"/>
      <c r="B202" s="3"/>
      <c r="C202" s="3"/>
      <c r="D202" s="5"/>
      <c r="E202" s="5"/>
      <c r="F202" s="5"/>
      <c r="G202" s="5"/>
      <c r="H202" s="5"/>
      <c r="I202" s="5"/>
      <c r="J202" s="5"/>
      <c r="K202" s="5"/>
      <c r="L202" s="5"/>
      <c r="M202" s="5"/>
      <c r="N202" s="5"/>
      <c r="O202" s="5"/>
      <c r="P202" s="3"/>
      <c r="Q202" s="5"/>
      <c r="R202" s="3"/>
      <c r="S202" s="3"/>
      <c r="T202" s="3"/>
      <c r="U202" s="3"/>
      <c r="V202" s="3"/>
      <c r="W202" s="3"/>
      <c r="X202" s="3"/>
      <c r="Y202" s="3"/>
      <c r="Z202" s="3"/>
    </row>
    <row r="203" spans="1:26" ht="15.75" customHeight="1">
      <c r="A203" s="3"/>
      <c r="B203" s="3"/>
      <c r="C203" s="3"/>
      <c r="D203" s="5"/>
      <c r="E203" s="5"/>
      <c r="F203" s="5"/>
      <c r="G203" s="5"/>
      <c r="H203" s="5"/>
      <c r="I203" s="5"/>
      <c r="J203" s="5"/>
      <c r="K203" s="5"/>
      <c r="L203" s="5"/>
      <c r="M203" s="5"/>
      <c r="N203" s="5"/>
      <c r="O203" s="5"/>
      <c r="P203" s="3"/>
      <c r="Q203" s="5"/>
      <c r="R203" s="3"/>
      <c r="S203" s="3"/>
      <c r="T203" s="3"/>
      <c r="U203" s="3"/>
      <c r="V203" s="3"/>
      <c r="W203" s="3"/>
      <c r="X203" s="3"/>
      <c r="Y203" s="3"/>
      <c r="Z203" s="3"/>
    </row>
    <row r="204" spans="1:26" ht="15.75" customHeight="1">
      <c r="A204" s="3"/>
      <c r="B204" s="3"/>
      <c r="C204" s="3"/>
      <c r="D204" s="5"/>
      <c r="E204" s="5"/>
      <c r="F204" s="5"/>
      <c r="G204" s="5"/>
      <c r="H204" s="5"/>
      <c r="I204" s="5"/>
      <c r="J204" s="5"/>
      <c r="K204" s="5"/>
      <c r="L204" s="5"/>
      <c r="M204" s="5"/>
      <c r="N204" s="5"/>
      <c r="O204" s="5"/>
      <c r="P204" s="3"/>
      <c r="Q204" s="5"/>
      <c r="R204" s="3"/>
      <c r="S204" s="3"/>
      <c r="T204" s="3"/>
      <c r="U204" s="3"/>
      <c r="V204" s="3"/>
      <c r="W204" s="3"/>
      <c r="X204" s="3"/>
      <c r="Y204" s="3"/>
      <c r="Z204" s="3"/>
    </row>
    <row r="205" spans="1:26" ht="15.75" customHeight="1">
      <c r="A205" s="3"/>
      <c r="B205" s="3"/>
      <c r="C205" s="3"/>
      <c r="D205" s="5"/>
      <c r="E205" s="5"/>
      <c r="F205" s="5"/>
      <c r="G205" s="5"/>
      <c r="H205" s="5"/>
      <c r="I205" s="5"/>
      <c r="J205" s="5"/>
      <c r="K205" s="5"/>
      <c r="L205" s="5"/>
      <c r="M205" s="5"/>
      <c r="N205" s="5"/>
      <c r="O205" s="5"/>
      <c r="P205" s="3"/>
      <c r="Q205" s="5"/>
      <c r="R205" s="3"/>
      <c r="S205" s="3"/>
      <c r="T205" s="3"/>
      <c r="U205" s="3"/>
      <c r="V205" s="3"/>
      <c r="W205" s="3"/>
      <c r="X205" s="3"/>
      <c r="Y205" s="3"/>
      <c r="Z205" s="3"/>
    </row>
    <row r="206" spans="1:26" ht="15.75" customHeight="1">
      <c r="A206" s="3"/>
      <c r="B206" s="3"/>
      <c r="C206" s="3"/>
      <c r="D206" s="5"/>
      <c r="E206" s="5"/>
      <c r="F206" s="5"/>
      <c r="G206" s="5"/>
      <c r="H206" s="5"/>
      <c r="I206" s="5"/>
      <c r="J206" s="5"/>
      <c r="K206" s="5"/>
      <c r="L206" s="5"/>
      <c r="M206" s="5"/>
      <c r="N206" s="5"/>
      <c r="O206" s="5"/>
      <c r="P206" s="3"/>
      <c r="Q206" s="5"/>
      <c r="R206" s="3"/>
      <c r="S206" s="3"/>
      <c r="T206" s="3"/>
      <c r="U206" s="3"/>
      <c r="V206" s="3"/>
      <c r="W206" s="3"/>
      <c r="X206" s="3"/>
      <c r="Y206" s="3"/>
      <c r="Z206" s="3"/>
    </row>
    <row r="207" spans="1:26" ht="15.75" customHeight="1">
      <c r="A207" s="3"/>
      <c r="B207" s="3"/>
      <c r="C207" s="3"/>
      <c r="D207" s="5"/>
      <c r="E207" s="5"/>
      <c r="F207" s="5"/>
      <c r="G207" s="5"/>
      <c r="H207" s="5"/>
      <c r="I207" s="5"/>
      <c r="J207" s="5"/>
      <c r="K207" s="5"/>
      <c r="L207" s="5"/>
      <c r="M207" s="5"/>
      <c r="N207" s="5"/>
      <c r="O207" s="5"/>
      <c r="P207" s="3"/>
      <c r="Q207" s="5"/>
      <c r="R207" s="3"/>
      <c r="S207" s="3"/>
      <c r="T207" s="3"/>
      <c r="U207" s="3"/>
      <c r="V207" s="3"/>
      <c r="W207" s="3"/>
      <c r="X207" s="3"/>
      <c r="Y207" s="3"/>
      <c r="Z207" s="3"/>
    </row>
    <row r="208" spans="1:26" ht="15.75" customHeight="1">
      <c r="A208" s="3"/>
      <c r="B208" s="3"/>
      <c r="C208" s="3"/>
      <c r="D208" s="5"/>
      <c r="E208" s="5"/>
      <c r="F208" s="5"/>
      <c r="G208" s="5"/>
      <c r="H208" s="5"/>
      <c r="I208" s="5"/>
      <c r="J208" s="5"/>
      <c r="K208" s="5"/>
      <c r="L208" s="5"/>
      <c r="M208" s="5"/>
      <c r="N208" s="5"/>
      <c r="O208" s="5"/>
      <c r="P208" s="3"/>
      <c r="Q208" s="5"/>
      <c r="R208" s="3"/>
      <c r="S208" s="3"/>
      <c r="T208" s="3"/>
      <c r="U208" s="3"/>
      <c r="V208" s="3"/>
      <c r="W208" s="3"/>
      <c r="X208" s="3"/>
      <c r="Y208" s="3"/>
      <c r="Z208" s="3"/>
    </row>
    <row r="209" spans="1:26" ht="15.75" customHeight="1">
      <c r="A209" s="3"/>
      <c r="B209" s="3"/>
      <c r="C209" s="3"/>
      <c r="D209" s="5"/>
      <c r="E209" s="5"/>
      <c r="F209" s="5"/>
      <c r="G209" s="5"/>
      <c r="H209" s="5"/>
      <c r="I209" s="5"/>
      <c r="J209" s="5"/>
      <c r="K209" s="5"/>
      <c r="L209" s="5"/>
      <c r="M209" s="5"/>
      <c r="N209" s="5"/>
      <c r="O209" s="5"/>
      <c r="P209" s="3"/>
      <c r="Q209" s="5"/>
      <c r="R209" s="3"/>
      <c r="S209" s="3"/>
      <c r="T209" s="3"/>
      <c r="U209" s="3"/>
      <c r="V209" s="3"/>
      <c r="W209" s="3"/>
      <c r="X209" s="3"/>
      <c r="Y209" s="3"/>
      <c r="Z209" s="3"/>
    </row>
    <row r="210" spans="1:26" ht="15.75" customHeight="1">
      <c r="A210" s="3"/>
      <c r="B210" s="3"/>
      <c r="C210" s="3"/>
      <c r="D210" s="5"/>
      <c r="E210" s="5"/>
      <c r="F210" s="5"/>
      <c r="G210" s="5"/>
      <c r="H210" s="5"/>
      <c r="I210" s="5"/>
      <c r="J210" s="5"/>
      <c r="K210" s="5"/>
      <c r="L210" s="5"/>
      <c r="M210" s="5"/>
      <c r="N210" s="5"/>
      <c r="O210" s="5"/>
      <c r="P210" s="3"/>
      <c r="Q210" s="5"/>
      <c r="R210" s="3"/>
      <c r="S210" s="3"/>
      <c r="T210" s="3"/>
      <c r="U210" s="3"/>
      <c r="V210" s="3"/>
      <c r="W210" s="3"/>
      <c r="X210" s="3"/>
      <c r="Y210" s="3"/>
      <c r="Z210" s="3"/>
    </row>
    <row r="211" spans="1:26" ht="15.75" customHeight="1">
      <c r="A211" s="3"/>
      <c r="B211" s="3"/>
      <c r="C211" s="3"/>
      <c r="D211" s="5"/>
      <c r="E211" s="5"/>
      <c r="F211" s="5"/>
      <c r="G211" s="5"/>
      <c r="H211" s="5"/>
      <c r="I211" s="5"/>
      <c r="J211" s="5"/>
      <c r="K211" s="5"/>
      <c r="L211" s="5"/>
      <c r="M211" s="5"/>
      <c r="N211" s="5"/>
      <c r="O211" s="5"/>
      <c r="P211" s="3"/>
      <c r="Q211" s="5"/>
      <c r="R211" s="3"/>
      <c r="S211" s="3"/>
      <c r="T211" s="3"/>
      <c r="U211" s="3"/>
      <c r="V211" s="3"/>
      <c r="W211" s="3"/>
      <c r="X211" s="3"/>
      <c r="Y211" s="3"/>
      <c r="Z211" s="3"/>
    </row>
    <row r="212" spans="1:26" ht="15.75" customHeight="1">
      <c r="A212" s="3"/>
      <c r="B212" s="3"/>
      <c r="C212" s="3"/>
      <c r="D212" s="5"/>
      <c r="E212" s="5"/>
      <c r="F212" s="5"/>
      <c r="G212" s="5"/>
      <c r="H212" s="5"/>
      <c r="I212" s="5"/>
      <c r="J212" s="5"/>
      <c r="K212" s="5"/>
      <c r="L212" s="5"/>
      <c r="M212" s="5"/>
      <c r="N212" s="5"/>
      <c r="O212" s="5"/>
      <c r="P212" s="3"/>
      <c r="Q212" s="5"/>
      <c r="R212" s="3"/>
      <c r="S212" s="3"/>
      <c r="T212" s="3"/>
      <c r="U212" s="3"/>
      <c r="V212" s="3"/>
      <c r="W212" s="3"/>
      <c r="X212" s="3"/>
      <c r="Y212" s="3"/>
      <c r="Z212" s="3"/>
    </row>
    <row r="213" spans="1:26" ht="15.75" customHeight="1">
      <c r="A213" s="3"/>
      <c r="B213" s="3"/>
      <c r="C213" s="3"/>
      <c r="D213" s="5"/>
      <c r="E213" s="5"/>
      <c r="F213" s="5"/>
      <c r="G213" s="5"/>
      <c r="H213" s="5"/>
      <c r="I213" s="5"/>
      <c r="J213" s="5"/>
      <c r="K213" s="5"/>
      <c r="L213" s="5"/>
      <c r="M213" s="5"/>
      <c r="N213" s="5"/>
      <c r="O213" s="5"/>
      <c r="P213" s="3"/>
      <c r="Q213" s="5"/>
      <c r="R213" s="3"/>
      <c r="S213" s="3"/>
      <c r="T213" s="3"/>
      <c r="U213" s="3"/>
      <c r="V213" s="3"/>
      <c r="W213" s="3"/>
      <c r="X213" s="3"/>
      <c r="Y213" s="3"/>
      <c r="Z213" s="3"/>
    </row>
    <row r="214" spans="1:26" ht="15.75" customHeight="1">
      <c r="A214" s="3"/>
      <c r="B214" s="3"/>
      <c r="C214" s="3"/>
      <c r="D214" s="5"/>
      <c r="E214" s="5"/>
      <c r="F214" s="5"/>
      <c r="G214" s="5"/>
      <c r="H214" s="5"/>
      <c r="I214" s="5"/>
      <c r="J214" s="5"/>
      <c r="K214" s="5"/>
      <c r="L214" s="5"/>
      <c r="M214" s="5"/>
      <c r="N214" s="5"/>
      <c r="O214" s="5"/>
      <c r="P214" s="3"/>
      <c r="Q214" s="5"/>
      <c r="R214" s="3"/>
      <c r="S214" s="3"/>
      <c r="T214" s="3"/>
      <c r="U214" s="3"/>
      <c r="V214" s="3"/>
      <c r="W214" s="3"/>
      <c r="X214" s="3"/>
      <c r="Y214" s="3"/>
      <c r="Z214" s="3"/>
    </row>
    <row r="215" spans="1:26" ht="15.75" customHeight="1">
      <c r="A215" s="3"/>
      <c r="B215" s="3"/>
      <c r="C215" s="3"/>
      <c r="D215" s="5"/>
      <c r="E215" s="5"/>
      <c r="F215" s="5"/>
      <c r="G215" s="5"/>
      <c r="H215" s="5"/>
      <c r="I215" s="5"/>
      <c r="J215" s="5"/>
      <c r="K215" s="5"/>
      <c r="L215" s="5"/>
      <c r="M215" s="5"/>
      <c r="N215" s="5"/>
      <c r="O215" s="5"/>
      <c r="P215" s="3"/>
      <c r="Q215" s="5"/>
      <c r="R215" s="3"/>
      <c r="S215" s="3"/>
      <c r="T215" s="3"/>
      <c r="U215" s="3"/>
      <c r="V215" s="3"/>
      <c r="W215" s="3"/>
      <c r="X215" s="3"/>
      <c r="Y215" s="3"/>
      <c r="Z215" s="3"/>
    </row>
    <row r="216" spans="1:26" ht="15.75" customHeight="1">
      <c r="A216" s="3"/>
      <c r="B216" s="3"/>
      <c r="C216" s="3"/>
      <c r="D216" s="5"/>
      <c r="E216" s="5"/>
      <c r="F216" s="5"/>
      <c r="G216" s="5"/>
      <c r="H216" s="5"/>
      <c r="I216" s="5"/>
      <c r="J216" s="5"/>
      <c r="K216" s="5"/>
      <c r="L216" s="5"/>
      <c r="M216" s="5"/>
      <c r="N216" s="5"/>
      <c r="O216" s="5"/>
      <c r="P216" s="3"/>
      <c r="Q216" s="5"/>
      <c r="R216" s="3"/>
      <c r="S216" s="3"/>
      <c r="T216" s="3"/>
      <c r="U216" s="3"/>
      <c r="V216" s="3"/>
      <c r="W216" s="3"/>
      <c r="X216" s="3"/>
      <c r="Y216" s="3"/>
      <c r="Z216" s="3"/>
    </row>
    <row r="217" spans="1:26" ht="15.75" customHeight="1">
      <c r="A217" s="3"/>
      <c r="B217" s="3"/>
      <c r="C217" s="3"/>
      <c r="D217" s="5"/>
      <c r="E217" s="5"/>
      <c r="F217" s="5"/>
      <c r="G217" s="5"/>
      <c r="H217" s="5"/>
      <c r="I217" s="5"/>
      <c r="J217" s="5"/>
      <c r="K217" s="5"/>
      <c r="L217" s="5"/>
      <c r="M217" s="5"/>
      <c r="N217" s="5"/>
      <c r="O217" s="5"/>
      <c r="P217" s="3"/>
      <c r="Q217" s="5"/>
      <c r="R217" s="3"/>
      <c r="S217" s="3"/>
      <c r="T217" s="3"/>
      <c r="U217" s="3"/>
      <c r="V217" s="3"/>
      <c r="W217" s="3"/>
      <c r="X217" s="3"/>
      <c r="Y217" s="3"/>
      <c r="Z217" s="3"/>
    </row>
    <row r="218" spans="1:26" ht="15.75" customHeight="1">
      <c r="A218" s="3"/>
      <c r="B218" s="3"/>
      <c r="C218" s="3"/>
      <c r="D218" s="5"/>
      <c r="E218" s="5"/>
      <c r="F218" s="5"/>
      <c r="G218" s="5"/>
      <c r="H218" s="5"/>
      <c r="I218" s="5"/>
      <c r="J218" s="5"/>
      <c r="K218" s="5"/>
      <c r="L218" s="5"/>
      <c r="M218" s="5"/>
      <c r="N218" s="5"/>
      <c r="O218" s="5"/>
      <c r="P218" s="3"/>
      <c r="Q218" s="5"/>
      <c r="R218" s="3"/>
      <c r="S218" s="3"/>
      <c r="T218" s="3"/>
      <c r="U218" s="3"/>
      <c r="V218" s="3"/>
      <c r="W218" s="3"/>
      <c r="X218" s="3"/>
      <c r="Y218" s="3"/>
      <c r="Z218" s="3"/>
    </row>
    <row r="219" spans="1:26" ht="15.75" customHeight="1">
      <c r="A219" s="3"/>
      <c r="B219" s="3"/>
      <c r="C219" s="3"/>
      <c r="D219" s="5"/>
      <c r="E219" s="5"/>
      <c r="F219" s="5"/>
      <c r="G219" s="5"/>
      <c r="H219" s="5"/>
      <c r="I219" s="5"/>
      <c r="J219" s="5"/>
      <c r="K219" s="5"/>
      <c r="L219" s="5"/>
      <c r="M219" s="5"/>
      <c r="N219" s="5"/>
      <c r="O219" s="5"/>
      <c r="P219" s="3"/>
      <c r="Q219" s="5"/>
      <c r="R219" s="3"/>
      <c r="S219" s="3"/>
      <c r="T219" s="3"/>
      <c r="U219" s="3"/>
      <c r="V219" s="3"/>
      <c r="W219" s="3"/>
      <c r="X219" s="3"/>
      <c r="Y219" s="3"/>
      <c r="Z219" s="3"/>
    </row>
    <row r="220" spans="1:26" ht="15.75" customHeight="1">
      <c r="A220" s="3"/>
      <c r="B220" s="3"/>
      <c r="C220" s="3"/>
      <c r="D220" s="5"/>
      <c r="E220" s="5"/>
      <c r="F220" s="5"/>
      <c r="G220" s="5"/>
      <c r="H220" s="5"/>
      <c r="I220" s="5"/>
      <c r="J220" s="5"/>
      <c r="K220" s="5"/>
      <c r="L220" s="5"/>
      <c r="M220" s="5"/>
      <c r="N220" s="5"/>
      <c r="O220" s="5"/>
      <c r="P220" s="3"/>
      <c r="Q220" s="5"/>
      <c r="R220" s="3"/>
      <c r="S220" s="3"/>
      <c r="T220" s="3"/>
      <c r="U220" s="3"/>
      <c r="V220" s="3"/>
      <c r="W220" s="3"/>
      <c r="X220" s="3"/>
      <c r="Y220" s="3"/>
      <c r="Z220" s="3"/>
    </row>
    <row r="221" spans="1:26" ht="15.75" customHeight="1">
      <c r="A221" s="3"/>
      <c r="B221" s="3"/>
      <c r="C221" s="3"/>
      <c r="D221" s="5"/>
      <c r="E221" s="5"/>
      <c r="F221" s="5"/>
      <c r="G221" s="5"/>
      <c r="H221" s="5"/>
      <c r="I221" s="5"/>
      <c r="J221" s="5"/>
      <c r="K221" s="5"/>
      <c r="L221" s="5"/>
      <c r="M221" s="5"/>
      <c r="N221" s="5"/>
      <c r="O221" s="5"/>
      <c r="P221" s="3"/>
      <c r="Q221" s="5"/>
      <c r="R221" s="3"/>
      <c r="S221" s="3"/>
      <c r="T221" s="3"/>
      <c r="U221" s="3"/>
      <c r="V221" s="3"/>
      <c r="W221" s="3"/>
      <c r="X221" s="3"/>
      <c r="Y221" s="3"/>
      <c r="Z221" s="3"/>
    </row>
    <row r="222" spans="1:26" ht="15.75" customHeight="1">
      <c r="A222" s="3"/>
      <c r="B222" s="3"/>
      <c r="C222" s="3"/>
      <c r="D222" s="5"/>
      <c r="E222" s="5"/>
      <c r="F222" s="5"/>
      <c r="G222" s="5"/>
      <c r="H222" s="5"/>
      <c r="I222" s="5"/>
      <c r="J222" s="5"/>
      <c r="K222" s="5"/>
      <c r="L222" s="5"/>
      <c r="M222" s="5"/>
      <c r="N222" s="5"/>
      <c r="O222" s="5"/>
      <c r="P222" s="3"/>
      <c r="Q222" s="5"/>
      <c r="R222" s="3"/>
      <c r="S222" s="3"/>
      <c r="T222" s="3"/>
      <c r="U222" s="3"/>
      <c r="V222" s="3"/>
      <c r="W222" s="3"/>
      <c r="X222" s="3"/>
      <c r="Y222" s="3"/>
      <c r="Z222" s="3"/>
    </row>
    <row r="223" spans="1:26" ht="15.75" customHeight="1">
      <c r="A223" s="3"/>
      <c r="B223" s="3"/>
      <c r="C223" s="3"/>
      <c r="D223" s="5"/>
      <c r="E223" s="5"/>
      <c r="F223" s="5"/>
      <c r="G223" s="5"/>
      <c r="H223" s="5"/>
      <c r="I223" s="5"/>
      <c r="J223" s="5"/>
      <c r="K223" s="5"/>
      <c r="L223" s="5"/>
      <c r="M223" s="5"/>
      <c r="N223" s="5"/>
      <c r="O223" s="5"/>
      <c r="P223" s="3"/>
      <c r="Q223" s="5"/>
      <c r="R223" s="3"/>
      <c r="S223" s="3"/>
      <c r="T223" s="3"/>
      <c r="U223" s="3"/>
      <c r="V223" s="3"/>
      <c r="W223" s="3"/>
      <c r="X223" s="3"/>
      <c r="Y223" s="3"/>
      <c r="Z223" s="3"/>
    </row>
    <row r="224" spans="1:26" ht="15.75" customHeight="1">
      <c r="A224" s="3"/>
      <c r="B224" s="3"/>
      <c r="C224" s="3"/>
      <c r="D224" s="5"/>
      <c r="E224" s="5"/>
      <c r="F224" s="5"/>
      <c r="G224" s="5"/>
      <c r="H224" s="5"/>
      <c r="I224" s="5"/>
      <c r="J224" s="5"/>
      <c r="K224" s="5"/>
      <c r="L224" s="5"/>
      <c r="M224" s="5"/>
      <c r="N224" s="5"/>
      <c r="O224" s="5"/>
      <c r="P224" s="3"/>
      <c r="Q224" s="5"/>
      <c r="R224" s="3"/>
      <c r="S224" s="3"/>
      <c r="T224" s="3"/>
      <c r="U224" s="3"/>
      <c r="V224" s="3"/>
      <c r="W224" s="3"/>
      <c r="X224" s="3"/>
      <c r="Y224" s="3"/>
      <c r="Z224" s="3"/>
    </row>
    <row r="225" spans="1:26" ht="15.75" customHeight="1">
      <c r="A225" s="3"/>
      <c r="B225" s="3"/>
      <c r="C225" s="3"/>
      <c r="D225" s="5"/>
      <c r="E225" s="5"/>
      <c r="F225" s="5"/>
      <c r="G225" s="5"/>
      <c r="H225" s="5"/>
      <c r="I225" s="5"/>
      <c r="J225" s="5"/>
      <c r="K225" s="5"/>
      <c r="L225" s="5"/>
      <c r="M225" s="5"/>
      <c r="N225" s="5"/>
      <c r="O225" s="5"/>
      <c r="P225" s="3"/>
      <c r="Q225" s="5"/>
      <c r="R225" s="3"/>
      <c r="S225" s="3"/>
      <c r="T225" s="3"/>
      <c r="U225" s="3"/>
      <c r="V225" s="3"/>
      <c r="W225" s="3"/>
      <c r="X225" s="3"/>
      <c r="Y225" s="3"/>
      <c r="Z225" s="3"/>
    </row>
    <row r="226" spans="1:26" ht="15.75" customHeight="1">
      <c r="A226" s="3"/>
      <c r="B226" s="3"/>
      <c r="C226" s="3"/>
      <c r="D226" s="5"/>
      <c r="E226" s="5"/>
      <c r="F226" s="5"/>
      <c r="G226" s="5"/>
      <c r="H226" s="5"/>
      <c r="I226" s="5"/>
      <c r="J226" s="5"/>
      <c r="K226" s="5"/>
      <c r="L226" s="5"/>
      <c r="M226" s="5"/>
      <c r="N226" s="5"/>
      <c r="O226" s="5"/>
      <c r="P226" s="3"/>
      <c r="Q226" s="5"/>
      <c r="R226" s="3"/>
      <c r="S226" s="3"/>
      <c r="T226" s="3"/>
      <c r="U226" s="3"/>
      <c r="V226" s="3"/>
      <c r="W226" s="3"/>
      <c r="X226" s="3"/>
      <c r="Y226" s="3"/>
      <c r="Z226" s="3"/>
    </row>
    <row r="227" spans="1:26" ht="15.75" customHeight="1">
      <c r="A227" s="3"/>
      <c r="B227" s="3"/>
      <c r="C227" s="3"/>
      <c r="D227" s="5"/>
      <c r="E227" s="5"/>
      <c r="F227" s="5"/>
      <c r="G227" s="5"/>
      <c r="H227" s="5"/>
      <c r="I227" s="5"/>
      <c r="J227" s="5"/>
      <c r="K227" s="5"/>
      <c r="L227" s="5"/>
      <c r="M227" s="5"/>
      <c r="N227" s="5"/>
      <c r="O227" s="5"/>
      <c r="P227" s="3"/>
      <c r="Q227" s="5"/>
      <c r="R227" s="3"/>
      <c r="S227" s="3"/>
      <c r="T227" s="3"/>
      <c r="U227" s="3"/>
      <c r="V227" s="3"/>
      <c r="W227" s="3"/>
      <c r="X227" s="3"/>
      <c r="Y227" s="3"/>
      <c r="Z227" s="3"/>
    </row>
    <row r="228" spans="1:26" ht="15.75" customHeight="1">
      <c r="A228" s="3"/>
      <c r="B228" s="3"/>
      <c r="C228" s="3"/>
      <c r="D228" s="5"/>
      <c r="E228" s="5"/>
      <c r="F228" s="5"/>
      <c r="G228" s="5"/>
      <c r="H228" s="5"/>
      <c r="I228" s="5"/>
      <c r="J228" s="5"/>
      <c r="K228" s="5"/>
      <c r="L228" s="5"/>
      <c r="M228" s="5"/>
      <c r="N228" s="5"/>
      <c r="O228" s="5"/>
      <c r="P228" s="3"/>
      <c r="Q228" s="5"/>
      <c r="R228" s="3"/>
      <c r="S228" s="3"/>
      <c r="T228" s="3"/>
      <c r="U228" s="3"/>
      <c r="V228" s="3"/>
      <c r="W228" s="3"/>
      <c r="X228" s="3"/>
      <c r="Y228" s="3"/>
      <c r="Z228" s="3"/>
    </row>
    <row r="229" spans="1:26" ht="15.75" customHeight="1">
      <c r="A229" s="3"/>
      <c r="B229" s="3"/>
      <c r="C229" s="3"/>
      <c r="D229" s="5"/>
      <c r="E229" s="5"/>
      <c r="F229" s="5"/>
      <c r="G229" s="5"/>
      <c r="H229" s="5"/>
      <c r="I229" s="5"/>
      <c r="J229" s="5"/>
      <c r="K229" s="5"/>
      <c r="L229" s="5"/>
      <c r="M229" s="5"/>
      <c r="N229" s="5"/>
      <c r="O229" s="5"/>
      <c r="P229" s="3"/>
      <c r="Q229" s="5"/>
      <c r="R229" s="3"/>
      <c r="S229" s="3"/>
      <c r="T229" s="3"/>
      <c r="U229" s="3"/>
      <c r="V229" s="3"/>
      <c r="W229" s="3"/>
      <c r="X229" s="3"/>
      <c r="Y229" s="3"/>
      <c r="Z229" s="3"/>
    </row>
    <row r="230" spans="1:26" ht="15.75" customHeight="1">
      <c r="A230" s="3"/>
      <c r="B230" s="3"/>
      <c r="C230" s="3"/>
      <c r="D230" s="5"/>
      <c r="E230" s="5"/>
      <c r="F230" s="5"/>
      <c r="G230" s="5"/>
      <c r="H230" s="5"/>
      <c r="I230" s="5"/>
      <c r="J230" s="5"/>
      <c r="K230" s="5"/>
      <c r="L230" s="5"/>
      <c r="M230" s="5"/>
      <c r="N230" s="5"/>
      <c r="O230" s="5"/>
      <c r="P230" s="3"/>
      <c r="Q230" s="5"/>
      <c r="R230" s="3"/>
      <c r="S230" s="3"/>
      <c r="T230" s="3"/>
      <c r="U230" s="3"/>
      <c r="V230" s="3"/>
      <c r="W230" s="3"/>
      <c r="X230" s="3"/>
      <c r="Y230" s="3"/>
      <c r="Z230" s="3"/>
    </row>
    <row r="231" spans="1:26" ht="15.75" customHeight="1">
      <c r="A231" s="3"/>
      <c r="B231" s="3"/>
      <c r="C231" s="3"/>
      <c r="D231" s="5"/>
      <c r="E231" s="5"/>
      <c r="F231" s="5"/>
      <c r="G231" s="5"/>
      <c r="H231" s="5"/>
      <c r="I231" s="5"/>
      <c r="J231" s="5"/>
      <c r="K231" s="5"/>
      <c r="L231" s="5"/>
      <c r="M231" s="5"/>
      <c r="N231" s="5"/>
      <c r="O231" s="5"/>
      <c r="P231" s="3"/>
      <c r="Q231" s="5"/>
      <c r="R231" s="3"/>
      <c r="S231" s="3"/>
      <c r="T231" s="3"/>
      <c r="U231" s="3"/>
      <c r="V231" s="3"/>
      <c r="W231" s="3"/>
      <c r="X231" s="3"/>
      <c r="Y231" s="3"/>
      <c r="Z231" s="3"/>
    </row>
    <row r="232" spans="1:26" ht="15.75" customHeight="1">
      <c r="A232" s="3"/>
      <c r="B232" s="3"/>
      <c r="C232" s="3"/>
      <c r="D232" s="5"/>
      <c r="E232" s="5"/>
      <c r="F232" s="5"/>
      <c r="G232" s="5"/>
      <c r="H232" s="5"/>
      <c r="I232" s="5"/>
      <c r="J232" s="5"/>
      <c r="K232" s="5"/>
      <c r="L232" s="5"/>
      <c r="M232" s="5"/>
      <c r="N232" s="5"/>
      <c r="O232" s="5"/>
      <c r="P232" s="3"/>
      <c r="Q232" s="5"/>
      <c r="R232" s="3"/>
      <c r="S232" s="3"/>
      <c r="T232" s="3"/>
      <c r="U232" s="3"/>
      <c r="V232" s="3"/>
      <c r="W232" s="3"/>
      <c r="X232" s="3"/>
      <c r="Y232" s="3"/>
      <c r="Z232" s="3"/>
    </row>
    <row r="233" spans="1:26" ht="15.75" customHeight="1">
      <c r="A233" s="3"/>
      <c r="B233" s="3"/>
      <c r="C233" s="3"/>
      <c r="D233" s="5"/>
      <c r="E233" s="5"/>
      <c r="F233" s="5"/>
      <c r="G233" s="5"/>
      <c r="H233" s="5"/>
      <c r="I233" s="5"/>
      <c r="J233" s="5"/>
      <c r="K233" s="5"/>
      <c r="L233" s="5"/>
      <c r="M233" s="5"/>
      <c r="N233" s="5"/>
      <c r="O233" s="5"/>
      <c r="P233" s="3"/>
      <c r="Q233" s="5"/>
      <c r="R233" s="3"/>
      <c r="S233" s="3"/>
      <c r="T233" s="3"/>
      <c r="U233" s="3"/>
      <c r="V233" s="3"/>
      <c r="W233" s="3"/>
      <c r="X233" s="3"/>
      <c r="Y233" s="3"/>
      <c r="Z233" s="3"/>
    </row>
    <row r="234" spans="1:26" ht="15.75" customHeight="1">
      <c r="A234" s="3"/>
      <c r="B234" s="3"/>
      <c r="C234" s="3"/>
      <c r="D234" s="5"/>
      <c r="E234" s="5"/>
      <c r="F234" s="5"/>
      <c r="G234" s="5"/>
      <c r="H234" s="5"/>
      <c r="I234" s="5"/>
      <c r="J234" s="5"/>
      <c r="K234" s="5"/>
      <c r="L234" s="5"/>
      <c r="M234" s="5"/>
      <c r="N234" s="5"/>
      <c r="O234" s="5"/>
      <c r="P234" s="3"/>
      <c r="Q234" s="5"/>
      <c r="R234" s="3"/>
      <c r="S234" s="3"/>
      <c r="T234" s="3"/>
      <c r="U234" s="3"/>
      <c r="V234" s="3"/>
      <c r="W234" s="3"/>
      <c r="X234" s="3"/>
      <c r="Y234" s="3"/>
      <c r="Z234" s="3"/>
    </row>
    <row r="235" spans="1:26" ht="15.75" customHeight="1">
      <c r="A235" s="3"/>
      <c r="B235" s="3"/>
      <c r="C235" s="3"/>
      <c r="D235" s="5"/>
      <c r="E235" s="5"/>
      <c r="F235" s="5"/>
      <c r="G235" s="5"/>
      <c r="H235" s="5"/>
      <c r="I235" s="5"/>
      <c r="J235" s="5"/>
      <c r="K235" s="5"/>
      <c r="L235" s="5"/>
      <c r="M235" s="5"/>
      <c r="N235" s="5"/>
      <c r="O235" s="5"/>
      <c r="P235" s="3"/>
      <c r="Q235" s="5"/>
      <c r="R235" s="3"/>
      <c r="S235" s="3"/>
      <c r="T235" s="3"/>
      <c r="U235" s="3"/>
      <c r="V235" s="3"/>
      <c r="W235" s="3"/>
      <c r="X235" s="3"/>
      <c r="Y235" s="3"/>
      <c r="Z235" s="3"/>
    </row>
    <row r="236" spans="1:26" ht="15.75" customHeight="1">
      <c r="A236" s="3"/>
      <c r="B236" s="3"/>
      <c r="C236" s="3"/>
      <c r="D236" s="5"/>
      <c r="E236" s="5"/>
      <c r="F236" s="5"/>
      <c r="G236" s="5"/>
      <c r="H236" s="5"/>
      <c r="I236" s="5"/>
      <c r="J236" s="5"/>
      <c r="K236" s="5"/>
      <c r="L236" s="5"/>
      <c r="M236" s="5"/>
      <c r="N236" s="5"/>
      <c r="O236" s="5"/>
      <c r="P236" s="3"/>
      <c r="Q236" s="5"/>
      <c r="R236" s="3"/>
      <c r="S236" s="3"/>
      <c r="T236" s="3"/>
      <c r="U236" s="3"/>
      <c r="V236" s="3"/>
      <c r="W236" s="3"/>
      <c r="X236" s="3"/>
      <c r="Y236" s="3"/>
      <c r="Z236" s="3"/>
    </row>
    <row r="237" spans="1:26" ht="15.75" customHeight="1">
      <c r="A237" s="3"/>
      <c r="B237" s="3"/>
      <c r="C237" s="3"/>
      <c r="D237" s="5"/>
      <c r="E237" s="5"/>
      <c r="F237" s="5"/>
      <c r="G237" s="5"/>
      <c r="H237" s="5"/>
      <c r="I237" s="5"/>
      <c r="J237" s="5"/>
      <c r="K237" s="5"/>
      <c r="L237" s="5"/>
      <c r="M237" s="5"/>
      <c r="N237" s="5"/>
      <c r="O237" s="5"/>
      <c r="P237" s="3"/>
      <c r="Q237" s="5"/>
      <c r="R237" s="3"/>
      <c r="S237" s="3"/>
      <c r="T237" s="3"/>
      <c r="U237" s="3"/>
      <c r="V237" s="3"/>
      <c r="W237" s="3"/>
      <c r="X237" s="3"/>
      <c r="Y237" s="3"/>
      <c r="Z237" s="3"/>
    </row>
    <row r="238" spans="1:26" ht="15.75" customHeight="1">
      <c r="A238" s="3"/>
      <c r="B238" s="3"/>
      <c r="C238" s="3"/>
      <c r="D238" s="5"/>
      <c r="E238" s="5"/>
      <c r="F238" s="5"/>
      <c r="G238" s="5"/>
      <c r="H238" s="5"/>
      <c r="I238" s="5"/>
      <c r="J238" s="5"/>
      <c r="K238" s="5"/>
      <c r="L238" s="5"/>
      <c r="M238" s="5"/>
      <c r="N238" s="5"/>
      <c r="O238" s="5"/>
      <c r="P238" s="3"/>
      <c r="Q238" s="5"/>
      <c r="R238" s="3"/>
      <c r="S238" s="3"/>
      <c r="T238" s="3"/>
      <c r="U238" s="3"/>
      <c r="V238" s="3"/>
      <c r="W238" s="3"/>
      <c r="X238" s="3"/>
      <c r="Y238" s="3"/>
      <c r="Z238" s="3"/>
    </row>
    <row r="239" spans="1:26" ht="15.75" customHeight="1">
      <c r="A239" s="3"/>
      <c r="B239" s="3"/>
      <c r="C239" s="3"/>
      <c r="D239" s="5"/>
      <c r="E239" s="5"/>
      <c r="F239" s="5"/>
      <c r="G239" s="5"/>
      <c r="H239" s="5"/>
      <c r="I239" s="5"/>
      <c r="J239" s="5"/>
      <c r="K239" s="5"/>
      <c r="L239" s="5"/>
      <c r="M239" s="5"/>
      <c r="N239" s="5"/>
      <c r="O239" s="5"/>
      <c r="P239" s="3"/>
      <c r="Q239" s="5"/>
      <c r="R239" s="3"/>
      <c r="S239" s="3"/>
      <c r="T239" s="3"/>
      <c r="U239" s="3"/>
      <c r="V239" s="3"/>
      <c r="W239" s="3"/>
      <c r="X239" s="3"/>
      <c r="Y239" s="3"/>
      <c r="Z239" s="3"/>
    </row>
    <row r="240" spans="1:26" ht="15.75" customHeight="1">
      <c r="A240" s="3"/>
      <c r="B240" s="3"/>
      <c r="C240" s="3"/>
      <c r="D240" s="5"/>
      <c r="E240" s="5"/>
      <c r="F240" s="5"/>
      <c r="G240" s="5"/>
      <c r="H240" s="5"/>
      <c r="I240" s="5"/>
      <c r="J240" s="5"/>
      <c r="K240" s="5"/>
      <c r="L240" s="5"/>
      <c r="M240" s="5"/>
      <c r="N240" s="5"/>
      <c r="O240" s="5"/>
      <c r="P240" s="3"/>
      <c r="Q240" s="5"/>
      <c r="R240" s="3"/>
      <c r="S240" s="3"/>
      <c r="T240" s="3"/>
      <c r="U240" s="3"/>
      <c r="V240" s="3"/>
      <c r="W240" s="3"/>
      <c r="X240" s="3"/>
      <c r="Y240" s="3"/>
      <c r="Z240" s="3"/>
    </row>
    <row r="241" spans="1:26" ht="15.75" customHeight="1">
      <c r="A241" s="3"/>
      <c r="B241" s="3"/>
      <c r="C241" s="3"/>
      <c r="D241" s="5"/>
      <c r="E241" s="5"/>
      <c r="F241" s="5"/>
      <c r="G241" s="5"/>
      <c r="H241" s="5"/>
      <c r="I241" s="5"/>
      <c r="J241" s="5"/>
      <c r="K241" s="5"/>
      <c r="L241" s="5"/>
      <c r="M241" s="5"/>
      <c r="N241" s="5"/>
      <c r="O241" s="5"/>
      <c r="P241" s="3"/>
      <c r="Q241" s="5"/>
      <c r="R241" s="3"/>
      <c r="S241" s="3"/>
      <c r="T241" s="3"/>
      <c r="U241" s="3"/>
      <c r="V241" s="3"/>
      <c r="W241" s="3"/>
      <c r="X241" s="3"/>
      <c r="Y241" s="3"/>
      <c r="Z241" s="3"/>
    </row>
    <row r="242" spans="1:26" ht="15.75" customHeight="1">
      <c r="A242" s="3"/>
      <c r="B242" s="3"/>
      <c r="C242" s="3"/>
      <c r="D242" s="5"/>
      <c r="E242" s="5"/>
      <c r="F242" s="5"/>
      <c r="G242" s="5"/>
      <c r="H242" s="5"/>
      <c r="I242" s="5"/>
      <c r="J242" s="5"/>
      <c r="K242" s="5"/>
      <c r="L242" s="5"/>
      <c r="M242" s="5"/>
      <c r="N242" s="5"/>
      <c r="O242" s="5"/>
      <c r="P242" s="3"/>
      <c r="Q242" s="5"/>
      <c r="R242" s="3"/>
      <c r="S242" s="3"/>
      <c r="T242" s="3"/>
      <c r="U242" s="3"/>
      <c r="V242" s="3"/>
      <c r="W242" s="3"/>
      <c r="X242" s="3"/>
      <c r="Y242" s="3"/>
      <c r="Z242" s="3"/>
    </row>
    <row r="243" spans="1:26" ht="15.75" customHeight="1">
      <c r="A243" s="3"/>
      <c r="B243" s="3"/>
      <c r="C243" s="3"/>
      <c r="D243" s="5"/>
      <c r="E243" s="5"/>
      <c r="F243" s="5"/>
      <c r="G243" s="5"/>
      <c r="H243" s="5"/>
      <c r="I243" s="5"/>
      <c r="J243" s="5"/>
      <c r="K243" s="5"/>
      <c r="L243" s="5"/>
      <c r="M243" s="5"/>
      <c r="N243" s="5"/>
      <c r="O243" s="5"/>
      <c r="P243" s="3"/>
      <c r="Q243" s="5"/>
      <c r="R243" s="3"/>
      <c r="S243" s="3"/>
      <c r="T243" s="3"/>
      <c r="U243" s="3"/>
      <c r="V243" s="3"/>
      <c r="W243" s="3"/>
      <c r="X243" s="3"/>
      <c r="Y243" s="3"/>
      <c r="Z243" s="3"/>
    </row>
    <row r="244" spans="1:26" ht="15.75" customHeight="1">
      <c r="A244" s="3"/>
      <c r="B244" s="3"/>
      <c r="C244" s="3"/>
      <c r="D244" s="5"/>
      <c r="E244" s="5"/>
      <c r="F244" s="5"/>
      <c r="G244" s="5"/>
      <c r="H244" s="5"/>
      <c r="I244" s="5"/>
      <c r="J244" s="5"/>
      <c r="K244" s="5"/>
      <c r="L244" s="5"/>
      <c r="M244" s="5"/>
      <c r="N244" s="5"/>
      <c r="O244" s="5"/>
      <c r="P244" s="3"/>
      <c r="Q244" s="5"/>
      <c r="R244" s="3"/>
      <c r="S244" s="3"/>
      <c r="T244" s="3"/>
      <c r="U244" s="3"/>
      <c r="V244" s="3"/>
      <c r="W244" s="3"/>
      <c r="X244" s="3"/>
      <c r="Y244" s="3"/>
      <c r="Z244" s="3"/>
    </row>
    <row r="245" spans="1:26" ht="15.75" customHeight="1">
      <c r="A245" s="3"/>
      <c r="B245" s="3"/>
      <c r="C245" s="3"/>
      <c r="D245" s="5"/>
      <c r="E245" s="5"/>
      <c r="F245" s="5"/>
      <c r="G245" s="5"/>
      <c r="H245" s="5"/>
      <c r="I245" s="5"/>
      <c r="J245" s="5"/>
      <c r="K245" s="5"/>
      <c r="L245" s="5"/>
      <c r="M245" s="5"/>
      <c r="N245" s="5"/>
      <c r="O245" s="5"/>
      <c r="P245" s="3"/>
      <c r="Q245" s="5"/>
      <c r="R245" s="3"/>
      <c r="S245" s="3"/>
      <c r="T245" s="3"/>
      <c r="U245" s="3"/>
      <c r="V245" s="3"/>
      <c r="W245" s="3"/>
      <c r="X245" s="3"/>
      <c r="Y245" s="3"/>
      <c r="Z245" s="3"/>
    </row>
    <row r="246" spans="1:26" ht="15.75" customHeight="1">
      <c r="A246" s="3"/>
      <c r="B246" s="3"/>
      <c r="C246" s="3"/>
      <c r="D246" s="5"/>
      <c r="E246" s="5"/>
      <c r="F246" s="5"/>
      <c r="G246" s="5"/>
      <c r="H246" s="5"/>
      <c r="I246" s="5"/>
      <c r="J246" s="5"/>
      <c r="K246" s="5"/>
      <c r="L246" s="5"/>
      <c r="M246" s="5"/>
      <c r="N246" s="5"/>
      <c r="O246" s="5"/>
      <c r="P246" s="3"/>
      <c r="Q246" s="5"/>
      <c r="R246" s="3"/>
      <c r="S246" s="3"/>
      <c r="T246" s="3"/>
      <c r="U246" s="3"/>
      <c r="V246" s="3"/>
      <c r="W246" s="3"/>
      <c r="X246" s="3"/>
      <c r="Y246" s="3"/>
      <c r="Z246" s="3"/>
    </row>
    <row r="247" spans="1:26" ht="15.75" customHeight="1">
      <c r="A247" s="3"/>
      <c r="B247" s="3"/>
      <c r="C247" s="3"/>
      <c r="D247" s="5"/>
      <c r="E247" s="5"/>
      <c r="F247" s="5"/>
      <c r="G247" s="5"/>
      <c r="H247" s="5"/>
      <c r="I247" s="5"/>
      <c r="J247" s="5"/>
      <c r="K247" s="5"/>
      <c r="L247" s="5"/>
      <c r="M247" s="5"/>
      <c r="N247" s="5"/>
      <c r="O247" s="5"/>
      <c r="P247" s="3"/>
      <c r="Q247" s="5"/>
      <c r="R247" s="3"/>
      <c r="S247" s="3"/>
      <c r="T247" s="3"/>
      <c r="U247" s="3"/>
      <c r="V247" s="3"/>
      <c r="W247" s="3"/>
      <c r="X247" s="3"/>
      <c r="Y247" s="3"/>
      <c r="Z247" s="3"/>
    </row>
    <row r="248" spans="1:26" ht="15.75" customHeight="1">
      <c r="A248" s="3"/>
      <c r="B248" s="3"/>
      <c r="C248" s="3"/>
      <c r="D248" s="5"/>
      <c r="E248" s="5"/>
      <c r="F248" s="5"/>
      <c r="G248" s="5"/>
      <c r="H248" s="5"/>
      <c r="I248" s="5"/>
      <c r="J248" s="5"/>
      <c r="K248" s="5"/>
      <c r="L248" s="5"/>
      <c r="M248" s="5"/>
      <c r="N248" s="5"/>
      <c r="O248" s="5"/>
      <c r="P248" s="3"/>
      <c r="Q248" s="5"/>
      <c r="R248" s="3"/>
      <c r="S248" s="3"/>
      <c r="T248" s="3"/>
      <c r="U248" s="3"/>
      <c r="V248" s="3"/>
      <c r="W248" s="3"/>
      <c r="X248" s="3"/>
      <c r="Y248" s="3"/>
      <c r="Z248" s="3"/>
    </row>
    <row r="249" spans="1:26" ht="15.75" customHeight="1">
      <c r="A249" s="3"/>
      <c r="B249" s="3"/>
      <c r="C249" s="3"/>
      <c r="D249" s="5"/>
      <c r="E249" s="5"/>
      <c r="F249" s="5"/>
      <c r="G249" s="5"/>
      <c r="H249" s="5"/>
      <c r="I249" s="5"/>
      <c r="J249" s="5"/>
      <c r="K249" s="5"/>
      <c r="L249" s="5"/>
      <c r="M249" s="5"/>
      <c r="N249" s="5"/>
      <c r="O249" s="5"/>
      <c r="P249" s="3"/>
      <c r="Q249" s="5"/>
      <c r="R249" s="3"/>
      <c r="S249" s="3"/>
      <c r="T249" s="3"/>
      <c r="U249" s="3"/>
      <c r="V249" s="3"/>
      <c r="W249" s="3"/>
      <c r="X249" s="3"/>
      <c r="Y249" s="3"/>
      <c r="Z249" s="3"/>
    </row>
    <row r="250" spans="1:26" ht="15.75" customHeight="1">
      <c r="A250" s="3"/>
      <c r="B250" s="3"/>
      <c r="C250" s="3"/>
      <c r="D250" s="5"/>
      <c r="E250" s="5"/>
      <c r="F250" s="5"/>
      <c r="G250" s="5"/>
      <c r="H250" s="5"/>
      <c r="I250" s="5"/>
      <c r="J250" s="5"/>
      <c r="K250" s="5"/>
      <c r="L250" s="5"/>
      <c r="M250" s="5"/>
      <c r="N250" s="5"/>
      <c r="O250" s="5"/>
      <c r="P250" s="3"/>
      <c r="Q250" s="5"/>
      <c r="R250" s="3"/>
      <c r="S250" s="3"/>
      <c r="T250" s="3"/>
      <c r="U250" s="3"/>
      <c r="V250" s="3"/>
      <c r="W250" s="3"/>
      <c r="X250" s="3"/>
      <c r="Y250" s="3"/>
      <c r="Z250" s="3"/>
    </row>
    <row r="251" spans="1:26" ht="15.75" customHeight="1">
      <c r="A251" s="3"/>
      <c r="B251" s="3"/>
      <c r="C251" s="3"/>
      <c r="D251" s="5"/>
      <c r="E251" s="5"/>
      <c r="F251" s="5"/>
      <c r="G251" s="5"/>
      <c r="H251" s="5"/>
      <c r="I251" s="5"/>
      <c r="J251" s="5"/>
      <c r="K251" s="5"/>
      <c r="L251" s="5"/>
      <c r="M251" s="5"/>
      <c r="N251" s="5"/>
      <c r="O251" s="5"/>
      <c r="P251" s="3"/>
      <c r="Q251" s="5"/>
      <c r="R251" s="3"/>
      <c r="S251" s="3"/>
      <c r="T251" s="3"/>
      <c r="U251" s="3"/>
      <c r="V251" s="3"/>
      <c r="W251" s="3"/>
      <c r="X251" s="3"/>
      <c r="Y251" s="3"/>
      <c r="Z251" s="3"/>
    </row>
    <row r="252" spans="1:26" ht="15.75" customHeight="1">
      <c r="A252" s="3"/>
      <c r="B252" s="3"/>
      <c r="C252" s="3"/>
      <c r="D252" s="5"/>
      <c r="E252" s="5"/>
      <c r="F252" s="5"/>
      <c r="G252" s="5"/>
      <c r="H252" s="5"/>
      <c r="I252" s="5"/>
      <c r="J252" s="5"/>
      <c r="K252" s="5"/>
      <c r="L252" s="5"/>
      <c r="M252" s="5"/>
      <c r="N252" s="5"/>
      <c r="O252" s="5"/>
      <c r="P252" s="3"/>
      <c r="Q252" s="5"/>
      <c r="R252" s="3"/>
      <c r="S252" s="3"/>
      <c r="T252" s="3"/>
      <c r="U252" s="3"/>
      <c r="V252" s="3"/>
      <c r="W252" s="3"/>
      <c r="X252" s="3"/>
      <c r="Y252" s="3"/>
      <c r="Z252" s="3"/>
    </row>
    <row r="253" spans="1:26" ht="15.75" customHeight="1">
      <c r="A253" s="3"/>
      <c r="B253" s="3"/>
      <c r="C253" s="3"/>
      <c r="D253" s="5"/>
      <c r="E253" s="5"/>
      <c r="F253" s="5"/>
      <c r="G253" s="5"/>
      <c r="H253" s="5"/>
      <c r="I253" s="5"/>
      <c r="J253" s="5"/>
      <c r="K253" s="5"/>
      <c r="L253" s="5"/>
      <c r="M253" s="5"/>
      <c r="N253" s="5"/>
      <c r="O253" s="5"/>
      <c r="P253" s="3"/>
      <c r="Q253" s="5"/>
      <c r="R253" s="3"/>
      <c r="S253" s="3"/>
      <c r="T253" s="3"/>
      <c r="U253" s="3"/>
      <c r="V253" s="3"/>
      <c r="W253" s="3"/>
      <c r="X253" s="3"/>
      <c r="Y253" s="3"/>
      <c r="Z253" s="3"/>
    </row>
    <row r="254" spans="1:26" ht="15.75" customHeight="1">
      <c r="A254" s="3"/>
      <c r="B254" s="3"/>
      <c r="C254" s="3"/>
      <c r="D254" s="5"/>
      <c r="E254" s="5"/>
      <c r="F254" s="5"/>
      <c r="G254" s="5"/>
      <c r="H254" s="5"/>
      <c r="I254" s="5"/>
      <c r="J254" s="5"/>
      <c r="K254" s="5"/>
      <c r="L254" s="5"/>
      <c r="M254" s="5"/>
      <c r="N254" s="5"/>
      <c r="O254" s="5"/>
      <c r="P254" s="3"/>
      <c r="Q254" s="5"/>
      <c r="R254" s="3"/>
      <c r="S254" s="3"/>
      <c r="T254" s="3"/>
      <c r="U254" s="3"/>
      <c r="V254" s="3"/>
      <c r="W254" s="3"/>
      <c r="X254" s="3"/>
      <c r="Y254" s="3"/>
      <c r="Z254" s="3"/>
    </row>
    <row r="255" spans="1:26" ht="15.75" customHeight="1">
      <c r="A255" s="3"/>
      <c r="B255" s="3"/>
      <c r="C255" s="3"/>
      <c r="D255" s="5"/>
      <c r="E255" s="5"/>
      <c r="F255" s="5"/>
      <c r="G255" s="5"/>
      <c r="H255" s="5"/>
      <c r="I255" s="5"/>
      <c r="J255" s="5"/>
      <c r="K255" s="5"/>
      <c r="L255" s="5"/>
      <c r="M255" s="5"/>
      <c r="N255" s="5"/>
      <c r="O255" s="5"/>
      <c r="P255" s="3"/>
      <c r="Q255" s="5"/>
      <c r="R255" s="3"/>
      <c r="S255" s="3"/>
      <c r="T255" s="3"/>
      <c r="U255" s="3"/>
      <c r="V255" s="3"/>
      <c r="W255" s="3"/>
      <c r="X255" s="3"/>
      <c r="Y255" s="3"/>
      <c r="Z255" s="3"/>
    </row>
    <row r="256" spans="1:26" ht="15.75" customHeight="1">
      <c r="A256" s="3"/>
      <c r="B256" s="3"/>
      <c r="C256" s="3"/>
      <c r="D256" s="5"/>
      <c r="E256" s="5"/>
      <c r="F256" s="5"/>
      <c r="G256" s="5"/>
      <c r="H256" s="5"/>
      <c r="I256" s="5"/>
      <c r="J256" s="5"/>
      <c r="K256" s="5"/>
      <c r="L256" s="5"/>
      <c r="M256" s="5"/>
      <c r="N256" s="5"/>
      <c r="O256" s="5"/>
      <c r="P256" s="3"/>
      <c r="Q256" s="5"/>
      <c r="R256" s="3"/>
      <c r="S256" s="3"/>
      <c r="T256" s="3"/>
      <c r="U256" s="3"/>
      <c r="V256" s="3"/>
      <c r="W256" s="3"/>
      <c r="X256" s="3"/>
      <c r="Y256" s="3"/>
      <c r="Z256" s="3"/>
    </row>
    <row r="257" spans="1:26" ht="15.75" customHeight="1">
      <c r="A257" s="3"/>
      <c r="B257" s="3"/>
      <c r="C257" s="3"/>
      <c r="D257" s="5"/>
      <c r="E257" s="5"/>
      <c r="F257" s="5"/>
      <c r="G257" s="5"/>
      <c r="H257" s="5"/>
      <c r="I257" s="5"/>
      <c r="J257" s="5"/>
      <c r="K257" s="5"/>
      <c r="L257" s="5"/>
      <c r="M257" s="5"/>
      <c r="N257" s="5"/>
      <c r="O257" s="5"/>
      <c r="P257" s="3"/>
      <c r="Q257" s="5"/>
      <c r="R257" s="3"/>
      <c r="S257" s="3"/>
      <c r="T257" s="3"/>
      <c r="U257" s="3"/>
      <c r="V257" s="3"/>
      <c r="W257" s="3"/>
      <c r="X257" s="3"/>
      <c r="Y257" s="3"/>
      <c r="Z257" s="3"/>
    </row>
    <row r="258" spans="1:26" ht="15.75" customHeight="1">
      <c r="A258" s="3"/>
      <c r="B258" s="3"/>
      <c r="C258" s="3"/>
      <c r="D258" s="5"/>
      <c r="E258" s="5"/>
      <c r="F258" s="5"/>
      <c r="G258" s="5"/>
      <c r="H258" s="5"/>
      <c r="I258" s="5"/>
      <c r="J258" s="5"/>
      <c r="K258" s="5"/>
      <c r="L258" s="5"/>
      <c r="M258" s="5"/>
      <c r="N258" s="5"/>
      <c r="O258" s="5"/>
      <c r="P258" s="3"/>
      <c r="Q258" s="5"/>
      <c r="R258" s="3"/>
      <c r="S258" s="3"/>
      <c r="T258" s="3"/>
      <c r="U258" s="3"/>
      <c r="V258" s="3"/>
      <c r="W258" s="3"/>
      <c r="X258" s="3"/>
      <c r="Y258" s="3"/>
      <c r="Z258" s="3"/>
    </row>
    <row r="259" spans="1:26" ht="15.75" customHeight="1">
      <c r="A259" s="3"/>
      <c r="B259" s="3"/>
      <c r="C259" s="3"/>
      <c r="D259" s="5"/>
      <c r="E259" s="5"/>
      <c r="F259" s="5"/>
      <c r="G259" s="5"/>
      <c r="H259" s="5"/>
      <c r="I259" s="5"/>
      <c r="J259" s="5"/>
      <c r="K259" s="5"/>
      <c r="L259" s="5"/>
      <c r="M259" s="5"/>
      <c r="N259" s="5"/>
      <c r="O259" s="5"/>
      <c r="P259" s="3"/>
      <c r="Q259" s="5"/>
      <c r="R259" s="3"/>
      <c r="S259" s="3"/>
      <c r="T259" s="3"/>
      <c r="U259" s="3"/>
      <c r="V259" s="3"/>
      <c r="W259" s="3"/>
      <c r="X259" s="3"/>
      <c r="Y259" s="3"/>
      <c r="Z259" s="3"/>
    </row>
    <row r="260" spans="1:26" ht="15.75" customHeight="1">
      <c r="A260" s="3"/>
      <c r="B260" s="3"/>
      <c r="C260" s="3"/>
      <c r="D260" s="5"/>
      <c r="E260" s="5"/>
      <c r="F260" s="5"/>
      <c r="G260" s="5"/>
      <c r="H260" s="5"/>
      <c r="I260" s="5"/>
      <c r="J260" s="5"/>
      <c r="K260" s="5"/>
      <c r="L260" s="5"/>
      <c r="M260" s="5"/>
      <c r="N260" s="5"/>
      <c r="O260" s="5"/>
      <c r="P260" s="3"/>
      <c r="Q260" s="5"/>
      <c r="R260" s="3"/>
      <c r="S260" s="3"/>
      <c r="T260" s="3"/>
      <c r="U260" s="3"/>
      <c r="V260" s="3"/>
      <c r="W260" s="3"/>
      <c r="X260" s="3"/>
      <c r="Y260" s="3"/>
      <c r="Z260" s="3"/>
    </row>
    <row r="261" spans="1:26" ht="15.75" customHeight="1">
      <c r="A261" s="3"/>
      <c r="B261" s="3"/>
      <c r="C261" s="3"/>
      <c r="D261" s="5"/>
      <c r="E261" s="5"/>
      <c r="F261" s="5"/>
      <c r="G261" s="5"/>
      <c r="H261" s="5"/>
      <c r="I261" s="5"/>
      <c r="J261" s="5"/>
      <c r="K261" s="5"/>
      <c r="L261" s="5"/>
      <c r="M261" s="5"/>
      <c r="N261" s="5"/>
      <c r="O261" s="5"/>
      <c r="P261" s="3"/>
      <c r="Q261" s="5"/>
      <c r="R261" s="3"/>
      <c r="S261" s="3"/>
      <c r="T261" s="3"/>
      <c r="U261" s="3"/>
      <c r="V261" s="3"/>
      <c r="W261" s="3"/>
      <c r="X261" s="3"/>
      <c r="Y261" s="3"/>
      <c r="Z261" s="3"/>
    </row>
    <row r="262" spans="1:26" ht="15.75" customHeight="1">
      <c r="A262" s="3"/>
      <c r="B262" s="3"/>
      <c r="C262" s="3"/>
      <c r="D262" s="5"/>
      <c r="E262" s="5"/>
      <c r="F262" s="5"/>
      <c r="G262" s="5"/>
      <c r="H262" s="5"/>
      <c r="I262" s="5"/>
      <c r="J262" s="5"/>
      <c r="K262" s="5"/>
      <c r="L262" s="5"/>
      <c r="M262" s="5"/>
      <c r="N262" s="5"/>
      <c r="O262" s="5"/>
      <c r="P262" s="3"/>
      <c r="Q262" s="5"/>
      <c r="R262" s="3"/>
      <c r="S262" s="3"/>
      <c r="T262" s="3"/>
      <c r="U262" s="3"/>
      <c r="V262" s="3"/>
      <c r="W262" s="3"/>
      <c r="X262" s="3"/>
      <c r="Y262" s="3"/>
      <c r="Z262" s="3"/>
    </row>
    <row r="263" spans="1:26" ht="15.75" customHeight="1">
      <c r="A263" s="3"/>
      <c r="B263" s="3"/>
      <c r="C263" s="3"/>
      <c r="D263" s="5"/>
      <c r="E263" s="5"/>
      <c r="F263" s="5"/>
      <c r="G263" s="5"/>
      <c r="H263" s="5"/>
      <c r="I263" s="5"/>
      <c r="J263" s="5"/>
      <c r="K263" s="5"/>
      <c r="L263" s="5"/>
      <c r="M263" s="5"/>
      <c r="N263" s="5"/>
      <c r="O263" s="5"/>
      <c r="P263" s="3"/>
      <c r="Q263" s="5"/>
      <c r="R263" s="3"/>
      <c r="S263" s="3"/>
      <c r="T263" s="3"/>
      <c r="U263" s="3"/>
      <c r="V263" s="3"/>
      <c r="W263" s="3"/>
      <c r="X263" s="3"/>
      <c r="Y263" s="3"/>
      <c r="Z263" s="3"/>
    </row>
    <row r="264" spans="1:26" ht="15.75" customHeight="1">
      <c r="A264" s="3"/>
      <c r="B264" s="3"/>
      <c r="C264" s="3"/>
      <c r="D264" s="5"/>
      <c r="E264" s="5"/>
      <c r="F264" s="5"/>
      <c r="G264" s="5"/>
      <c r="H264" s="5"/>
      <c r="I264" s="5"/>
      <c r="J264" s="5"/>
      <c r="K264" s="5"/>
      <c r="L264" s="5"/>
      <c r="M264" s="5"/>
      <c r="N264" s="5"/>
      <c r="O264" s="5"/>
      <c r="P264" s="3"/>
      <c r="Q264" s="5"/>
      <c r="R264" s="3"/>
      <c r="S264" s="3"/>
      <c r="T264" s="3"/>
      <c r="U264" s="3"/>
      <c r="V264" s="3"/>
      <c r="W264" s="3"/>
      <c r="X264" s="3"/>
      <c r="Y264" s="3"/>
      <c r="Z264" s="3"/>
    </row>
    <row r="265" spans="1:26" ht="15.75" customHeight="1">
      <c r="A265" s="3"/>
      <c r="B265" s="3"/>
      <c r="C265" s="3"/>
      <c r="D265" s="5"/>
      <c r="E265" s="5"/>
      <c r="F265" s="5"/>
      <c r="G265" s="5"/>
      <c r="H265" s="5"/>
      <c r="I265" s="5"/>
      <c r="J265" s="5"/>
      <c r="K265" s="5"/>
      <c r="L265" s="5"/>
      <c r="M265" s="5"/>
      <c r="N265" s="5"/>
      <c r="O265" s="5"/>
      <c r="P265" s="3"/>
      <c r="Q265" s="5"/>
      <c r="R265" s="3"/>
      <c r="S265" s="3"/>
      <c r="T265" s="3"/>
      <c r="U265" s="3"/>
      <c r="V265" s="3"/>
      <c r="W265" s="3"/>
      <c r="X265" s="3"/>
      <c r="Y265" s="3"/>
      <c r="Z265" s="3"/>
    </row>
    <row r="266" spans="1:26" ht="15.75" customHeight="1">
      <c r="A266" s="3"/>
      <c r="B266" s="3"/>
      <c r="C266" s="3"/>
      <c r="D266" s="5"/>
      <c r="E266" s="5"/>
      <c r="F266" s="5"/>
      <c r="G266" s="5"/>
      <c r="H266" s="5"/>
      <c r="I266" s="5"/>
      <c r="J266" s="5"/>
      <c r="K266" s="5"/>
      <c r="L266" s="5"/>
      <c r="M266" s="5"/>
      <c r="N266" s="5"/>
      <c r="O266" s="5"/>
      <c r="P266" s="3"/>
      <c r="Q266" s="5"/>
      <c r="R266" s="3"/>
      <c r="S266" s="3"/>
      <c r="T266" s="3"/>
      <c r="U266" s="3"/>
      <c r="V266" s="3"/>
      <c r="W266" s="3"/>
      <c r="X266" s="3"/>
      <c r="Y266" s="3"/>
      <c r="Z266" s="3"/>
    </row>
    <row r="267" spans="1:26" ht="15.75" customHeight="1">
      <c r="A267" s="3"/>
      <c r="B267" s="3"/>
      <c r="C267" s="3"/>
      <c r="D267" s="5"/>
      <c r="E267" s="5"/>
      <c r="F267" s="5"/>
      <c r="G267" s="5"/>
      <c r="H267" s="5"/>
      <c r="I267" s="5"/>
      <c r="J267" s="5"/>
      <c r="K267" s="5"/>
      <c r="L267" s="5"/>
      <c r="M267" s="5"/>
      <c r="N267" s="5"/>
      <c r="O267" s="5"/>
      <c r="P267" s="3"/>
      <c r="Q267" s="5"/>
      <c r="R267" s="3"/>
      <c r="S267" s="3"/>
      <c r="T267" s="3"/>
      <c r="U267" s="3"/>
      <c r="V267" s="3"/>
      <c r="W267" s="3"/>
      <c r="X267" s="3"/>
      <c r="Y267" s="3"/>
      <c r="Z267" s="3"/>
    </row>
    <row r="268" spans="1:26" ht="15.75" customHeight="1">
      <c r="A268" s="3"/>
      <c r="B268" s="3"/>
      <c r="C268" s="3"/>
      <c r="D268" s="5"/>
      <c r="E268" s="5"/>
      <c r="F268" s="5"/>
      <c r="G268" s="5"/>
      <c r="H268" s="5"/>
      <c r="I268" s="5"/>
      <c r="J268" s="5"/>
      <c r="K268" s="5"/>
      <c r="L268" s="5"/>
      <c r="M268" s="5"/>
      <c r="N268" s="5"/>
      <c r="O268" s="5"/>
      <c r="P268" s="3"/>
      <c r="Q268" s="5"/>
      <c r="R268" s="3"/>
      <c r="S268" s="3"/>
      <c r="T268" s="3"/>
      <c r="U268" s="3"/>
      <c r="V268" s="3"/>
      <c r="W268" s="3"/>
      <c r="X268" s="3"/>
      <c r="Y268" s="3"/>
      <c r="Z268" s="3"/>
    </row>
    <row r="269" spans="1:26" ht="15.75" customHeight="1">
      <c r="A269" s="3"/>
      <c r="B269" s="3"/>
      <c r="C269" s="3"/>
      <c r="D269" s="5"/>
      <c r="E269" s="5"/>
      <c r="F269" s="5"/>
      <c r="G269" s="5"/>
      <c r="H269" s="5"/>
      <c r="I269" s="5"/>
      <c r="J269" s="5"/>
      <c r="K269" s="5"/>
      <c r="L269" s="5"/>
      <c r="M269" s="5"/>
      <c r="N269" s="5"/>
      <c r="O269" s="5"/>
      <c r="P269" s="3"/>
      <c r="Q269" s="5"/>
      <c r="R269" s="3"/>
      <c r="S269" s="3"/>
      <c r="T269" s="3"/>
      <c r="U269" s="3"/>
      <c r="V269" s="3"/>
      <c r="W269" s="3"/>
      <c r="X269" s="3"/>
      <c r="Y269" s="3"/>
      <c r="Z269" s="3"/>
    </row>
    <row r="270" spans="1:26" ht="15.75" customHeight="1">
      <c r="A270" s="3"/>
      <c r="B270" s="3"/>
      <c r="C270" s="3"/>
      <c r="D270" s="5"/>
      <c r="E270" s="5"/>
      <c r="F270" s="5"/>
      <c r="G270" s="5"/>
      <c r="H270" s="5"/>
      <c r="I270" s="5"/>
      <c r="J270" s="5"/>
      <c r="K270" s="5"/>
      <c r="L270" s="5"/>
      <c r="M270" s="5"/>
      <c r="N270" s="5"/>
      <c r="O270" s="5"/>
      <c r="P270" s="3"/>
      <c r="Q270" s="5"/>
      <c r="R270" s="3"/>
      <c r="S270" s="3"/>
      <c r="T270" s="3"/>
      <c r="U270" s="3"/>
      <c r="V270" s="3"/>
      <c r="W270" s="3"/>
      <c r="X270" s="3"/>
      <c r="Y270" s="3"/>
      <c r="Z270" s="3"/>
    </row>
    <row r="271" spans="1:26" ht="15.75" customHeight="1">
      <c r="A271" s="3"/>
      <c r="B271" s="3"/>
      <c r="C271" s="3"/>
      <c r="D271" s="5"/>
      <c r="E271" s="5"/>
      <c r="F271" s="5"/>
      <c r="G271" s="5"/>
      <c r="H271" s="5"/>
      <c r="I271" s="5"/>
      <c r="J271" s="5"/>
      <c r="K271" s="5"/>
      <c r="L271" s="5"/>
      <c r="M271" s="5"/>
      <c r="N271" s="5"/>
      <c r="O271" s="5"/>
      <c r="P271" s="3"/>
      <c r="Q271" s="5"/>
      <c r="R271" s="3"/>
      <c r="S271" s="3"/>
      <c r="T271" s="3"/>
      <c r="U271" s="3"/>
      <c r="V271" s="3"/>
      <c r="W271" s="3"/>
      <c r="X271" s="3"/>
      <c r="Y271" s="3"/>
      <c r="Z271" s="3"/>
    </row>
    <row r="272" spans="1:26" ht="15.75" customHeight="1">
      <c r="A272" s="3"/>
      <c r="B272" s="3"/>
      <c r="C272" s="3"/>
      <c r="D272" s="5"/>
      <c r="E272" s="5"/>
      <c r="F272" s="5"/>
      <c r="G272" s="5"/>
      <c r="H272" s="5"/>
      <c r="I272" s="5"/>
      <c r="J272" s="5"/>
      <c r="K272" s="5"/>
      <c r="L272" s="5"/>
      <c r="M272" s="5"/>
      <c r="N272" s="5"/>
      <c r="O272" s="5"/>
      <c r="P272" s="3"/>
      <c r="Q272" s="5"/>
      <c r="R272" s="3"/>
      <c r="S272" s="3"/>
      <c r="T272" s="3"/>
      <c r="U272" s="3"/>
      <c r="V272" s="3"/>
      <c r="W272" s="3"/>
      <c r="X272" s="3"/>
      <c r="Y272" s="3"/>
      <c r="Z272" s="3"/>
    </row>
    <row r="273" spans="1:26" ht="15.75" customHeight="1">
      <c r="A273" s="3"/>
      <c r="B273" s="3"/>
      <c r="C273" s="3"/>
      <c r="D273" s="5"/>
      <c r="E273" s="5"/>
      <c r="F273" s="5"/>
      <c r="G273" s="5"/>
      <c r="H273" s="5"/>
      <c r="I273" s="5"/>
      <c r="J273" s="5"/>
      <c r="K273" s="5"/>
      <c r="L273" s="5"/>
      <c r="M273" s="5"/>
      <c r="N273" s="5"/>
      <c r="O273" s="5"/>
      <c r="P273" s="3"/>
      <c r="Q273" s="5"/>
      <c r="R273" s="3"/>
      <c r="S273" s="3"/>
      <c r="T273" s="3"/>
      <c r="U273" s="3"/>
      <c r="V273" s="3"/>
      <c r="W273" s="3"/>
      <c r="X273" s="3"/>
      <c r="Y273" s="3"/>
      <c r="Z273" s="3"/>
    </row>
    <row r="274" spans="1:26" ht="15.75" customHeight="1">
      <c r="A274" s="3"/>
      <c r="B274" s="3"/>
      <c r="C274" s="3"/>
      <c r="D274" s="5"/>
      <c r="E274" s="5"/>
      <c r="F274" s="5"/>
      <c r="G274" s="5"/>
      <c r="H274" s="5"/>
      <c r="I274" s="5"/>
      <c r="J274" s="5"/>
      <c r="K274" s="5"/>
      <c r="L274" s="5"/>
      <c r="M274" s="5"/>
      <c r="N274" s="5"/>
      <c r="O274" s="5"/>
      <c r="P274" s="3"/>
      <c r="Q274" s="5"/>
      <c r="R274" s="3"/>
      <c r="S274" s="3"/>
      <c r="T274" s="3"/>
      <c r="U274" s="3"/>
      <c r="V274" s="3"/>
      <c r="W274" s="3"/>
      <c r="X274" s="3"/>
      <c r="Y274" s="3"/>
      <c r="Z274" s="3"/>
    </row>
    <row r="275" spans="1:26" ht="15.75" customHeight="1">
      <c r="A275" s="3"/>
      <c r="B275" s="3"/>
      <c r="C275" s="3"/>
      <c r="D275" s="5"/>
      <c r="E275" s="5"/>
      <c r="F275" s="5"/>
      <c r="G275" s="5"/>
      <c r="H275" s="5"/>
      <c r="I275" s="5"/>
      <c r="J275" s="5"/>
      <c r="K275" s="5"/>
      <c r="L275" s="5"/>
      <c r="M275" s="5"/>
      <c r="N275" s="5"/>
      <c r="O275" s="5"/>
      <c r="P275" s="3"/>
      <c r="Q275" s="5"/>
      <c r="R275" s="3"/>
      <c r="S275" s="3"/>
      <c r="T275" s="3"/>
      <c r="U275" s="3"/>
      <c r="V275" s="3"/>
      <c r="W275" s="3"/>
      <c r="X275" s="3"/>
      <c r="Y275" s="3"/>
      <c r="Z275" s="3"/>
    </row>
    <row r="276" spans="1:26" ht="15.75" customHeight="1">
      <c r="A276" s="3"/>
      <c r="B276" s="3"/>
      <c r="C276" s="3"/>
      <c r="D276" s="5"/>
      <c r="E276" s="5"/>
      <c r="F276" s="5"/>
      <c r="G276" s="5"/>
      <c r="H276" s="5"/>
      <c r="I276" s="5"/>
      <c r="J276" s="5"/>
      <c r="K276" s="5"/>
      <c r="L276" s="5"/>
      <c r="M276" s="5"/>
      <c r="N276" s="5"/>
      <c r="O276" s="5"/>
      <c r="P276" s="3"/>
      <c r="Q276" s="5"/>
      <c r="R276" s="3"/>
      <c r="S276" s="3"/>
      <c r="T276" s="3"/>
      <c r="U276" s="3"/>
      <c r="V276" s="3"/>
      <c r="W276" s="3"/>
      <c r="X276" s="3"/>
      <c r="Y276" s="3"/>
      <c r="Z276" s="3"/>
    </row>
    <row r="277" spans="1:26" ht="15.75" customHeight="1">
      <c r="A277" s="3"/>
      <c r="B277" s="3"/>
      <c r="C277" s="3"/>
      <c r="D277" s="5"/>
      <c r="E277" s="5"/>
      <c r="F277" s="5"/>
      <c r="G277" s="5"/>
      <c r="H277" s="5"/>
      <c r="I277" s="5"/>
      <c r="J277" s="5"/>
      <c r="K277" s="5"/>
      <c r="L277" s="5"/>
      <c r="M277" s="5"/>
      <c r="N277" s="5"/>
      <c r="O277" s="5"/>
      <c r="P277" s="3"/>
      <c r="Q277" s="5"/>
      <c r="R277" s="3"/>
      <c r="S277" s="3"/>
      <c r="T277" s="3"/>
      <c r="U277" s="3"/>
      <c r="V277" s="3"/>
      <c r="W277" s="3"/>
      <c r="X277" s="3"/>
      <c r="Y277" s="3"/>
      <c r="Z277" s="3"/>
    </row>
    <row r="278" spans="1:26" ht="15.75" customHeight="1">
      <c r="A278" s="3"/>
      <c r="B278" s="3"/>
      <c r="C278" s="3"/>
      <c r="D278" s="5"/>
      <c r="E278" s="5"/>
      <c r="F278" s="5"/>
      <c r="G278" s="5"/>
      <c r="H278" s="5"/>
      <c r="I278" s="5"/>
      <c r="J278" s="5"/>
      <c r="K278" s="5"/>
      <c r="L278" s="5"/>
      <c r="M278" s="5"/>
      <c r="N278" s="5"/>
      <c r="O278" s="5"/>
      <c r="P278" s="3"/>
      <c r="Q278" s="5"/>
      <c r="R278" s="3"/>
      <c r="S278" s="3"/>
      <c r="T278" s="3"/>
      <c r="U278" s="3"/>
      <c r="V278" s="3"/>
      <c r="W278" s="3"/>
      <c r="X278" s="3"/>
      <c r="Y278" s="3"/>
      <c r="Z278" s="3"/>
    </row>
    <row r="279" spans="1:26" ht="15.75" customHeight="1">
      <c r="A279" s="3"/>
      <c r="B279" s="3"/>
      <c r="C279" s="3"/>
      <c r="D279" s="5"/>
      <c r="E279" s="5"/>
      <c r="F279" s="5"/>
      <c r="G279" s="5"/>
      <c r="H279" s="5"/>
      <c r="I279" s="5"/>
      <c r="J279" s="5"/>
      <c r="K279" s="5"/>
      <c r="L279" s="5"/>
      <c r="M279" s="5"/>
      <c r="N279" s="5"/>
      <c r="O279" s="5"/>
      <c r="P279" s="3"/>
      <c r="Q279" s="5"/>
      <c r="R279" s="3"/>
      <c r="S279" s="3"/>
      <c r="T279" s="3"/>
      <c r="U279" s="3"/>
      <c r="V279" s="3"/>
      <c r="W279" s="3"/>
      <c r="X279" s="3"/>
      <c r="Y279" s="3"/>
      <c r="Z279" s="3"/>
    </row>
    <row r="280" spans="1:26" ht="15.75" customHeight="1">
      <c r="A280" s="3"/>
      <c r="B280" s="3"/>
      <c r="C280" s="3"/>
      <c r="D280" s="5"/>
      <c r="E280" s="5"/>
      <c r="F280" s="5"/>
      <c r="G280" s="5"/>
      <c r="H280" s="5"/>
      <c r="I280" s="5"/>
      <c r="J280" s="5"/>
      <c r="K280" s="5"/>
      <c r="L280" s="5"/>
      <c r="M280" s="5"/>
      <c r="N280" s="5"/>
      <c r="O280" s="5"/>
      <c r="P280" s="3"/>
      <c r="Q280" s="5"/>
      <c r="R280" s="3"/>
      <c r="S280" s="3"/>
      <c r="T280" s="3"/>
      <c r="U280" s="3"/>
      <c r="V280" s="3"/>
      <c r="W280" s="3"/>
      <c r="X280" s="3"/>
      <c r="Y280" s="3"/>
      <c r="Z280" s="3"/>
    </row>
    <row r="281" spans="1:26" ht="15.75" customHeight="1">
      <c r="A281" s="3"/>
      <c r="B281" s="3"/>
      <c r="C281" s="3"/>
      <c r="D281" s="5"/>
      <c r="E281" s="5"/>
      <c r="F281" s="5"/>
      <c r="G281" s="5"/>
      <c r="H281" s="5"/>
      <c r="I281" s="5"/>
      <c r="J281" s="5"/>
      <c r="K281" s="5"/>
      <c r="L281" s="5"/>
      <c r="M281" s="5"/>
      <c r="N281" s="5"/>
      <c r="O281" s="5"/>
      <c r="P281" s="3"/>
      <c r="Q281" s="5"/>
      <c r="R281" s="3"/>
      <c r="S281" s="3"/>
      <c r="T281" s="3"/>
      <c r="U281" s="3"/>
      <c r="V281" s="3"/>
      <c r="W281" s="3"/>
      <c r="X281" s="3"/>
      <c r="Y281" s="3"/>
      <c r="Z281" s="3"/>
    </row>
    <row r="282" spans="1:26" ht="15.75" customHeight="1">
      <c r="A282" s="3"/>
      <c r="B282" s="3"/>
      <c r="C282" s="3"/>
      <c r="D282" s="5"/>
      <c r="E282" s="5"/>
      <c r="F282" s="5"/>
      <c r="G282" s="5"/>
      <c r="H282" s="5"/>
      <c r="I282" s="5"/>
      <c r="J282" s="5"/>
      <c r="K282" s="5"/>
      <c r="L282" s="5"/>
      <c r="M282" s="5"/>
      <c r="N282" s="5"/>
      <c r="O282" s="5"/>
      <c r="P282" s="3"/>
      <c r="Q282" s="5"/>
      <c r="R282" s="3"/>
      <c r="S282" s="3"/>
      <c r="T282" s="3"/>
      <c r="U282" s="3"/>
      <c r="V282" s="3"/>
      <c r="W282" s="3"/>
      <c r="X282" s="3"/>
      <c r="Y282" s="3"/>
      <c r="Z282" s="3"/>
    </row>
    <row r="283" spans="1:26" ht="15.75" customHeight="1">
      <c r="A283" s="3"/>
      <c r="B283" s="3"/>
      <c r="C283" s="3"/>
      <c r="D283" s="5"/>
      <c r="E283" s="5"/>
      <c r="F283" s="5"/>
      <c r="G283" s="5"/>
      <c r="H283" s="5"/>
      <c r="I283" s="5"/>
      <c r="J283" s="5"/>
      <c r="K283" s="5"/>
      <c r="L283" s="5"/>
      <c r="M283" s="5"/>
      <c r="N283" s="5"/>
      <c r="O283" s="5"/>
      <c r="P283" s="3"/>
      <c r="Q283" s="5"/>
      <c r="R283" s="3"/>
      <c r="S283" s="3"/>
      <c r="T283" s="3"/>
      <c r="U283" s="3"/>
      <c r="V283" s="3"/>
      <c r="W283" s="3"/>
      <c r="X283" s="3"/>
      <c r="Y283" s="3"/>
      <c r="Z283" s="3"/>
    </row>
    <row r="284" spans="1:26" ht="15.75" customHeight="1">
      <c r="A284" s="3"/>
      <c r="B284" s="3"/>
      <c r="C284" s="3"/>
      <c r="D284" s="5"/>
      <c r="E284" s="5"/>
      <c r="F284" s="5"/>
      <c r="G284" s="5"/>
      <c r="H284" s="5"/>
      <c r="I284" s="5"/>
      <c r="J284" s="5"/>
      <c r="K284" s="5"/>
      <c r="L284" s="5"/>
      <c r="M284" s="5"/>
      <c r="N284" s="5"/>
      <c r="O284" s="5"/>
      <c r="P284" s="3"/>
      <c r="Q284" s="5"/>
      <c r="R284" s="3"/>
      <c r="S284" s="3"/>
      <c r="T284" s="3"/>
      <c r="U284" s="3"/>
      <c r="V284" s="3"/>
      <c r="W284" s="3"/>
      <c r="X284" s="3"/>
      <c r="Y284" s="3"/>
      <c r="Z284" s="3"/>
    </row>
    <row r="285" spans="1:26" ht="15.75" customHeight="1">
      <c r="A285" s="3"/>
      <c r="B285" s="3"/>
      <c r="C285" s="3"/>
      <c r="D285" s="5"/>
      <c r="E285" s="5"/>
      <c r="F285" s="5"/>
      <c r="G285" s="5"/>
      <c r="H285" s="5"/>
      <c r="I285" s="5"/>
      <c r="J285" s="5"/>
      <c r="K285" s="5"/>
      <c r="L285" s="5"/>
      <c r="M285" s="5"/>
      <c r="N285" s="5"/>
      <c r="O285" s="5"/>
      <c r="P285" s="3"/>
      <c r="Q285" s="5"/>
      <c r="R285" s="3"/>
      <c r="S285" s="3"/>
      <c r="T285" s="3"/>
      <c r="U285" s="3"/>
      <c r="V285" s="3"/>
      <c r="W285" s="3"/>
      <c r="X285" s="3"/>
      <c r="Y285" s="3"/>
      <c r="Z285" s="3"/>
    </row>
    <row r="286" spans="1:26" ht="15.75" customHeight="1">
      <c r="A286" s="3"/>
      <c r="B286" s="3"/>
      <c r="C286" s="3"/>
      <c r="D286" s="5"/>
      <c r="E286" s="5"/>
      <c r="F286" s="5"/>
      <c r="G286" s="5"/>
      <c r="H286" s="5"/>
      <c r="I286" s="5"/>
      <c r="J286" s="5"/>
      <c r="K286" s="5"/>
      <c r="L286" s="5"/>
      <c r="M286" s="5"/>
      <c r="N286" s="5"/>
      <c r="O286" s="5"/>
      <c r="P286" s="3"/>
      <c r="Q286" s="5"/>
      <c r="R286" s="3"/>
      <c r="S286" s="3"/>
      <c r="T286" s="3"/>
      <c r="U286" s="3"/>
      <c r="V286" s="3"/>
      <c r="W286" s="3"/>
      <c r="X286" s="3"/>
      <c r="Y286" s="3"/>
      <c r="Z286" s="3"/>
    </row>
    <row r="287" spans="1:26" ht="15.75" customHeight="1">
      <c r="A287" s="3"/>
      <c r="B287" s="3"/>
      <c r="C287" s="3"/>
      <c r="D287" s="5"/>
      <c r="E287" s="5"/>
      <c r="F287" s="5"/>
      <c r="G287" s="5"/>
      <c r="H287" s="5"/>
      <c r="I287" s="5"/>
      <c r="J287" s="5"/>
      <c r="K287" s="5"/>
      <c r="L287" s="5"/>
      <c r="M287" s="5"/>
      <c r="N287" s="5"/>
      <c r="O287" s="5"/>
      <c r="P287" s="3"/>
      <c r="Q287" s="5"/>
      <c r="R287" s="3"/>
      <c r="S287" s="3"/>
      <c r="T287" s="3"/>
      <c r="U287" s="3"/>
      <c r="V287" s="3"/>
      <c r="W287" s="3"/>
      <c r="X287" s="3"/>
      <c r="Y287" s="3"/>
      <c r="Z287" s="3"/>
    </row>
    <row r="288" spans="1:26" ht="15.75" customHeight="1">
      <c r="A288" s="3"/>
      <c r="B288" s="3"/>
      <c r="C288" s="3"/>
      <c r="D288" s="5"/>
      <c r="E288" s="5"/>
      <c r="F288" s="5"/>
      <c r="G288" s="5"/>
      <c r="H288" s="5"/>
      <c r="I288" s="5"/>
      <c r="J288" s="5"/>
      <c r="K288" s="5"/>
      <c r="L288" s="5"/>
      <c r="M288" s="5"/>
      <c r="N288" s="5"/>
      <c r="O288" s="5"/>
      <c r="P288" s="3"/>
      <c r="Q288" s="5"/>
      <c r="R288" s="3"/>
      <c r="S288" s="3"/>
      <c r="T288" s="3"/>
      <c r="U288" s="3"/>
      <c r="V288" s="3"/>
      <c r="W288" s="3"/>
      <c r="X288" s="3"/>
      <c r="Y288" s="3"/>
      <c r="Z288" s="3"/>
    </row>
    <row r="289" spans="1:26" ht="15.75" customHeight="1">
      <c r="A289" s="3"/>
      <c r="B289" s="3"/>
      <c r="C289" s="3"/>
      <c r="D289" s="5"/>
      <c r="E289" s="5"/>
      <c r="F289" s="5"/>
      <c r="G289" s="5"/>
      <c r="H289" s="5"/>
      <c r="I289" s="5"/>
      <c r="J289" s="5"/>
      <c r="K289" s="5"/>
      <c r="L289" s="5"/>
      <c r="M289" s="5"/>
      <c r="N289" s="5"/>
      <c r="O289" s="5"/>
      <c r="P289" s="3"/>
      <c r="Q289" s="5"/>
      <c r="R289" s="3"/>
      <c r="S289" s="3"/>
      <c r="T289" s="3"/>
      <c r="U289" s="3"/>
      <c r="V289" s="3"/>
      <c r="W289" s="3"/>
      <c r="X289" s="3"/>
      <c r="Y289" s="3"/>
      <c r="Z289" s="3"/>
    </row>
    <row r="290" spans="1:26" ht="15.75" customHeight="1">
      <c r="A290" s="3"/>
      <c r="B290" s="3"/>
      <c r="C290" s="3"/>
      <c r="D290" s="5"/>
      <c r="E290" s="5"/>
      <c r="F290" s="5"/>
      <c r="G290" s="5"/>
      <c r="H290" s="5"/>
      <c r="I290" s="5"/>
      <c r="J290" s="5"/>
      <c r="K290" s="5"/>
      <c r="L290" s="5"/>
      <c r="M290" s="5"/>
      <c r="N290" s="5"/>
      <c r="O290" s="5"/>
      <c r="P290" s="3"/>
      <c r="Q290" s="5"/>
      <c r="R290" s="3"/>
      <c r="S290" s="3"/>
      <c r="T290" s="3"/>
      <c r="U290" s="3"/>
      <c r="V290" s="3"/>
      <c r="W290" s="3"/>
      <c r="X290" s="3"/>
      <c r="Y290" s="3"/>
      <c r="Z290" s="3"/>
    </row>
    <row r="291" spans="1:26" ht="15.75" customHeight="1">
      <c r="A291" s="3"/>
      <c r="B291" s="3"/>
      <c r="C291" s="3"/>
      <c r="D291" s="5"/>
      <c r="E291" s="5"/>
      <c r="F291" s="5"/>
      <c r="G291" s="5"/>
      <c r="H291" s="5"/>
      <c r="I291" s="5"/>
      <c r="J291" s="5"/>
      <c r="K291" s="5"/>
      <c r="L291" s="5"/>
      <c r="M291" s="5"/>
      <c r="N291" s="5"/>
      <c r="O291" s="5"/>
      <c r="P291" s="3"/>
      <c r="Q291" s="5"/>
      <c r="R291" s="3"/>
      <c r="S291" s="3"/>
      <c r="T291" s="3"/>
      <c r="U291" s="3"/>
      <c r="V291" s="3"/>
      <c r="W291" s="3"/>
      <c r="X291" s="3"/>
      <c r="Y291" s="3"/>
      <c r="Z291" s="3"/>
    </row>
    <row r="292" spans="1:26" ht="15.75" customHeight="1">
      <c r="A292" s="3"/>
      <c r="B292" s="3"/>
      <c r="C292" s="3"/>
      <c r="D292" s="5"/>
      <c r="E292" s="5"/>
      <c r="F292" s="5"/>
      <c r="G292" s="5"/>
      <c r="H292" s="5"/>
      <c r="I292" s="5"/>
      <c r="J292" s="5"/>
      <c r="K292" s="5"/>
      <c r="L292" s="5"/>
      <c r="M292" s="5"/>
      <c r="N292" s="5"/>
      <c r="O292" s="5"/>
      <c r="P292" s="3"/>
      <c r="Q292" s="5"/>
      <c r="R292" s="3"/>
      <c r="S292" s="3"/>
      <c r="T292" s="3"/>
      <c r="U292" s="3"/>
      <c r="V292" s="3"/>
      <c r="W292" s="3"/>
      <c r="X292" s="3"/>
      <c r="Y292" s="3"/>
      <c r="Z292" s="3"/>
    </row>
    <row r="293" spans="1:26" ht="15.75" customHeight="1">
      <c r="A293" s="3"/>
      <c r="B293" s="3"/>
      <c r="C293" s="3"/>
      <c r="D293" s="5"/>
      <c r="E293" s="5"/>
      <c r="F293" s="5"/>
      <c r="G293" s="5"/>
      <c r="H293" s="5"/>
      <c r="I293" s="5"/>
      <c r="J293" s="5"/>
      <c r="K293" s="5"/>
      <c r="L293" s="5"/>
      <c r="M293" s="5"/>
      <c r="N293" s="5"/>
      <c r="O293" s="5"/>
      <c r="P293" s="3"/>
      <c r="Q293" s="5"/>
      <c r="R293" s="3"/>
      <c r="S293" s="3"/>
      <c r="T293" s="3"/>
      <c r="U293" s="3"/>
      <c r="V293" s="3"/>
      <c r="W293" s="3"/>
      <c r="X293" s="3"/>
      <c r="Y293" s="3"/>
      <c r="Z293" s="3"/>
    </row>
    <row r="294" spans="1:26" ht="15.75" customHeight="1">
      <c r="A294" s="3"/>
      <c r="B294" s="3"/>
      <c r="C294" s="3"/>
      <c r="D294" s="5"/>
      <c r="E294" s="5"/>
      <c r="F294" s="5"/>
      <c r="G294" s="5"/>
      <c r="H294" s="5"/>
      <c r="I294" s="5"/>
      <c r="J294" s="5"/>
      <c r="K294" s="5"/>
      <c r="L294" s="5"/>
      <c r="M294" s="5"/>
      <c r="N294" s="5"/>
      <c r="O294" s="5"/>
      <c r="P294" s="3"/>
      <c r="Q294" s="5"/>
      <c r="R294" s="3"/>
      <c r="S294" s="3"/>
      <c r="T294" s="3"/>
      <c r="U294" s="3"/>
      <c r="V294" s="3"/>
      <c r="W294" s="3"/>
      <c r="X294" s="3"/>
      <c r="Y294" s="3"/>
      <c r="Z294" s="3"/>
    </row>
    <row r="295" spans="1:26" ht="15.75" customHeight="1">
      <c r="A295" s="3"/>
      <c r="B295" s="3"/>
      <c r="C295" s="3"/>
      <c r="D295" s="5"/>
      <c r="E295" s="5"/>
      <c r="F295" s="5"/>
      <c r="G295" s="5"/>
      <c r="H295" s="5"/>
      <c r="I295" s="5"/>
      <c r="J295" s="5"/>
      <c r="K295" s="5"/>
      <c r="L295" s="5"/>
      <c r="M295" s="5"/>
      <c r="N295" s="5"/>
      <c r="O295" s="5"/>
      <c r="P295" s="3"/>
      <c r="Q295" s="5"/>
      <c r="R295" s="3"/>
      <c r="S295" s="3"/>
      <c r="T295" s="3"/>
      <c r="U295" s="3"/>
      <c r="V295" s="3"/>
      <c r="W295" s="3"/>
      <c r="X295" s="3"/>
      <c r="Y295" s="3"/>
      <c r="Z295" s="3"/>
    </row>
    <row r="296" spans="1:26" ht="15.75" customHeight="1">
      <c r="A296" s="3"/>
      <c r="B296" s="3"/>
      <c r="C296" s="3"/>
      <c r="D296" s="5"/>
      <c r="E296" s="5"/>
      <c r="F296" s="5"/>
      <c r="G296" s="5"/>
      <c r="H296" s="5"/>
      <c r="I296" s="5"/>
      <c r="J296" s="5"/>
      <c r="K296" s="5"/>
      <c r="L296" s="5"/>
      <c r="M296" s="5"/>
      <c r="N296" s="5"/>
      <c r="O296" s="5"/>
      <c r="P296" s="3"/>
      <c r="Q296" s="5"/>
      <c r="R296" s="3"/>
      <c r="S296" s="3"/>
      <c r="T296" s="3"/>
      <c r="U296" s="3"/>
      <c r="V296" s="3"/>
      <c r="W296" s="3"/>
      <c r="X296" s="3"/>
      <c r="Y296" s="3"/>
      <c r="Z296" s="3"/>
    </row>
    <row r="297" spans="1:26" ht="15.75" customHeight="1">
      <c r="A297" s="3"/>
      <c r="B297" s="3"/>
      <c r="C297" s="3"/>
      <c r="D297" s="5"/>
      <c r="E297" s="5"/>
      <c r="F297" s="5"/>
      <c r="G297" s="5"/>
      <c r="H297" s="5"/>
      <c r="I297" s="5"/>
      <c r="J297" s="5"/>
      <c r="K297" s="5"/>
      <c r="L297" s="5"/>
      <c r="M297" s="5"/>
      <c r="N297" s="5"/>
      <c r="O297" s="5"/>
      <c r="P297" s="3"/>
      <c r="Q297" s="5"/>
      <c r="R297" s="3"/>
      <c r="S297" s="3"/>
      <c r="T297" s="3"/>
      <c r="U297" s="3"/>
      <c r="V297" s="3"/>
      <c r="W297" s="3"/>
      <c r="X297" s="3"/>
      <c r="Y297" s="3"/>
      <c r="Z297" s="3"/>
    </row>
    <row r="298" spans="1:26" ht="15.75" customHeight="1">
      <c r="A298" s="3"/>
      <c r="B298" s="3"/>
      <c r="C298" s="3"/>
      <c r="D298" s="5"/>
      <c r="E298" s="5"/>
      <c r="F298" s="5"/>
      <c r="G298" s="5"/>
      <c r="H298" s="5"/>
      <c r="I298" s="5"/>
      <c r="J298" s="5"/>
      <c r="K298" s="5"/>
      <c r="L298" s="5"/>
      <c r="M298" s="5"/>
      <c r="N298" s="5"/>
      <c r="O298" s="5"/>
      <c r="P298" s="3"/>
      <c r="Q298" s="5"/>
      <c r="R298" s="3"/>
      <c r="S298" s="3"/>
      <c r="T298" s="3"/>
      <c r="U298" s="3"/>
      <c r="V298" s="3"/>
      <c r="W298" s="3"/>
      <c r="X298" s="3"/>
      <c r="Y298" s="3"/>
      <c r="Z298" s="3"/>
    </row>
    <row r="299" spans="1:26" ht="15.75" customHeight="1">
      <c r="A299" s="3"/>
      <c r="B299" s="3"/>
      <c r="C299" s="3"/>
      <c r="D299" s="5"/>
      <c r="E299" s="5"/>
      <c r="F299" s="5"/>
      <c r="G299" s="5"/>
      <c r="H299" s="5"/>
      <c r="I299" s="5"/>
      <c r="J299" s="5"/>
      <c r="K299" s="5"/>
      <c r="L299" s="5"/>
      <c r="M299" s="5"/>
      <c r="N299" s="5"/>
      <c r="O299" s="5"/>
      <c r="P299" s="3"/>
      <c r="Q299" s="5"/>
      <c r="R299" s="3"/>
      <c r="S299" s="3"/>
      <c r="T299" s="3"/>
      <c r="U299" s="3"/>
      <c r="V299" s="3"/>
      <c r="W299" s="3"/>
      <c r="X299" s="3"/>
      <c r="Y299" s="3"/>
      <c r="Z299" s="3"/>
    </row>
    <row r="300" spans="1:26" ht="15.75" customHeight="1">
      <c r="A300" s="3"/>
      <c r="B300" s="3"/>
      <c r="C300" s="3"/>
      <c r="D300" s="5"/>
      <c r="E300" s="5"/>
      <c r="F300" s="5"/>
      <c r="G300" s="5"/>
      <c r="H300" s="5"/>
      <c r="I300" s="5"/>
      <c r="J300" s="5"/>
      <c r="K300" s="5"/>
      <c r="L300" s="5"/>
      <c r="M300" s="5"/>
      <c r="N300" s="5"/>
      <c r="O300" s="5"/>
      <c r="P300" s="3"/>
      <c r="Q300" s="5"/>
      <c r="R300" s="3"/>
      <c r="S300" s="3"/>
      <c r="T300" s="3"/>
      <c r="U300" s="3"/>
      <c r="V300" s="3"/>
      <c r="W300" s="3"/>
      <c r="X300" s="3"/>
      <c r="Y300" s="3"/>
      <c r="Z300" s="3"/>
    </row>
    <row r="301" spans="1:26" ht="15.75" customHeight="1">
      <c r="A301" s="3"/>
      <c r="B301" s="3"/>
      <c r="C301" s="3"/>
      <c r="D301" s="5"/>
      <c r="E301" s="5"/>
      <c r="F301" s="5"/>
      <c r="G301" s="5"/>
      <c r="H301" s="5"/>
      <c r="I301" s="5"/>
      <c r="J301" s="5"/>
      <c r="K301" s="5"/>
      <c r="L301" s="5"/>
      <c r="M301" s="5"/>
      <c r="N301" s="5"/>
      <c r="O301" s="5"/>
      <c r="P301" s="3"/>
      <c r="Q301" s="5"/>
      <c r="R301" s="3"/>
      <c r="S301" s="3"/>
      <c r="T301" s="3"/>
      <c r="U301" s="3"/>
      <c r="V301" s="3"/>
      <c r="W301" s="3"/>
      <c r="X301" s="3"/>
      <c r="Y301" s="3"/>
      <c r="Z301" s="3"/>
    </row>
    <row r="302" spans="1:26" ht="15.75" customHeight="1">
      <c r="A302" s="3"/>
      <c r="B302" s="3"/>
      <c r="C302" s="3"/>
      <c r="D302" s="5"/>
      <c r="E302" s="5"/>
      <c r="F302" s="5"/>
      <c r="G302" s="5"/>
      <c r="H302" s="5"/>
      <c r="I302" s="5"/>
      <c r="J302" s="5"/>
      <c r="K302" s="5"/>
      <c r="L302" s="5"/>
      <c r="M302" s="5"/>
      <c r="N302" s="5"/>
      <c r="O302" s="5"/>
      <c r="P302" s="3"/>
      <c r="Q302" s="5"/>
      <c r="R302" s="3"/>
      <c r="S302" s="3"/>
      <c r="T302" s="3"/>
      <c r="U302" s="3"/>
      <c r="V302" s="3"/>
      <c r="W302" s="3"/>
      <c r="X302" s="3"/>
      <c r="Y302" s="3"/>
      <c r="Z302" s="3"/>
    </row>
    <row r="303" spans="1:26" ht="15.75" customHeight="1">
      <c r="A303" s="3"/>
      <c r="B303" s="3"/>
      <c r="C303" s="3"/>
      <c r="D303" s="5"/>
      <c r="E303" s="5"/>
      <c r="F303" s="5"/>
      <c r="G303" s="5"/>
      <c r="H303" s="5"/>
      <c r="I303" s="5"/>
      <c r="J303" s="5"/>
      <c r="K303" s="5"/>
      <c r="L303" s="5"/>
      <c r="M303" s="5"/>
      <c r="N303" s="5"/>
      <c r="O303" s="5"/>
      <c r="P303" s="3"/>
      <c r="Q303" s="5"/>
      <c r="R303" s="3"/>
      <c r="S303" s="3"/>
      <c r="T303" s="3"/>
      <c r="U303" s="3"/>
      <c r="V303" s="3"/>
      <c r="W303" s="3"/>
      <c r="X303" s="3"/>
      <c r="Y303" s="3"/>
      <c r="Z303" s="3"/>
    </row>
    <row r="304" spans="1:26" ht="15.75" customHeight="1">
      <c r="A304" s="3"/>
      <c r="B304" s="3"/>
      <c r="C304" s="3"/>
      <c r="D304" s="5"/>
      <c r="E304" s="5"/>
      <c r="F304" s="5"/>
      <c r="G304" s="5"/>
      <c r="H304" s="5"/>
      <c r="I304" s="5"/>
      <c r="J304" s="5"/>
      <c r="K304" s="5"/>
      <c r="L304" s="5"/>
      <c r="M304" s="5"/>
      <c r="N304" s="5"/>
      <c r="O304" s="5"/>
      <c r="P304" s="3"/>
      <c r="Q304" s="5"/>
      <c r="R304" s="3"/>
      <c r="S304" s="3"/>
      <c r="T304" s="3"/>
      <c r="U304" s="3"/>
      <c r="V304" s="3"/>
      <c r="W304" s="3"/>
      <c r="X304" s="3"/>
      <c r="Y304" s="3"/>
      <c r="Z304" s="3"/>
    </row>
    <row r="305" spans="1:26" ht="15.75" customHeight="1">
      <c r="A305" s="3"/>
      <c r="B305" s="3"/>
      <c r="C305" s="3"/>
      <c r="D305" s="5"/>
      <c r="E305" s="5"/>
      <c r="F305" s="5"/>
      <c r="G305" s="5"/>
      <c r="H305" s="5"/>
      <c r="I305" s="5"/>
      <c r="J305" s="5"/>
      <c r="K305" s="5"/>
      <c r="L305" s="5"/>
      <c r="M305" s="5"/>
      <c r="N305" s="5"/>
      <c r="O305" s="5"/>
      <c r="P305" s="3"/>
      <c r="Q305" s="5"/>
      <c r="R305" s="3"/>
      <c r="S305" s="3"/>
      <c r="T305" s="3"/>
      <c r="U305" s="3"/>
      <c r="V305" s="3"/>
      <c r="W305" s="3"/>
      <c r="X305" s="3"/>
      <c r="Y305" s="3"/>
      <c r="Z305" s="3"/>
    </row>
    <row r="306" spans="1:26" ht="15.75" customHeight="1">
      <c r="A306" s="3"/>
      <c r="B306" s="3"/>
      <c r="C306" s="3"/>
      <c r="D306" s="5"/>
      <c r="E306" s="5"/>
      <c r="F306" s="5"/>
      <c r="G306" s="5"/>
      <c r="H306" s="5"/>
      <c r="I306" s="5"/>
      <c r="J306" s="5"/>
      <c r="K306" s="5"/>
      <c r="L306" s="5"/>
      <c r="M306" s="5"/>
      <c r="N306" s="5"/>
      <c r="O306" s="5"/>
      <c r="P306" s="3"/>
      <c r="Q306" s="5"/>
      <c r="R306" s="3"/>
      <c r="S306" s="3"/>
      <c r="T306" s="3"/>
      <c r="U306" s="3"/>
      <c r="V306" s="3"/>
      <c r="W306" s="3"/>
      <c r="X306" s="3"/>
      <c r="Y306" s="3"/>
      <c r="Z306" s="3"/>
    </row>
    <row r="307" spans="1:26" ht="15.75" customHeight="1">
      <c r="A307" s="3"/>
      <c r="B307" s="3"/>
      <c r="C307" s="3"/>
      <c r="D307" s="5"/>
      <c r="E307" s="5"/>
      <c r="F307" s="5"/>
      <c r="G307" s="5"/>
      <c r="H307" s="5"/>
      <c r="I307" s="5"/>
      <c r="J307" s="5"/>
      <c r="K307" s="5"/>
      <c r="L307" s="5"/>
      <c r="M307" s="5"/>
      <c r="N307" s="5"/>
      <c r="O307" s="5"/>
      <c r="P307" s="3"/>
      <c r="Q307" s="5"/>
      <c r="R307" s="3"/>
      <c r="S307" s="3"/>
      <c r="T307" s="3"/>
      <c r="U307" s="3"/>
      <c r="V307" s="3"/>
      <c r="W307" s="3"/>
      <c r="X307" s="3"/>
      <c r="Y307" s="3"/>
      <c r="Z307" s="3"/>
    </row>
    <row r="308" spans="1:26" ht="15.75" customHeight="1">
      <c r="A308" s="3"/>
      <c r="B308" s="3"/>
      <c r="C308" s="3"/>
      <c r="D308" s="5"/>
      <c r="E308" s="5"/>
      <c r="F308" s="5"/>
      <c r="G308" s="5"/>
      <c r="H308" s="5"/>
      <c r="I308" s="5"/>
      <c r="J308" s="5"/>
      <c r="K308" s="5"/>
      <c r="L308" s="5"/>
      <c r="M308" s="5"/>
      <c r="N308" s="5"/>
      <c r="O308" s="5"/>
      <c r="P308" s="3"/>
      <c r="Q308" s="5"/>
      <c r="R308" s="3"/>
      <c r="S308" s="3"/>
      <c r="T308" s="3"/>
      <c r="U308" s="3"/>
      <c r="V308" s="3"/>
      <c r="W308" s="3"/>
      <c r="X308" s="3"/>
      <c r="Y308" s="3"/>
      <c r="Z308" s="3"/>
    </row>
    <row r="309" spans="1:26" ht="15.75" customHeight="1">
      <c r="A309" s="3"/>
      <c r="B309" s="3"/>
      <c r="C309" s="3"/>
      <c r="D309" s="5"/>
      <c r="E309" s="5"/>
      <c r="F309" s="5"/>
      <c r="G309" s="5"/>
      <c r="H309" s="5"/>
      <c r="I309" s="5"/>
      <c r="J309" s="5"/>
      <c r="K309" s="5"/>
      <c r="L309" s="5"/>
      <c r="M309" s="5"/>
      <c r="N309" s="5"/>
      <c r="O309" s="5"/>
      <c r="P309" s="3"/>
      <c r="Q309" s="5"/>
      <c r="R309" s="3"/>
      <c r="S309" s="3"/>
      <c r="T309" s="3"/>
      <c r="U309" s="3"/>
      <c r="V309" s="3"/>
      <c r="W309" s="3"/>
      <c r="X309" s="3"/>
      <c r="Y309" s="3"/>
      <c r="Z309" s="3"/>
    </row>
    <row r="310" spans="1:26" ht="15.75" customHeight="1">
      <c r="A310" s="3"/>
      <c r="B310" s="3"/>
      <c r="C310" s="3"/>
      <c r="D310" s="5"/>
      <c r="E310" s="5"/>
      <c r="F310" s="5"/>
      <c r="G310" s="5"/>
      <c r="H310" s="5"/>
      <c r="I310" s="5"/>
      <c r="J310" s="5"/>
      <c r="K310" s="5"/>
      <c r="L310" s="5"/>
      <c r="M310" s="5"/>
      <c r="N310" s="5"/>
      <c r="O310" s="5"/>
      <c r="P310" s="3"/>
      <c r="Q310" s="5"/>
      <c r="R310" s="3"/>
      <c r="S310" s="3"/>
      <c r="T310" s="3"/>
      <c r="U310" s="3"/>
      <c r="V310" s="3"/>
      <c r="W310" s="3"/>
      <c r="X310" s="3"/>
      <c r="Y310" s="3"/>
      <c r="Z310" s="3"/>
    </row>
    <row r="311" spans="1:26" ht="15.75" customHeight="1">
      <c r="A311" s="3"/>
      <c r="B311" s="3"/>
      <c r="C311" s="3"/>
      <c r="D311" s="5"/>
      <c r="E311" s="5"/>
      <c r="F311" s="5"/>
      <c r="G311" s="5"/>
      <c r="H311" s="5"/>
      <c r="I311" s="5"/>
      <c r="J311" s="5"/>
      <c r="K311" s="5"/>
      <c r="L311" s="5"/>
      <c r="M311" s="5"/>
      <c r="N311" s="5"/>
      <c r="O311" s="5"/>
      <c r="P311" s="3"/>
      <c r="Q311" s="5"/>
      <c r="R311" s="3"/>
      <c r="S311" s="3"/>
      <c r="T311" s="3"/>
      <c r="U311" s="3"/>
      <c r="V311" s="3"/>
      <c r="W311" s="3"/>
      <c r="X311" s="3"/>
      <c r="Y311" s="3"/>
      <c r="Z311" s="3"/>
    </row>
    <row r="312" spans="1:26" ht="15.75" customHeight="1">
      <c r="A312" s="3"/>
      <c r="B312" s="3"/>
      <c r="C312" s="3"/>
      <c r="D312" s="5"/>
      <c r="E312" s="5"/>
      <c r="F312" s="5"/>
      <c r="G312" s="5"/>
      <c r="H312" s="5"/>
      <c r="I312" s="5"/>
      <c r="J312" s="5"/>
      <c r="K312" s="5"/>
      <c r="L312" s="5"/>
      <c r="M312" s="5"/>
      <c r="N312" s="5"/>
      <c r="O312" s="5"/>
      <c r="P312" s="3"/>
      <c r="Q312" s="5"/>
      <c r="R312" s="3"/>
      <c r="S312" s="3"/>
      <c r="T312" s="3"/>
      <c r="U312" s="3"/>
      <c r="V312" s="3"/>
      <c r="W312" s="3"/>
      <c r="X312" s="3"/>
      <c r="Y312" s="3"/>
      <c r="Z312" s="3"/>
    </row>
    <row r="313" spans="1:26" ht="15.75" customHeight="1">
      <c r="A313" s="3"/>
      <c r="B313" s="3"/>
      <c r="C313" s="3"/>
      <c r="D313" s="5"/>
      <c r="E313" s="5"/>
      <c r="F313" s="5"/>
      <c r="G313" s="5"/>
      <c r="H313" s="5"/>
      <c r="I313" s="5"/>
      <c r="J313" s="5"/>
      <c r="K313" s="5"/>
      <c r="L313" s="5"/>
      <c r="M313" s="5"/>
      <c r="N313" s="5"/>
      <c r="O313" s="5"/>
      <c r="P313" s="3"/>
      <c r="Q313" s="5"/>
      <c r="R313" s="3"/>
      <c r="S313" s="3"/>
      <c r="T313" s="3"/>
      <c r="U313" s="3"/>
      <c r="V313" s="3"/>
      <c r="W313" s="3"/>
      <c r="X313" s="3"/>
      <c r="Y313" s="3"/>
      <c r="Z313" s="3"/>
    </row>
    <row r="314" spans="1:26" ht="15.75" customHeight="1">
      <c r="A314" s="3"/>
      <c r="B314" s="3"/>
      <c r="C314" s="3"/>
      <c r="D314" s="5"/>
      <c r="E314" s="5"/>
      <c r="F314" s="5"/>
      <c r="G314" s="5"/>
      <c r="H314" s="5"/>
      <c r="I314" s="5"/>
      <c r="J314" s="5"/>
      <c r="K314" s="5"/>
      <c r="L314" s="5"/>
      <c r="M314" s="5"/>
      <c r="N314" s="5"/>
      <c r="O314" s="5"/>
      <c r="P314" s="3"/>
      <c r="Q314" s="5"/>
      <c r="R314" s="3"/>
      <c r="S314" s="3"/>
      <c r="T314" s="3"/>
      <c r="U314" s="3"/>
      <c r="V314" s="3"/>
      <c r="W314" s="3"/>
      <c r="X314" s="3"/>
      <c r="Y314" s="3"/>
      <c r="Z314" s="3"/>
    </row>
    <row r="315" spans="1:26" ht="15.75" customHeight="1">
      <c r="A315" s="3"/>
      <c r="B315" s="3"/>
      <c r="C315" s="3"/>
      <c r="D315" s="5"/>
      <c r="E315" s="5"/>
      <c r="F315" s="5"/>
      <c r="G315" s="5"/>
      <c r="H315" s="5"/>
      <c r="I315" s="5"/>
      <c r="J315" s="5"/>
      <c r="K315" s="5"/>
      <c r="L315" s="5"/>
      <c r="M315" s="5"/>
      <c r="N315" s="5"/>
      <c r="O315" s="5"/>
      <c r="P315" s="3"/>
      <c r="Q315" s="5"/>
      <c r="R315" s="3"/>
      <c r="S315" s="3"/>
      <c r="T315" s="3"/>
      <c r="U315" s="3"/>
      <c r="V315" s="3"/>
      <c r="W315" s="3"/>
      <c r="X315" s="3"/>
      <c r="Y315" s="3"/>
      <c r="Z315" s="3"/>
    </row>
    <row r="316" spans="1:26" ht="15.75" customHeight="1">
      <c r="A316" s="3"/>
      <c r="B316" s="3"/>
      <c r="C316" s="3"/>
      <c r="D316" s="5"/>
      <c r="E316" s="5"/>
      <c r="F316" s="5"/>
      <c r="G316" s="5"/>
      <c r="H316" s="5"/>
      <c r="I316" s="5"/>
      <c r="J316" s="5"/>
      <c r="K316" s="5"/>
      <c r="L316" s="5"/>
      <c r="M316" s="5"/>
      <c r="N316" s="5"/>
      <c r="O316" s="5"/>
      <c r="P316" s="3"/>
      <c r="Q316" s="5"/>
      <c r="R316" s="3"/>
      <c r="S316" s="3"/>
      <c r="T316" s="3"/>
      <c r="U316" s="3"/>
      <c r="V316" s="3"/>
      <c r="W316" s="3"/>
      <c r="X316" s="3"/>
      <c r="Y316" s="3"/>
      <c r="Z316" s="3"/>
    </row>
    <row r="317" spans="1:26" ht="15.75" customHeight="1">
      <c r="A317" s="3"/>
      <c r="B317" s="3"/>
      <c r="C317" s="3"/>
      <c r="D317" s="5"/>
      <c r="E317" s="5"/>
      <c r="F317" s="5"/>
      <c r="G317" s="5"/>
      <c r="H317" s="5"/>
      <c r="I317" s="5"/>
      <c r="J317" s="5"/>
      <c r="K317" s="5"/>
      <c r="L317" s="5"/>
      <c r="M317" s="5"/>
      <c r="N317" s="5"/>
      <c r="O317" s="5"/>
      <c r="P317" s="3"/>
      <c r="Q317" s="5"/>
      <c r="R317" s="3"/>
      <c r="S317" s="3"/>
      <c r="T317" s="3"/>
      <c r="U317" s="3"/>
      <c r="V317" s="3"/>
      <c r="W317" s="3"/>
      <c r="X317" s="3"/>
      <c r="Y317" s="3"/>
      <c r="Z317" s="3"/>
    </row>
    <row r="318" spans="1:26" ht="15.75" customHeight="1">
      <c r="A318" s="3"/>
      <c r="B318" s="3"/>
      <c r="C318" s="3"/>
      <c r="D318" s="5"/>
      <c r="E318" s="5"/>
      <c r="F318" s="5"/>
      <c r="G318" s="5"/>
      <c r="H318" s="5"/>
      <c r="I318" s="5"/>
      <c r="J318" s="5"/>
      <c r="K318" s="5"/>
      <c r="L318" s="5"/>
      <c r="M318" s="5"/>
      <c r="N318" s="5"/>
      <c r="O318" s="5"/>
      <c r="P318" s="3"/>
      <c r="Q318" s="5"/>
      <c r="R318" s="3"/>
      <c r="S318" s="3"/>
      <c r="T318" s="3"/>
      <c r="U318" s="3"/>
      <c r="V318" s="3"/>
      <c r="W318" s="3"/>
      <c r="X318" s="3"/>
      <c r="Y318" s="3"/>
      <c r="Z318" s="3"/>
    </row>
    <row r="319" spans="1:26" ht="15.75" customHeight="1">
      <c r="A319" s="3"/>
      <c r="B319" s="3"/>
      <c r="C319" s="3"/>
      <c r="D319" s="5"/>
      <c r="E319" s="5"/>
      <c r="F319" s="5"/>
      <c r="G319" s="5"/>
      <c r="H319" s="5"/>
      <c r="I319" s="5"/>
      <c r="J319" s="5"/>
      <c r="K319" s="5"/>
      <c r="L319" s="5"/>
      <c r="M319" s="5"/>
      <c r="N319" s="5"/>
      <c r="O319" s="5"/>
      <c r="P319" s="3"/>
      <c r="Q319" s="5"/>
      <c r="R319" s="3"/>
      <c r="S319" s="3"/>
      <c r="T319" s="3"/>
      <c r="U319" s="3"/>
      <c r="V319" s="3"/>
      <c r="W319" s="3"/>
      <c r="X319" s="3"/>
      <c r="Y319" s="3"/>
      <c r="Z319" s="3"/>
    </row>
    <row r="320" spans="1:26" ht="15.75" customHeight="1">
      <c r="A320" s="3"/>
      <c r="B320" s="3"/>
      <c r="C320" s="3"/>
      <c r="D320" s="5"/>
      <c r="E320" s="5"/>
      <c r="F320" s="5"/>
      <c r="G320" s="5"/>
      <c r="H320" s="5"/>
      <c r="I320" s="5"/>
      <c r="J320" s="5"/>
      <c r="K320" s="5"/>
      <c r="L320" s="5"/>
      <c r="M320" s="5"/>
      <c r="N320" s="5"/>
      <c r="O320" s="5"/>
      <c r="P320" s="3"/>
      <c r="Q320" s="5"/>
      <c r="R320" s="3"/>
      <c r="S320" s="3"/>
      <c r="T320" s="3"/>
      <c r="U320" s="3"/>
      <c r="V320" s="3"/>
      <c r="W320" s="3"/>
      <c r="X320" s="3"/>
      <c r="Y320" s="3"/>
      <c r="Z320" s="3"/>
    </row>
    <row r="321" spans="1:26" ht="15.75" customHeight="1">
      <c r="A321" s="3"/>
      <c r="B321" s="3"/>
      <c r="C321" s="3"/>
      <c r="D321" s="5"/>
      <c r="E321" s="5"/>
      <c r="F321" s="5"/>
      <c r="G321" s="5"/>
      <c r="H321" s="5"/>
      <c r="I321" s="5"/>
      <c r="J321" s="5"/>
      <c r="K321" s="5"/>
      <c r="L321" s="5"/>
      <c r="M321" s="5"/>
      <c r="N321" s="5"/>
      <c r="O321" s="5"/>
      <c r="P321" s="3"/>
      <c r="Q321" s="5"/>
      <c r="R321" s="3"/>
      <c r="S321" s="3"/>
      <c r="T321" s="3"/>
      <c r="U321" s="3"/>
      <c r="V321" s="3"/>
      <c r="W321" s="3"/>
      <c r="X321" s="3"/>
      <c r="Y321" s="3"/>
      <c r="Z321" s="3"/>
    </row>
    <row r="322" spans="1:26" ht="15.75" customHeight="1">
      <c r="A322" s="3"/>
      <c r="B322" s="3"/>
      <c r="C322" s="3"/>
      <c r="D322" s="5"/>
      <c r="E322" s="5"/>
      <c r="F322" s="5"/>
      <c r="G322" s="5"/>
      <c r="H322" s="5"/>
      <c r="I322" s="5"/>
      <c r="J322" s="5"/>
      <c r="K322" s="5"/>
      <c r="L322" s="5"/>
      <c r="M322" s="5"/>
      <c r="N322" s="5"/>
      <c r="O322" s="5"/>
      <c r="P322" s="3"/>
      <c r="Q322" s="5"/>
      <c r="R322" s="3"/>
      <c r="S322" s="3"/>
      <c r="T322" s="3"/>
      <c r="U322" s="3"/>
      <c r="V322" s="3"/>
      <c r="W322" s="3"/>
      <c r="X322" s="3"/>
      <c r="Y322" s="3"/>
      <c r="Z322" s="3"/>
    </row>
    <row r="323" spans="1:26" ht="15.75" customHeight="1">
      <c r="A323" s="3"/>
      <c r="B323" s="3"/>
      <c r="C323" s="3"/>
      <c r="D323" s="5"/>
      <c r="E323" s="5"/>
      <c r="F323" s="5"/>
      <c r="G323" s="5"/>
      <c r="H323" s="5"/>
      <c r="I323" s="5"/>
      <c r="J323" s="5"/>
      <c r="K323" s="5"/>
      <c r="L323" s="5"/>
      <c r="M323" s="5"/>
      <c r="N323" s="5"/>
      <c r="O323" s="5"/>
      <c r="P323" s="3"/>
      <c r="Q323" s="5"/>
      <c r="R323" s="3"/>
      <c r="S323" s="3"/>
      <c r="T323" s="3"/>
      <c r="U323" s="3"/>
      <c r="V323" s="3"/>
      <c r="W323" s="3"/>
      <c r="X323" s="3"/>
      <c r="Y323" s="3"/>
      <c r="Z323" s="3"/>
    </row>
    <row r="324" spans="1:26" ht="15.75" customHeight="1">
      <c r="A324" s="3"/>
      <c r="B324" s="3"/>
      <c r="C324" s="3"/>
      <c r="D324" s="5"/>
      <c r="E324" s="5"/>
      <c r="F324" s="5"/>
      <c r="G324" s="5"/>
      <c r="H324" s="5"/>
      <c r="I324" s="5"/>
      <c r="J324" s="5"/>
      <c r="K324" s="5"/>
      <c r="L324" s="5"/>
      <c r="M324" s="5"/>
      <c r="N324" s="5"/>
      <c r="O324" s="5"/>
      <c r="P324" s="3"/>
      <c r="Q324" s="5"/>
      <c r="R324" s="3"/>
      <c r="S324" s="3"/>
      <c r="T324" s="3"/>
      <c r="U324" s="3"/>
      <c r="V324" s="3"/>
      <c r="W324" s="3"/>
      <c r="X324" s="3"/>
      <c r="Y324" s="3"/>
      <c r="Z324" s="3"/>
    </row>
    <row r="325" spans="1:26" ht="15.75" customHeight="1">
      <c r="A325" s="3"/>
      <c r="B325" s="3"/>
      <c r="C325" s="3"/>
      <c r="D325" s="5"/>
      <c r="E325" s="5"/>
      <c r="F325" s="5"/>
      <c r="G325" s="5"/>
      <c r="H325" s="5"/>
      <c r="I325" s="5"/>
      <c r="J325" s="5"/>
      <c r="K325" s="5"/>
      <c r="L325" s="5"/>
      <c r="M325" s="5"/>
      <c r="N325" s="5"/>
      <c r="O325" s="5"/>
      <c r="P325" s="3"/>
      <c r="Q325" s="5"/>
      <c r="R325" s="3"/>
      <c r="S325" s="3"/>
      <c r="T325" s="3"/>
      <c r="U325" s="3"/>
      <c r="V325" s="3"/>
      <c r="W325" s="3"/>
      <c r="X325" s="3"/>
      <c r="Y325" s="3"/>
      <c r="Z325" s="3"/>
    </row>
    <row r="326" spans="1:26" ht="15.75" customHeight="1">
      <c r="A326" s="3"/>
      <c r="B326" s="3"/>
      <c r="C326" s="3"/>
      <c r="D326" s="5"/>
      <c r="E326" s="5"/>
      <c r="F326" s="5"/>
      <c r="G326" s="5"/>
      <c r="H326" s="5"/>
      <c r="I326" s="5"/>
      <c r="J326" s="5"/>
      <c r="K326" s="5"/>
      <c r="L326" s="5"/>
      <c r="M326" s="5"/>
      <c r="N326" s="5"/>
      <c r="O326" s="5"/>
      <c r="P326" s="3"/>
      <c r="Q326" s="5"/>
      <c r="R326" s="3"/>
      <c r="S326" s="3"/>
      <c r="T326" s="3"/>
      <c r="U326" s="3"/>
      <c r="V326" s="3"/>
      <c r="W326" s="3"/>
      <c r="X326" s="3"/>
      <c r="Y326" s="3"/>
      <c r="Z326" s="3"/>
    </row>
    <row r="327" spans="1:26" ht="15.75" customHeight="1">
      <c r="A327" s="3"/>
      <c r="B327" s="3"/>
      <c r="C327" s="3"/>
      <c r="D327" s="5"/>
      <c r="E327" s="5"/>
      <c r="F327" s="5"/>
      <c r="G327" s="5"/>
      <c r="H327" s="5"/>
      <c r="I327" s="5"/>
      <c r="J327" s="5"/>
      <c r="K327" s="5"/>
      <c r="L327" s="5"/>
      <c r="M327" s="5"/>
      <c r="N327" s="5"/>
      <c r="O327" s="5"/>
      <c r="P327" s="3"/>
      <c r="Q327" s="5"/>
      <c r="R327" s="3"/>
      <c r="S327" s="3"/>
      <c r="T327" s="3"/>
      <c r="U327" s="3"/>
      <c r="V327" s="3"/>
      <c r="W327" s="3"/>
      <c r="X327" s="3"/>
      <c r="Y327" s="3"/>
      <c r="Z327" s="3"/>
    </row>
    <row r="328" spans="1:26" ht="15.75" customHeight="1">
      <c r="A328" s="3"/>
      <c r="B328" s="3"/>
      <c r="C328" s="3"/>
      <c r="D328" s="5"/>
      <c r="E328" s="5"/>
      <c r="F328" s="5"/>
      <c r="G328" s="5"/>
      <c r="H328" s="5"/>
      <c r="I328" s="5"/>
      <c r="J328" s="5"/>
      <c r="K328" s="5"/>
      <c r="L328" s="5"/>
      <c r="M328" s="5"/>
      <c r="N328" s="5"/>
      <c r="O328" s="5"/>
      <c r="P328" s="3"/>
      <c r="Q328" s="5"/>
      <c r="R328" s="3"/>
      <c r="S328" s="3"/>
      <c r="T328" s="3"/>
      <c r="U328" s="3"/>
      <c r="V328" s="3"/>
      <c r="W328" s="3"/>
      <c r="X328" s="3"/>
      <c r="Y328" s="3"/>
      <c r="Z328" s="3"/>
    </row>
    <row r="329" spans="1:26" ht="15.75" customHeight="1">
      <c r="A329" s="3"/>
      <c r="B329" s="3"/>
      <c r="C329" s="3"/>
      <c r="D329" s="5"/>
      <c r="E329" s="5"/>
      <c r="F329" s="5"/>
      <c r="G329" s="5"/>
      <c r="H329" s="5"/>
      <c r="I329" s="5"/>
      <c r="J329" s="5"/>
      <c r="K329" s="5"/>
      <c r="L329" s="5"/>
      <c r="M329" s="5"/>
      <c r="N329" s="5"/>
      <c r="O329" s="5"/>
      <c r="P329" s="3"/>
      <c r="Q329" s="5"/>
      <c r="R329" s="3"/>
      <c r="S329" s="3"/>
      <c r="T329" s="3"/>
      <c r="U329" s="3"/>
      <c r="V329" s="3"/>
      <c r="W329" s="3"/>
      <c r="X329" s="3"/>
      <c r="Y329" s="3"/>
      <c r="Z329" s="3"/>
    </row>
    <row r="330" spans="1:26" ht="15.75" customHeight="1">
      <c r="A330" s="3"/>
      <c r="B330" s="3"/>
      <c r="C330" s="3"/>
      <c r="D330" s="5"/>
      <c r="E330" s="5"/>
      <c r="F330" s="5"/>
      <c r="G330" s="5"/>
      <c r="H330" s="5"/>
      <c r="I330" s="5"/>
      <c r="J330" s="5"/>
      <c r="K330" s="5"/>
      <c r="L330" s="5"/>
      <c r="M330" s="5"/>
      <c r="N330" s="5"/>
      <c r="O330" s="5"/>
      <c r="P330" s="3"/>
      <c r="Q330" s="5"/>
      <c r="R330" s="3"/>
      <c r="S330" s="3"/>
      <c r="T330" s="3"/>
      <c r="U330" s="3"/>
      <c r="V330" s="3"/>
      <c r="W330" s="3"/>
      <c r="X330" s="3"/>
      <c r="Y330" s="3"/>
      <c r="Z330" s="3"/>
    </row>
    <row r="331" spans="1:26" ht="15.75" customHeight="1">
      <c r="A331" s="3"/>
      <c r="B331" s="3"/>
      <c r="C331" s="3"/>
      <c r="D331" s="5"/>
      <c r="E331" s="5"/>
      <c r="F331" s="5"/>
      <c r="G331" s="5"/>
      <c r="H331" s="5"/>
      <c r="I331" s="5"/>
      <c r="J331" s="5"/>
      <c r="K331" s="5"/>
      <c r="L331" s="5"/>
      <c r="M331" s="5"/>
      <c r="N331" s="5"/>
      <c r="O331" s="5"/>
      <c r="P331" s="3"/>
      <c r="Q331" s="5"/>
      <c r="R331" s="3"/>
      <c r="S331" s="3"/>
      <c r="T331" s="3"/>
      <c r="U331" s="3"/>
      <c r="V331" s="3"/>
      <c r="W331" s="3"/>
      <c r="X331" s="3"/>
      <c r="Y331" s="3"/>
      <c r="Z331" s="3"/>
    </row>
    <row r="332" spans="1:26" ht="15.75" customHeight="1">
      <c r="A332" s="3"/>
      <c r="B332" s="3"/>
      <c r="C332" s="3"/>
      <c r="D332" s="5"/>
      <c r="E332" s="5"/>
      <c r="F332" s="5"/>
      <c r="G332" s="5"/>
      <c r="H332" s="5"/>
      <c r="I332" s="5"/>
      <c r="J332" s="5"/>
      <c r="K332" s="5"/>
      <c r="L332" s="5"/>
      <c r="M332" s="5"/>
      <c r="N332" s="5"/>
      <c r="O332" s="5"/>
      <c r="P332" s="3"/>
      <c r="Q332" s="5"/>
      <c r="R332" s="3"/>
      <c r="S332" s="3"/>
      <c r="T332" s="3"/>
      <c r="U332" s="3"/>
      <c r="V332" s="3"/>
      <c r="W332" s="3"/>
      <c r="X332" s="3"/>
      <c r="Y332" s="3"/>
      <c r="Z332" s="3"/>
    </row>
    <row r="333" spans="1:26" ht="15.75" customHeight="1">
      <c r="A333" s="3"/>
      <c r="B333" s="3"/>
      <c r="C333" s="3"/>
      <c r="D333" s="5"/>
      <c r="E333" s="5"/>
      <c r="F333" s="5"/>
      <c r="G333" s="5"/>
      <c r="H333" s="5"/>
      <c r="I333" s="5"/>
      <c r="J333" s="5"/>
      <c r="K333" s="5"/>
      <c r="L333" s="5"/>
      <c r="M333" s="5"/>
      <c r="N333" s="5"/>
      <c r="O333" s="5"/>
      <c r="P333" s="3"/>
      <c r="Q333" s="5"/>
      <c r="R333" s="3"/>
      <c r="S333" s="3"/>
      <c r="T333" s="3"/>
      <c r="U333" s="3"/>
      <c r="V333" s="3"/>
      <c r="W333" s="3"/>
      <c r="X333" s="3"/>
      <c r="Y333" s="3"/>
      <c r="Z333" s="3"/>
    </row>
    <row r="334" spans="1:26" ht="15.75" customHeight="1">
      <c r="A334" s="3"/>
      <c r="B334" s="3"/>
      <c r="C334" s="3"/>
      <c r="D334" s="5"/>
      <c r="E334" s="5"/>
      <c r="F334" s="5"/>
      <c r="G334" s="5"/>
      <c r="H334" s="5"/>
      <c r="I334" s="5"/>
      <c r="J334" s="5"/>
      <c r="K334" s="5"/>
      <c r="L334" s="5"/>
      <c r="M334" s="5"/>
      <c r="N334" s="5"/>
      <c r="O334" s="5"/>
      <c r="P334" s="3"/>
      <c r="Q334" s="5"/>
      <c r="R334" s="3"/>
      <c r="S334" s="3"/>
      <c r="T334" s="3"/>
      <c r="U334" s="3"/>
      <c r="V334" s="3"/>
      <c r="W334" s="3"/>
      <c r="X334" s="3"/>
      <c r="Y334" s="3"/>
      <c r="Z334" s="3"/>
    </row>
    <row r="335" spans="1:26" ht="15.75" customHeight="1">
      <c r="A335" s="3"/>
      <c r="B335" s="3"/>
      <c r="C335" s="3"/>
      <c r="D335" s="5"/>
      <c r="E335" s="5"/>
      <c r="F335" s="5"/>
      <c r="G335" s="5"/>
      <c r="H335" s="5"/>
      <c r="I335" s="5"/>
      <c r="J335" s="5"/>
      <c r="K335" s="5"/>
      <c r="L335" s="5"/>
      <c r="M335" s="5"/>
      <c r="N335" s="5"/>
      <c r="O335" s="5"/>
      <c r="P335" s="3"/>
      <c r="Q335" s="5"/>
      <c r="R335" s="3"/>
      <c r="S335" s="3"/>
      <c r="T335" s="3"/>
      <c r="U335" s="3"/>
      <c r="V335" s="3"/>
      <c r="W335" s="3"/>
      <c r="X335" s="3"/>
      <c r="Y335" s="3"/>
      <c r="Z335" s="3"/>
    </row>
    <row r="336" spans="1:26" ht="15.75" customHeight="1">
      <c r="A336" s="3"/>
      <c r="B336" s="3"/>
      <c r="C336" s="3"/>
      <c r="D336" s="5"/>
      <c r="E336" s="5"/>
      <c r="F336" s="5"/>
      <c r="G336" s="5"/>
      <c r="H336" s="5"/>
      <c r="I336" s="5"/>
      <c r="J336" s="5"/>
      <c r="K336" s="5"/>
      <c r="L336" s="5"/>
      <c r="M336" s="5"/>
      <c r="N336" s="5"/>
      <c r="O336" s="5"/>
      <c r="P336" s="3"/>
      <c r="Q336" s="5"/>
      <c r="R336" s="3"/>
      <c r="S336" s="3"/>
      <c r="T336" s="3"/>
      <c r="U336" s="3"/>
      <c r="V336" s="3"/>
      <c r="W336" s="3"/>
      <c r="X336" s="3"/>
      <c r="Y336" s="3"/>
      <c r="Z336" s="3"/>
    </row>
    <row r="337" spans="1:26" ht="15.75" customHeight="1">
      <c r="A337" s="3"/>
      <c r="B337" s="3"/>
      <c r="C337" s="3"/>
      <c r="D337" s="5"/>
      <c r="E337" s="5"/>
      <c r="F337" s="5"/>
      <c r="G337" s="5"/>
      <c r="H337" s="5"/>
      <c r="I337" s="5"/>
      <c r="J337" s="5"/>
      <c r="K337" s="5"/>
      <c r="L337" s="5"/>
      <c r="M337" s="5"/>
      <c r="N337" s="5"/>
      <c r="O337" s="5"/>
      <c r="P337" s="3"/>
      <c r="Q337" s="5"/>
      <c r="R337" s="3"/>
      <c r="S337" s="3"/>
      <c r="T337" s="3"/>
      <c r="U337" s="3"/>
      <c r="V337" s="3"/>
      <c r="W337" s="3"/>
      <c r="X337" s="3"/>
      <c r="Y337" s="3"/>
      <c r="Z337" s="3"/>
    </row>
    <row r="338" spans="1:26" ht="15.75" customHeight="1">
      <c r="A338" s="3"/>
      <c r="B338" s="3"/>
      <c r="C338" s="3"/>
      <c r="D338" s="5"/>
      <c r="E338" s="5"/>
      <c r="F338" s="5"/>
      <c r="G338" s="5"/>
      <c r="H338" s="5"/>
      <c r="I338" s="5"/>
      <c r="J338" s="5"/>
      <c r="K338" s="5"/>
      <c r="L338" s="5"/>
      <c r="M338" s="5"/>
      <c r="N338" s="5"/>
      <c r="O338" s="5"/>
      <c r="P338" s="3"/>
      <c r="Q338" s="5"/>
      <c r="R338" s="3"/>
      <c r="S338" s="3"/>
      <c r="T338" s="3"/>
      <c r="U338" s="3"/>
      <c r="V338" s="3"/>
      <c r="W338" s="3"/>
      <c r="X338" s="3"/>
      <c r="Y338" s="3"/>
      <c r="Z338" s="3"/>
    </row>
    <row r="339" spans="1:26" ht="15.75" customHeight="1">
      <c r="A339" s="3"/>
      <c r="B339" s="3"/>
      <c r="C339" s="3"/>
      <c r="D339" s="5"/>
      <c r="E339" s="5"/>
      <c r="F339" s="5"/>
      <c r="G339" s="5"/>
      <c r="H339" s="5"/>
      <c r="I339" s="5"/>
      <c r="J339" s="5"/>
      <c r="K339" s="5"/>
      <c r="L339" s="5"/>
      <c r="M339" s="5"/>
      <c r="N339" s="5"/>
      <c r="O339" s="5"/>
      <c r="P339" s="3"/>
      <c r="Q339" s="5"/>
      <c r="R339" s="3"/>
      <c r="S339" s="3"/>
      <c r="T339" s="3"/>
      <c r="U339" s="3"/>
      <c r="V339" s="3"/>
      <c r="W339" s="3"/>
      <c r="X339" s="3"/>
      <c r="Y339" s="3"/>
      <c r="Z339" s="3"/>
    </row>
    <row r="340" spans="1:26" ht="15.75" customHeight="1">
      <c r="A340" s="3"/>
      <c r="B340" s="3"/>
      <c r="C340" s="3"/>
      <c r="D340" s="5"/>
      <c r="E340" s="5"/>
      <c r="F340" s="5"/>
      <c r="G340" s="5"/>
      <c r="H340" s="5"/>
      <c r="I340" s="5"/>
      <c r="J340" s="5"/>
      <c r="K340" s="5"/>
      <c r="L340" s="5"/>
      <c r="M340" s="5"/>
      <c r="N340" s="5"/>
      <c r="O340" s="5"/>
      <c r="P340" s="3"/>
      <c r="Q340" s="5"/>
      <c r="R340" s="3"/>
      <c r="S340" s="3"/>
      <c r="T340" s="3"/>
      <c r="U340" s="3"/>
      <c r="V340" s="3"/>
      <c r="W340" s="3"/>
      <c r="X340" s="3"/>
      <c r="Y340" s="3"/>
      <c r="Z340" s="3"/>
    </row>
    <row r="341" spans="1:26" ht="15.75" customHeight="1">
      <c r="A341" s="3"/>
      <c r="B341" s="3"/>
      <c r="C341" s="3"/>
      <c r="D341" s="5"/>
      <c r="E341" s="5"/>
      <c r="F341" s="5"/>
      <c r="G341" s="5"/>
      <c r="H341" s="5"/>
      <c r="I341" s="5"/>
      <c r="J341" s="5"/>
      <c r="K341" s="5"/>
      <c r="L341" s="5"/>
      <c r="M341" s="5"/>
      <c r="N341" s="5"/>
      <c r="O341" s="5"/>
      <c r="P341" s="3"/>
      <c r="Q341" s="5"/>
      <c r="R341" s="3"/>
      <c r="S341" s="3"/>
      <c r="T341" s="3"/>
      <c r="U341" s="3"/>
      <c r="V341" s="3"/>
      <c r="W341" s="3"/>
      <c r="X341" s="3"/>
      <c r="Y341" s="3"/>
      <c r="Z341" s="3"/>
    </row>
    <row r="342" spans="1:26" ht="15.75" customHeight="1">
      <c r="A342" s="3"/>
      <c r="B342" s="3"/>
      <c r="C342" s="3"/>
      <c r="D342" s="5"/>
      <c r="E342" s="5"/>
      <c r="F342" s="5"/>
      <c r="G342" s="5"/>
      <c r="H342" s="5"/>
      <c r="I342" s="5"/>
      <c r="J342" s="5"/>
      <c r="K342" s="5"/>
      <c r="L342" s="5"/>
      <c r="M342" s="5"/>
      <c r="N342" s="5"/>
      <c r="O342" s="5"/>
      <c r="P342" s="3"/>
      <c r="Q342" s="5"/>
      <c r="R342" s="3"/>
      <c r="S342" s="3"/>
      <c r="T342" s="3"/>
      <c r="U342" s="3"/>
      <c r="V342" s="3"/>
      <c r="W342" s="3"/>
      <c r="X342" s="3"/>
      <c r="Y342" s="3"/>
      <c r="Z342" s="3"/>
    </row>
    <row r="343" spans="1:26" ht="15.75" customHeight="1">
      <c r="A343" s="3"/>
      <c r="B343" s="3"/>
      <c r="C343" s="3"/>
      <c r="D343" s="5"/>
      <c r="E343" s="5"/>
      <c r="F343" s="5"/>
      <c r="G343" s="5"/>
      <c r="H343" s="5"/>
      <c r="I343" s="5"/>
      <c r="J343" s="5"/>
      <c r="K343" s="5"/>
      <c r="L343" s="5"/>
      <c r="M343" s="5"/>
      <c r="N343" s="5"/>
      <c r="O343" s="5"/>
      <c r="P343" s="3"/>
      <c r="Q343" s="5"/>
      <c r="R343" s="3"/>
      <c r="S343" s="3"/>
      <c r="T343" s="3"/>
      <c r="U343" s="3"/>
      <c r="V343" s="3"/>
      <c r="W343" s="3"/>
      <c r="X343" s="3"/>
      <c r="Y343" s="3"/>
      <c r="Z343" s="3"/>
    </row>
    <row r="344" spans="1:26" ht="15.75" customHeight="1">
      <c r="A344" s="3"/>
      <c r="B344" s="3"/>
      <c r="C344" s="3"/>
      <c r="D344" s="5"/>
      <c r="E344" s="5"/>
      <c r="F344" s="5"/>
      <c r="G344" s="5"/>
      <c r="H344" s="5"/>
      <c r="I344" s="5"/>
      <c r="J344" s="5"/>
      <c r="K344" s="5"/>
      <c r="L344" s="5"/>
      <c r="M344" s="5"/>
      <c r="N344" s="5"/>
      <c r="O344" s="5"/>
      <c r="P344" s="3"/>
      <c r="Q344" s="5"/>
      <c r="R344" s="3"/>
      <c r="S344" s="3"/>
      <c r="T344" s="3"/>
      <c r="U344" s="3"/>
      <c r="V344" s="3"/>
      <c r="W344" s="3"/>
      <c r="X344" s="3"/>
      <c r="Y344" s="3"/>
      <c r="Z344" s="3"/>
    </row>
    <row r="345" spans="1:26" ht="15.75" customHeight="1">
      <c r="A345" s="3"/>
      <c r="B345" s="3"/>
      <c r="C345" s="3"/>
      <c r="D345" s="5"/>
      <c r="E345" s="5"/>
      <c r="F345" s="5"/>
      <c r="G345" s="5"/>
      <c r="H345" s="5"/>
      <c r="I345" s="5"/>
      <c r="J345" s="5"/>
      <c r="K345" s="5"/>
      <c r="L345" s="5"/>
      <c r="M345" s="5"/>
      <c r="N345" s="5"/>
      <c r="O345" s="5"/>
      <c r="P345" s="3"/>
      <c r="Q345" s="5"/>
      <c r="R345" s="3"/>
      <c r="S345" s="3"/>
      <c r="T345" s="3"/>
      <c r="U345" s="3"/>
      <c r="V345" s="3"/>
      <c r="W345" s="3"/>
      <c r="X345" s="3"/>
      <c r="Y345" s="3"/>
      <c r="Z345" s="3"/>
    </row>
    <row r="346" spans="1:26" ht="15.75" customHeight="1">
      <c r="A346" s="3"/>
      <c r="B346" s="3"/>
      <c r="C346" s="3"/>
      <c r="D346" s="5"/>
      <c r="E346" s="5"/>
      <c r="F346" s="5"/>
      <c r="G346" s="5"/>
      <c r="H346" s="5"/>
      <c r="I346" s="5"/>
      <c r="J346" s="5"/>
      <c r="K346" s="5"/>
      <c r="L346" s="5"/>
      <c r="M346" s="5"/>
      <c r="N346" s="5"/>
      <c r="O346" s="5"/>
      <c r="P346" s="3"/>
      <c r="Q346" s="5"/>
      <c r="R346" s="3"/>
      <c r="S346" s="3"/>
      <c r="T346" s="3"/>
      <c r="U346" s="3"/>
      <c r="V346" s="3"/>
      <c r="W346" s="3"/>
      <c r="X346" s="3"/>
      <c r="Y346" s="3"/>
      <c r="Z346" s="3"/>
    </row>
    <row r="347" spans="1:26" ht="15.75" customHeight="1">
      <c r="A347" s="3"/>
      <c r="B347" s="3"/>
      <c r="C347" s="3"/>
      <c r="D347" s="5"/>
      <c r="E347" s="5"/>
      <c r="F347" s="5"/>
      <c r="G347" s="5"/>
      <c r="H347" s="5"/>
      <c r="I347" s="5"/>
      <c r="J347" s="5"/>
      <c r="K347" s="5"/>
      <c r="L347" s="5"/>
      <c r="M347" s="5"/>
      <c r="N347" s="5"/>
      <c r="O347" s="5"/>
      <c r="P347" s="3"/>
      <c r="Q347" s="5"/>
      <c r="R347" s="3"/>
      <c r="S347" s="3"/>
      <c r="T347" s="3"/>
      <c r="U347" s="3"/>
      <c r="V347" s="3"/>
      <c r="W347" s="3"/>
      <c r="X347" s="3"/>
      <c r="Y347" s="3"/>
      <c r="Z347" s="3"/>
    </row>
    <row r="348" spans="1:26" ht="15.75" customHeight="1">
      <c r="A348" s="3"/>
      <c r="B348" s="3"/>
      <c r="C348" s="3"/>
      <c r="D348" s="5"/>
      <c r="E348" s="5"/>
      <c r="F348" s="5"/>
      <c r="G348" s="5"/>
      <c r="H348" s="5"/>
      <c r="I348" s="5"/>
      <c r="J348" s="5"/>
      <c r="K348" s="5"/>
      <c r="L348" s="5"/>
      <c r="M348" s="5"/>
      <c r="N348" s="5"/>
      <c r="O348" s="5"/>
      <c r="P348" s="3"/>
      <c r="Q348" s="5"/>
      <c r="R348" s="3"/>
      <c r="S348" s="3"/>
      <c r="T348" s="3"/>
      <c r="U348" s="3"/>
      <c r="V348" s="3"/>
      <c r="W348" s="3"/>
      <c r="X348" s="3"/>
      <c r="Y348" s="3"/>
      <c r="Z348" s="3"/>
    </row>
    <row r="349" spans="1:26" ht="15.75" customHeight="1">
      <c r="A349" s="3"/>
      <c r="B349" s="3"/>
      <c r="C349" s="3"/>
      <c r="D349" s="5"/>
      <c r="E349" s="5"/>
      <c r="F349" s="5"/>
      <c r="G349" s="5"/>
      <c r="H349" s="5"/>
      <c r="I349" s="5"/>
      <c r="J349" s="5"/>
      <c r="K349" s="5"/>
      <c r="L349" s="5"/>
      <c r="M349" s="5"/>
      <c r="N349" s="5"/>
      <c r="O349" s="5"/>
      <c r="P349" s="3"/>
      <c r="Q349" s="5"/>
      <c r="R349" s="3"/>
      <c r="S349" s="3"/>
      <c r="T349" s="3"/>
      <c r="U349" s="3"/>
      <c r="V349" s="3"/>
      <c r="W349" s="3"/>
      <c r="X349" s="3"/>
      <c r="Y349" s="3"/>
      <c r="Z349" s="3"/>
    </row>
    <row r="350" spans="1:26" ht="15.75" customHeight="1">
      <c r="A350" s="3"/>
      <c r="B350" s="3"/>
      <c r="C350" s="3"/>
      <c r="D350" s="5"/>
      <c r="E350" s="5"/>
      <c r="F350" s="5"/>
      <c r="G350" s="5"/>
      <c r="H350" s="5"/>
      <c r="I350" s="5"/>
      <c r="J350" s="5"/>
      <c r="K350" s="5"/>
      <c r="L350" s="5"/>
      <c r="M350" s="5"/>
      <c r="N350" s="5"/>
      <c r="O350" s="5"/>
      <c r="P350" s="3"/>
      <c r="Q350" s="5"/>
      <c r="R350" s="3"/>
      <c r="S350" s="3"/>
      <c r="T350" s="3"/>
      <c r="U350" s="3"/>
      <c r="V350" s="3"/>
      <c r="W350" s="3"/>
      <c r="X350" s="3"/>
      <c r="Y350" s="3"/>
      <c r="Z350" s="3"/>
    </row>
    <row r="351" spans="1:26" ht="15.75" customHeight="1">
      <c r="A351" s="3"/>
      <c r="B351" s="3"/>
      <c r="C351" s="3"/>
      <c r="D351" s="5"/>
      <c r="E351" s="5"/>
      <c r="F351" s="5"/>
      <c r="G351" s="5"/>
      <c r="H351" s="5"/>
      <c r="I351" s="5"/>
      <c r="J351" s="5"/>
      <c r="K351" s="5"/>
      <c r="L351" s="5"/>
      <c r="M351" s="5"/>
      <c r="N351" s="5"/>
      <c r="O351" s="5"/>
      <c r="P351" s="3"/>
      <c r="Q351" s="5"/>
      <c r="R351" s="3"/>
      <c r="S351" s="3"/>
      <c r="T351" s="3"/>
      <c r="U351" s="3"/>
      <c r="V351" s="3"/>
      <c r="W351" s="3"/>
      <c r="X351" s="3"/>
      <c r="Y351" s="3"/>
      <c r="Z351" s="3"/>
    </row>
    <row r="352" spans="1:26" ht="15.75" customHeight="1">
      <c r="A352" s="3"/>
      <c r="B352" s="3"/>
      <c r="C352" s="3"/>
      <c r="D352" s="5"/>
      <c r="E352" s="5"/>
      <c r="F352" s="5"/>
      <c r="G352" s="5"/>
      <c r="H352" s="5"/>
      <c r="I352" s="5"/>
      <c r="J352" s="5"/>
      <c r="K352" s="5"/>
      <c r="L352" s="5"/>
      <c r="M352" s="5"/>
      <c r="N352" s="5"/>
      <c r="O352" s="5"/>
      <c r="P352" s="3"/>
      <c r="Q352" s="5"/>
      <c r="R352" s="3"/>
      <c r="S352" s="3"/>
      <c r="T352" s="3"/>
      <c r="U352" s="3"/>
      <c r="V352" s="3"/>
      <c r="W352" s="3"/>
      <c r="X352" s="3"/>
      <c r="Y352" s="3"/>
      <c r="Z352" s="3"/>
    </row>
    <row r="353" spans="1:26" ht="15.75" customHeight="1">
      <c r="A353" s="3"/>
      <c r="B353" s="3"/>
      <c r="C353" s="3"/>
      <c r="D353" s="5"/>
      <c r="E353" s="5"/>
      <c r="F353" s="5"/>
      <c r="G353" s="5"/>
      <c r="H353" s="5"/>
      <c r="I353" s="5"/>
      <c r="J353" s="5"/>
      <c r="K353" s="5"/>
      <c r="L353" s="5"/>
      <c r="M353" s="5"/>
      <c r="N353" s="5"/>
      <c r="O353" s="5"/>
      <c r="P353" s="3"/>
      <c r="Q353" s="5"/>
      <c r="R353" s="3"/>
      <c r="S353" s="3"/>
      <c r="T353" s="3"/>
      <c r="U353" s="3"/>
      <c r="V353" s="3"/>
      <c r="W353" s="3"/>
      <c r="X353" s="3"/>
      <c r="Y353" s="3"/>
      <c r="Z353" s="3"/>
    </row>
    <row r="354" spans="1:26" ht="15.75" customHeight="1">
      <c r="A354" s="3"/>
      <c r="B354" s="3"/>
      <c r="C354" s="3"/>
      <c r="D354" s="5"/>
      <c r="E354" s="5"/>
      <c r="F354" s="5"/>
      <c r="G354" s="5"/>
      <c r="H354" s="5"/>
      <c r="I354" s="5"/>
      <c r="J354" s="5"/>
      <c r="K354" s="5"/>
      <c r="L354" s="5"/>
      <c r="M354" s="5"/>
      <c r="N354" s="5"/>
      <c r="O354" s="5"/>
      <c r="P354" s="3"/>
      <c r="Q354" s="5"/>
      <c r="R354" s="3"/>
      <c r="S354" s="3"/>
      <c r="T354" s="3"/>
      <c r="U354" s="3"/>
      <c r="V354" s="3"/>
      <c r="W354" s="3"/>
      <c r="X354" s="3"/>
      <c r="Y354" s="3"/>
      <c r="Z354" s="3"/>
    </row>
    <row r="355" spans="1:26" ht="15.75" customHeight="1">
      <c r="A355" s="3"/>
      <c r="B355" s="3"/>
      <c r="C355" s="3"/>
      <c r="D355" s="5"/>
      <c r="E355" s="5"/>
      <c r="F355" s="5"/>
      <c r="G355" s="5"/>
      <c r="H355" s="5"/>
      <c r="I355" s="5"/>
      <c r="J355" s="5"/>
      <c r="K355" s="5"/>
      <c r="L355" s="5"/>
      <c r="M355" s="5"/>
      <c r="N355" s="5"/>
      <c r="O355" s="5"/>
      <c r="P355" s="3"/>
      <c r="Q355" s="5"/>
      <c r="R355" s="3"/>
      <c r="S355" s="3"/>
      <c r="T355" s="3"/>
      <c r="U355" s="3"/>
      <c r="V355" s="3"/>
      <c r="W355" s="3"/>
      <c r="X355" s="3"/>
      <c r="Y355" s="3"/>
      <c r="Z355" s="3"/>
    </row>
    <row r="356" spans="1:26" ht="15.75" customHeight="1">
      <c r="A356" s="3"/>
      <c r="B356" s="3"/>
      <c r="C356" s="3"/>
      <c r="D356" s="5"/>
      <c r="E356" s="5"/>
      <c r="F356" s="5"/>
      <c r="G356" s="5"/>
      <c r="H356" s="5"/>
      <c r="I356" s="5"/>
      <c r="J356" s="5"/>
      <c r="K356" s="5"/>
      <c r="L356" s="5"/>
      <c r="M356" s="5"/>
      <c r="N356" s="5"/>
      <c r="O356" s="5"/>
      <c r="P356" s="3"/>
      <c r="Q356" s="5"/>
      <c r="R356" s="3"/>
      <c r="S356" s="3"/>
      <c r="T356" s="3"/>
      <c r="U356" s="3"/>
      <c r="V356" s="3"/>
      <c r="W356" s="3"/>
      <c r="X356" s="3"/>
      <c r="Y356" s="3"/>
      <c r="Z356" s="3"/>
    </row>
    <row r="357" spans="1:26" ht="15.75" customHeight="1">
      <c r="A357" s="3"/>
      <c r="B357" s="3"/>
      <c r="C357" s="3"/>
      <c r="D357" s="5"/>
      <c r="E357" s="5"/>
      <c r="F357" s="5"/>
      <c r="G357" s="5"/>
      <c r="H357" s="5"/>
      <c r="I357" s="5"/>
      <c r="J357" s="5"/>
      <c r="K357" s="5"/>
      <c r="L357" s="5"/>
      <c r="M357" s="5"/>
      <c r="N357" s="5"/>
      <c r="O357" s="5"/>
      <c r="P357" s="3"/>
      <c r="Q357" s="5"/>
      <c r="R357" s="3"/>
      <c r="S357" s="3"/>
      <c r="T357" s="3"/>
      <c r="U357" s="3"/>
      <c r="V357" s="3"/>
      <c r="W357" s="3"/>
      <c r="X357" s="3"/>
      <c r="Y357" s="3"/>
      <c r="Z357" s="3"/>
    </row>
    <row r="358" spans="1:26" ht="15.75" customHeight="1">
      <c r="A358" s="3"/>
      <c r="B358" s="3"/>
      <c r="C358" s="3"/>
      <c r="D358" s="5"/>
      <c r="E358" s="5"/>
      <c r="F358" s="5"/>
      <c r="G358" s="5"/>
      <c r="H358" s="5"/>
      <c r="I358" s="5"/>
      <c r="J358" s="5"/>
      <c r="K358" s="5"/>
      <c r="L358" s="5"/>
      <c r="M358" s="5"/>
      <c r="N358" s="5"/>
      <c r="O358" s="5"/>
      <c r="P358" s="3"/>
      <c r="Q358" s="5"/>
      <c r="R358" s="3"/>
      <c r="S358" s="3"/>
      <c r="T358" s="3"/>
      <c r="U358" s="3"/>
      <c r="V358" s="3"/>
      <c r="W358" s="3"/>
      <c r="X358" s="3"/>
      <c r="Y358" s="3"/>
      <c r="Z358" s="3"/>
    </row>
    <row r="359" spans="1:26" ht="15.75" customHeight="1">
      <c r="A359" s="3"/>
      <c r="B359" s="3"/>
      <c r="C359" s="3"/>
      <c r="D359" s="5"/>
      <c r="E359" s="5"/>
      <c r="F359" s="5"/>
      <c r="G359" s="5"/>
      <c r="H359" s="5"/>
      <c r="I359" s="5"/>
      <c r="J359" s="5"/>
      <c r="K359" s="5"/>
      <c r="L359" s="5"/>
      <c r="M359" s="5"/>
      <c r="N359" s="5"/>
      <c r="O359" s="5"/>
      <c r="P359" s="3"/>
      <c r="Q359" s="5"/>
      <c r="R359" s="3"/>
      <c r="S359" s="3"/>
      <c r="T359" s="3"/>
      <c r="U359" s="3"/>
      <c r="V359" s="3"/>
      <c r="W359" s="3"/>
      <c r="X359" s="3"/>
      <c r="Y359" s="3"/>
      <c r="Z359" s="3"/>
    </row>
    <row r="360" spans="1:26" ht="15.75" customHeight="1">
      <c r="A360" s="3"/>
      <c r="B360" s="3"/>
      <c r="C360" s="3"/>
      <c r="D360" s="5"/>
      <c r="E360" s="5"/>
      <c r="F360" s="5"/>
      <c r="G360" s="5"/>
      <c r="H360" s="5"/>
      <c r="I360" s="5"/>
      <c r="J360" s="5"/>
      <c r="K360" s="5"/>
      <c r="L360" s="5"/>
      <c r="M360" s="5"/>
      <c r="N360" s="5"/>
      <c r="O360" s="5"/>
      <c r="P360" s="3"/>
      <c r="Q360" s="5"/>
      <c r="R360" s="3"/>
      <c r="S360" s="3"/>
      <c r="T360" s="3"/>
      <c r="U360" s="3"/>
      <c r="V360" s="3"/>
      <c r="W360" s="3"/>
      <c r="X360" s="3"/>
      <c r="Y360" s="3"/>
      <c r="Z360" s="3"/>
    </row>
    <row r="361" spans="1:26" ht="15.75" customHeight="1">
      <c r="A361" s="3"/>
      <c r="B361" s="3"/>
      <c r="C361" s="3"/>
      <c r="D361" s="5"/>
      <c r="E361" s="5"/>
      <c r="F361" s="5"/>
      <c r="G361" s="5"/>
      <c r="H361" s="5"/>
      <c r="I361" s="5"/>
      <c r="J361" s="5"/>
      <c r="K361" s="5"/>
      <c r="L361" s="5"/>
      <c r="M361" s="5"/>
      <c r="N361" s="5"/>
      <c r="O361" s="5"/>
      <c r="P361" s="3"/>
      <c r="Q361" s="5"/>
      <c r="R361" s="3"/>
      <c r="S361" s="3"/>
      <c r="T361" s="3"/>
      <c r="U361" s="3"/>
      <c r="V361" s="3"/>
      <c r="W361" s="3"/>
      <c r="X361" s="3"/>
      <c r="Y361" s="3"/>
      <c r="Z361" s="3"/>
    </row>
    <row r="362" spans="1:26" ht="15.75" customHeight="1">
      <c r="A362" s="3"/>
      <c r="B362" s="3"/>
      <c r="C362" s="3"/>
      <c r="D362" s="5"/>
      <c r="E362" s="5"/>
      <c r="F362" s="5"/>
      <c r="G362" s="5"/>
      <c r="H362" s="5"/>
      <c r="I362" s="5"/>
      <c r="J362" s="5"/>
      <c r="K362" s="5"/>
      <c r="L362" s="5"/>
      <c r="M362" s="5"/>
      <c r="N362" s="5"/>
      <c r="O362" s="5"/>
      <c r="P362" s="3"/>
      <c r="Q362" s="5"/>
      <c r="R362" s="3"/>
      <c r="S362" s="3"/>
      <c r="T362" s="3"/>
      <c r="U362" s="3"/>
      <c r="V362" s="3"/>
      <c r="W362" s="3"/>
      <c r="X362" s="3"/>
      <c r="Y362" s="3"/>
      <c r="Z362" s="3"/>
    </row>
    <row r="363" spans="1:26" ht="15.75" customHeight="1">
      <c r="A363" s="3"/>
      <c r="B363" s="3"/>
      <c r="C363" s="3"/>
      <c r="D363" s="5"/>
      <c r="E363" s="5"/>
      <c r="F363" s="5"/>
      <c r="G363" s="5"/>
      <c r="H363" s="5"/>
      <c r="I363" s="5"/>
      <c r="J363" s="5"/>
      <c r="K363" s="5"/>
      <c r="L363" s="5"/>
      <c r="M363" s="5"/>
      <c r="N363" s="5"/>
      <c r="O363" s="5"/>
      <c r="P363" s="3"/>
      <c r="Q363" s="5"/>
      <c r="R363" s="3"/>
      <c r="S363" s="3"/>
      <c r="T363" s="3"/>
      <c r="U363" s="3"/>
      <c r="V363" s="3"/>
      <c r="W363" s="3"/>
      <c r="X363" s="3"/>
      <c r="Y363" s="3"/>
      <c r="Z363" s="3"/>
    </row>
    <row r="364" spans="1:26" ht="15.75" customHeight="1">
      <c r="A364" s="3"/>
      <c r="B364" s="3"/>
      <c r="C364" s="3"/>
      <c r="D364" s="5"/>
      <c r="E364" s="5"/>
      <c r="F364" s="5"/>
      <c r="G364" s="5"/>
      <c r="H364" s="5"/>
      <c r="I364" s="5"/>
      <c r="J364" s="5"/>
      <c r="K364" s="5"/>
      <c r="L364" s="5"/>
      <c r="M364" s="5"/>
      <c r="N364" s="5"/>
      <c r="O364" s="5"/>
      <c r="P364" s="3"/>
      <c r="Q364" s="5"/>
      <c r="R364" s="3"/>
      <c r="S364" s="3"/>
      <c r="T364" s="3"/>
      <c r="U364" s="3"/>
      <c r="V364" s="3"/>
      <c r="W364" s="3"/>
      <c r="X364" s="3"/>
      <c r="Y364" s="3"/>
      <c r="Z364" s="3"/>
    </row>
    <row r="365" spans="1:26" ht="15.75" customHeight="1">
      <c r="A365" s="3"/>
      <c r="B365" s="3"/>
      <c r="C365" s="3"/>
      <c r="D365" s="5"/>
      <c r="E365" s="5"/>
      <c r="F365" s="5"/>
      <c r="G365" s="5"/>
      <c r="H365" s="5"/>
      <c r="I365" s="5"/>
      <c r="J365" s="5"/>
      <c r="K365" s="5"/>
      <c r="L365" s="5"/>
      <c r="M365" s="5"/>
      <c r="N365" s="5"/>
      <c r="O365" s="5"/>
      <c r="P365" s="3"/>
      <c r="Q365" s="5"/>
      <c r="R365" s="3"/>
      <c r="S365" s="3"/>
      <c r="T365" s="3"/>
      <c r="U365" s="3"/>
      <c r="V365" s="3"/>
      <c r="W365" s="3"/>
      <c r="X365" s="3"/>
      <c r="Y365" s="3"/>
      <c r="Z365" s="3"/>
    </row>
    <row r="366" spans="1:26" ht="15.75" customHeight="1">
      <c r="A366" s="3"/>
      <c r="B366" s="3"/>
      <c r="C366" s="3"/>
      <c r="D366" s="5"/>
      <c r="E366" s="5"/>
      <c r="F366" s="5"/>
      <c r="G366" s="5"/>
      <c r="H366" s="5"/>
      <c r="I366" s="5"/>
      <c r="J366" s="5"/>
      <c r="K366" s="5"/>
      <c r="L366" s="5"/>
      <c r="M366" s="5"/>
      <c r="N366" s="5"/>
      <c r="O366" s="5"/>
      <c r="P366" s="3"/>
      <c r="Q366" s="5"/>
      <c r="R366" s="3"/>
      <c r="S366" s="3"/>
      <c r="T366" s="3"/>
      <c r="U366" s="3"/>
      <c r="V366" s="3"/>
      <c r="W366" s="3"/>
      <c r="X366" s="3"/>
      <c r="Y366" s="3"/>
      <c r="Z366" s="3"/>
    </row>
    <row r="367" spans="1:26" ht="15.75" customHeight="1">
      <c r="A367" s="3"/>
      <c r="B367" s="3"/>
      <c r="C367" s="3"/>
      <c r="D367" s="5"/>
      <c r="E367" s="5"/>
      <c r="F367" s="5"/>
      <c r="G367" s="5"/>
      <c r="H367" s="5"/>
      <c r="I367" s="5"/>
      <c r="J367" s="5"/>
      <c r="K367" s="5"/>
      <c r="L367" s="5"/>
      <c r="M367" s="5"/>
      <c r="N367" s="5"/>
      <c r="O367" s="5"/>
      <c r="P367" s="3"/>
      <c r="Q367" s="5"/>
      <c r="R367" s="3"/>
      <c r="S367" s="3"/>
      <c r="T367" s="3"/>
      <c r="U367" s="3"/>
      <c r="V367" s="3"/>
      <c r="W367" s="3"/>
      <c r="X367" s="3"/>
      <c r="Y367" s="3"/>
      <c r="Z367" s="3"/>
    </row>
    <row r="368" spans="1:26" ht="15.75" customHeight="1">
      <c r="A368" s="3"/>
      <c r="B368" s="3"/>
      <c r="C368" s="3"/>
      <c r="D368" s="5"/>
      <c r="E368" s="5"/>
      <c r="F368" s="5"/>
      <c r="G368" s="5"/>
      <c r="H368" s="5"/>
      <c r="I368" s="5"/>
      <c r="J368" s="5"/>
      <c r="K368" s="5"/>
      <c r="L368" s="5"/>
      <c r="M368" s="5"/>
      <c r="N368" s="5"/>
      <c r="O368" s="5"/>
      <c r="P368" s="3"/>
      <c r="Q368" s="5"/>
      <c r="R368" s="3"/>
      <c r="S368" s="3"/>
      <c r="T368" s="3"/>
      <c r="U368" s="3"/>
      <c r="V368" s="3"/>
      <c r="W368" s="3"/>
      <c r="X368" s="3"/>
      <c r="Y368" s="3"/>
      <c r="Z368" s="3"/>
    </row>
    <row r="369" spans="1:26" ht="15.75" customHeight="1">
      <c r="A369" s="3"/>
      <c r="B369" s="3"/>
      <c r="C369" s="3"/>
      <c r="D369" s="5"/>
      <c r="E369" s="5"/>
      <c r="F369" s="5"/>
      <c r="G369" s="5"/>
      <c r="H369" s="5"/>
      <c r="I369" s="5"/>
      <c r="J369" s="5"/>
      <c r="K369" s="5"/>
      <c r="L369" s="5"/>
      <c r="M369" s="5"/>
      <c r="N369" s="5"/>
      <c r="O369" s="5"/>
      <c r="P369" s="3"/>
      <c r="Q369" s="5"/>
      <c r="R369" s="3"/>
      <c r="S369" s="3"/>
      <c r="T369" s="3"/>
      <c r="U369" s="3"/>
      <c r="V369" s="3"/>
      <c r="W369" s="3"/>
      <c r="X369" s="3"/>
      <c r="Y369" s="3"/>
      <c r="Z369" s="3"/>
    </row>
    <row r="370" spans="1:26" ht="15.75" customHeight="1">
      <c r="A370" s="3"/>
      <c r="B370" s="3"/>
      <c r="C370" s="3"/>
      <c r="D370" s="5"/>
      <c r="E370" s="5"/>
      <c r="F370" s="5"/>
      <c r="G370" s="5"/>
      <c r="H370" s="5"/>
      <c r="I370" s="5"/>
      <c r="J370" s="5"/>
      <c r="K370" s="5"/>
      <c r="L370" s="5"/>
      <c r="M370" s="5"/>
      <c r="N370" s="5"/>
      <c r="O370" s="5"/>
      <c r="P370" s="3"/>
      <c r="Q370" s="5"/>
      <c r="R370" s="3"/>
      <c r="S370" s="3"/>
      <c r="T370" s="3"/>
      <c r="U370" s="3"/>
      <c r="V370" s="3"/>
      <c r="W370" s="3"/>
      <c r="X370" s="3"/>
      <c r="Y370" s="3"/>
      <c r="Z370" s="3"/>
    </row>
    <row r="371" spans="1:26" ht="15.75" customHeight="1">
      <c r="A371" s="3"/>
      <c r="B371" s="3"/>
      <c r="C371" s="3"/>
      <c r="D371" s="5"/>
      <c r="E371" s="5"/>
      <c r="F371" s="5"/>
      <c r="G371" s="5"/>
      <c r="H371" s="5"/>
      <c r="I371" s="5"/>
      <c r="J371" s="5"/>
      <c r="K371" s="5"/>
      <c r="L371" s="5"/>
      <c r="M371" s="5"/>
      <c r="N371" s="5"/>
      <c r="O371" s="5"/>
      <c r="P371" s="3"/>
      <c r="Q371" s="5"/>
      <c r="R371" s="3"/>
      <c r="S371" s="3"/>
      <c r="T371" s="3"/>
      <c r="U371" s="3"/>
      <c r="V371" s="3"/>
      <c r="W371" s="3"/>
      <c r="X371" s="3"/>
      <c r="Y371" s="3"/>
      <c r="Z371" s="3"/>
    </row>
    <row r="372" spans="1:26" ht="15.75" customHeight="1">
      <c r="A372" s="3"/>
      <c r="B372" s="3"/>
      <c r="C372" s="3"/>
      <c r="D372" s="5"/>
      <c r="E372" s="5"/>
      <c r="F372" s="5"/>
      <c r="G372" s="5"/>
      <c r="H372" s="5"/>
      <c r="I372" s="5"/>
      <c r="J372" s="5"/>
      <c r="K372" s="5"/>
      <c r="L372" s="5"/>
      <c r="M372" s="5"/>
      <c r="N372" s="5"/>
      <c r="O372" s="5"/>
      <c r="P372" s="3"/>
      <c r="Q372" s="5"/>
      <c r="R372" s="3"/>
      <c r="S372" s="3"/>
      <c r="T372" s="3"/>
      <c r="U372" s="3"/>
      <c r="V372" s="3"/>
      <c r="W372" s="3"/>
      <c r="X372" s="3"/>
      <c r="Y372" s="3"/>
      <c r="Z372" s="3"/>
    </row>
    <row r="373" spans="1:26" ht="15.75" customHeight="1">
      <c r="A373" s="3"/>
      <c r="B373" s="3"/>
      <c r="C373" s="3"/>
      <c r="D373" s="5"/>
      <c r="E373" s="5"/>
      <c r="F373" s="5"/>
      <c r="G373" s="5"/>
      <c r="H373" s="5"/>
      <c r="I373" s="5"/>
      <c r="J373" s="5"/>
      <c r="K373" s="5"/>
      <c r="L373" s="5"/>
      <c r="M373" s="5"/>
      <c r="N373" s="5"/>
      <c r="O373" s="5"/>
      <c r="P373" s="3"/>
      <c r="Q373" s="5"/>
      <c r="R373" s="3"/>
      <c r="S373" s="3"/>
      <c r="T373" s="3"/>
      <c r="U373" s="3"/>
      <c r="V373" s="3"/>
      <c r="W373" s="3"/>
      <c r="X373" s="3"/>
      <c r="Y373" s="3"/>
      <c r="Z373" s="3"/>
    </row>
    <row r="374" spans="1:26" ht="15.75" customHeight="1">
      <c r="A374" s="3"/>
      <c r="B374" s="3"/>
      <c r="C374" s="3"/>
      <c r="D374" s="5"/>
      <c r="E374" s="5"/>
      <c r="F374" s="5"/>
      <c r="G374" s="5"/>
      <c r="H374" s="5"/>
      <c r="I374" s="5"/>
      <c r="J374" s="5"/>
      <c r="K374" s="5"/>
      <c r="L374" s="5"/>
      <c r="M374" s="5"/>
      <c r="N374" s="5"/>
      <c r="O374" s="5"/>
      <c r="P374" s="3"/>
      <c r="Q374" s="5"/>
      <c r="R374" s="3"/>
      <c r="S374" s="3"/>
      <c r="T374" s="3"/>
      <c r="U374" s="3"/>
      <c r="V374" s="3"/>
      <c r="W374" s="3"/>
      <c r="X374" s="3"/>
      <c r="Y374" s="3"/>
      <c r="Z374" s="3"/>
    </row>
    <row r="375" spans="1:26" ht="15.75" customHeight="1">
      <c r="A375" s="3"/>
      <c r="B375" s="3"/>
      <c r="C375" s="3"/>
      <c r="D375" s="5"/>
      <c r="E375" s="5"/>
      <c r="F375" s="5"/>
      <c r="G375" s="5"/>
      <c r="H375" s="5"/>
      <c r="I375" s="5"/>
      <c r="J375" s="5"/>
      <c r="K375" s="5"/>
      <c r="L375" s="5"/>
      <c r="M375" s="5"/>
      <c r="N375" s="5"/>
      <c r="O375" s="5"/>
      <c r="P375" s="3"/>
      <c r="Q375" s="5"/>
      <c r="R375" s="3"/>
      <c r="S375" s="3"/>
      <c r="T375" s="3"/>
      <c r="U375" s="3"/>
      <c r="V375" s="3"/>
      <c r="W375" s="3"/>
      <c r="X375" s="3"/>
      <c r="Y375" s="3"/>
      <c r="Z375" s="3"/>
    </row>
    <row r="376" spans="1:26" ht="15.75" customHeight="1">
      <c r="A376" s="3"/>
      <c r="B376" s="3"/>
      <c r="C376" s="3"/>
      <c r="D376" s="5"/>
      <c r="E376" s="5"/>
      <c r="F376" s="5"/>
      <c r="G376" s="5"/>
      <c r="H376" s="5"/>
      <c r="I376" s="5"/>
      <c r="J376" s="5"/>
      <c r="K376" s="5"/>
      <c r="L376" s="5"/>
      <c r="M376" s="5"/>
      <c r="N376" s="5"/>
      <c r="O376" s="5"/>
      <c r="P376" s="3"/>
      <c r="Q376" s="5"/>
      <c r="R376" s="3"/>
      <c r="S376" s="3"/>
      <c r="T376" s="3"/>
      <c r="U376" s="3"/>
      <c r="V376" s="3"/>
      <c r="W376" s="3"/>
      <c r="X376" s="3"/>
      <c r="Y376" s="3"/>
      <c r="Z376" s="3"/>
    </row>
    <row r="377" spans="1:26" ht="15.75" customHeight="1">
      <c r="A377" s="3"/>
      <c r="B377" s="3"/>
      <c r="C377" s="3"/>
      <c r="D377" s="5"/>
      <c r="E377" s="5"/>
      <c r="F377" s="5"/>
      <c r="G377" s="5"/>
      <c r="H377" s="5"/>
      <c r="I377" s="5"/>
      <c r="J377" s="5"/>
      <c r="K377" s="5"/>
      <c r="L377" s="5"/>
      <c r="M377" s="5"/>
      <c r="N377" s="5"/>
      <c r="O377" s="5"/>
      <c r="P377" s="3"/>
      <c r="Q377" s="5"/>
      <c r="R377" s="3"/>
      <c r="S377" s="3"/>
      <c r="T377" s="3"/>
      <c r="U377" s="3"/>
      <c r="V377" s="3"/>
      <c r="W377" s="3"/>
      <c r="X377" s="3"/>
      <c r="Y377" s="3"/>
      <c r="Z377" s="3"/>
    </row>
    <row r="378" spans="1:26" ht="15.75" customHeight="1">
      <c r="A378" s="3"/>
      <c r="B378" s="3"/>
      <c r="C378" s="3"/>
      <c r="D378" s="5"/>
      <c r="E378" s="5"/>
      <c r="F378" s="5"/>
      <c r="G378" s="5"/>
      <c r="H378" s="5"/>
      <c r="I378" s="5"/>
      <c r="J378" s="5"/>
      <c r="K378" s="5"/>
      <c r="L378" s="5"/>
      <c r="M378" s="5"/>
      <c r="N378" s="5"/>
      <c r="O378" s="5"/>
      <c r="P378" s="3"/>
      <c r="Q378" s="5"/>
      <c r="R378" s="3"/>
      <c r="S378" s="3"/>
      <c r="T378" s="3"/>
      <c r="U378" s="3"/>
      <c r="V378" s="3"/>
      <c r="W378" s="3"/>
      <c r="X378" s="3"/>
      <c r="Y378" s="3"/>
      <c r="Z378" s="3"/>
    </row>
    <row r="379" spans="1:26" ht="15.75" customHeight="1">
      <c r="A379" s="3"/>
      <c r="B379" s="3"/>
      <c r="C379" s="3"/>
      <c r="D379" s="5"/>
      <c r="E379" s="5"/>
      <c r="F379" s="5"/>
      <c r="G379" s="5"/>
      <c r="H379" s="5"/>
      <c r="I379" s="5"/>
      <c r="J379" s="5"/>
      <c r="K379" s="5"/>
      <c r="L379" s="5"/>
      <c r="M379" s="5"/>
      <c r="N379" s="5"/>
      <c r="O379" s="5"/>
      <c r="P379" s="3"/>
      <c r="Q379" s="5"/>
      <c r="R379" s="3"/>
      <c r="S379" s="3"/>
      <c r="T379" s="3"/>
      <c r="U379" s="3"/>
      <c r="V379" s="3"/>
      <c r="W379" s="3"/>
      <c r="X379" s="3"/>
      <c r="Y379" s="3"/>
      <c r="Z379" s="3"/>
    </row>
    <row r="380" spans="1:26" ht="15.75" customHeight="1">
      <c r="A380" s="3"/>
      <c r="B380" s="3"/>
      <c r="C380" s="3"/>
      <c r="D380" s="5"/>
      <c r="E380" s="5"/>
      <c r="F380" s="5"/>
      <c r="G380" s="5"/>
      <c r="H380" s="5"/>
      <c r="I380" s="5"/>
      <c r="J380" s="5"/>
      <c r="K380" s="5"/>
      <c r="L380" s="5"/>
      <c r="M380" s="5"/>
      <c r="N380" s="5"/>
      <c r="O380" s="5"/>
      <c r="P380" s="3"/>
      <c r="Q380" s="5"/>
      <c r="R380" s="3"/>
      <c r="S380" s="3"/>
      <c r="T380" s="3"/>
      <c r="U380" s="3"/>
      <c r="V380" s="3"/>
      <c r="W380" s="3"/>
      <c r="X380" s="3"/>
      <c r="Y380" s="3"/>
      <c r="Z380" s="3"/>
    </row>
    <row r="381" spans="1:26" ht="15.75" customHeight="1">
      <c r="A381" s="3"/>
      <c r="B381" s="3"/>
      <c r="C381" s="3"/>
      <c r="D381" s="5"/>
      <c r="E381" s="5"/>
      <c r="F381" s="5"/>
      <c r="G381" s="5"/>
      <c r="H381" s="5"/>
      <c r="I381" s="5"/>
      <c r="J381" s="5"/>
      <c r="K381" s="5"/>
      <c r="L381" s="5"/>
      <c r="M381" s="5"/>
      <c r="N381" s="5"/>
      <c r="O381" s="5"/>
      <c r="P381" s="3"/>
      <c r="Q381" s="5"/>
      <c r="R381" s="3"/>
      <c r="S381" s="3"/>
      <c r="T381" s="3"/>
      <c r="U381" s="3"/>
      <c r="V381" s="3"/>
      <c r="W381" s="3"/>
      <c r="X381" s="3"/>
      <c r="Y381" s="3"/>
      <c r="Z381" s="3"/>
    </row>
    <row r="382" spans="1:26" ht="15.75" customHeight="1">
      <c r="A382" s="3"/>
      <c r="B382" s="3"/>
      <c r="C382" s="3"/>
      <c r="D382" s="5"/>
      <c r="E382" s="5"/>
      <c r="F382" s="5"/>
      <c r="G382" s="5"/>
      <c r="H382" s="5"/>
      <c r="I382" s="5"/>
      <c r="J382" s="5"/>
      <c r="K382" s="5"/>
      <c r="L382" s="5"/>
      <c r="M382" s="5"/>
      <c r="N382" s="5"/>
      <c r="O382" s="5"/>
      <c r="P382" s="3"/>
      <c r="Q382" s="5"/>
      <c r="R382" s="3"/>
      <c r="S382" s="3"/>
      <c r="T382" s="3"/>
      <c r="U382" s="3"/>
      <c r="V382" s="3"/>
      <c r="W382" s="3"/>
      <c r="X382" s="3"/>
      <c r="Y382" s="3"/>
      <c r="Z382" s="3"/>
    </row>
    <row r="383" spans="1:26" ht="15.75" customHeight="1">
      <c r="A383" s="3"/>
      <c r="B383" s="3"/>
      <c r="C383" s="3"/>
      <c r="D383" s="5"/>
      <c r="E383" s="5"/>
      <c r="F383" s="5"/>
      <c r="G383" s="5"/>
      <c r="H383" s="5"/>
      <c r="I383" s="5"/>
      <c r="J383" s="5"/>
      <c r="K383" s="5"/>
      <c r="L383" s="5"/>
      <c r="M383" s="5"/>
      <c r="N383" s="5"/>
      <c r="O383" s="5"/>
      <c r="P383" s="3"/>
      <c r="Q383" s="5"/>
      <c r="R383" s="3"/>
      <c r="S383" s="3"/>
      <c r="T383" s="3"/>
      <c r="U383" s="3"/>
      <c r="V383" s="3"/>
      <c r="W383" s="3"/>
      <c r="X383" s="3"/>
      <c r="Y383" s="3"/>
      <c r="Z383" s="3"/>
    </row>
    <row r="384" spans="1:26" ht="15.75" customHeight="1">
      <c r="A384" s="3"/>
      <c r="B384" s="3"/>
      <c r="C384" s="3"/>
      <c r="D384" s="5"/>
      <c r="E384" s="5"/>
      <c r="F384" s="5"/>
      <c r="G384" s="5"/>
      <c r="H384" s="5"/>
      <c r="I384" s="5"/>
      <c r="J384" s="5"/>
      <c r="K384" s="5"/>
      <c r="L384" s="5"/>
      <c r="M384" s="5"/>
      <c r="N384" s="5"/>
      <c r="O384" s="5"/>
      <c r="P384" s="3"/>
      <c r="Q384" s="5"/>
      <c r="R384" s="3"/>
      <c r="S384" s="3"/>
      <c r="T384" s="3"/>
      <c r="U384" s="3"/>
      <c r="V384" s="3"/>
      <c r="W384" s="3"/>
      <c r="X384" s="3"/>
      <c r="Y384" s="3"/>
      <c r="Z384" s="3"/>
    </row>
    <row r="385" spans="1:26" ht="15.75" customHeight="1">
      <c r="A385" s="3"/>
      <c r="B385" s="3"/>
      <c r="C385" s="3"/>
      <c r="D385" s="5"/>
      <c r="E385" s="5"/>
      <c r="F385" s="5"/>
      <c r="G385" s="5"/>
      <c r="H385" s="5"/>
      <c r="I385" s="5"/>
      <c r="J385" s="5"/>
      <c r="K385" s="5"/>
      <c r="L385" s="5"/>
      <c r="M385" s="5"/>
      <c r="N385" s="5"/>
      <c r="O385" s="5"/>
      <c r="P385" s="3"/>
      <c r="Q385" s="5"/>
      <c r="R385" s="3"/>
      <c r="S385" s="3"/>
      <c r="T385" s="3"/>
      <c r="U385" s="3"/>
      <c r="V385" s="3"/>
      <c r="W385" s="3"/>
      <c r="X385" s="3"/>
      <c r="Y385" s="3"/>
      <c r="Z385" s="3"/>
    </row>
    <row r="386" spans="1:26" ht="15.75" customHeight="1">
      <c r="A386" s="3"/>
      <c r="B386" s="3"/>
      <c r="C386" s="3"/>
      <c r="D386" s="5"/>
      <c r="E386" s="5"/>
      <c r="F386" s="5"/>
      <c r="G386" s="5"/>
      <c r="H386" s="5"/>
      <c r="I386" s="5"/>
      <c r="J386" s="5"/>
      <c r="K386" s="5"/>
      <c r="L386" s="5"/>
      <c r="M386" s="5"/>
      <c r="N386" s="5"/>
      <c r="O386" s="5"/>
      <c r="P386" s="3"/>
      <c r="Q386" s="5"/>
      <c r="R386" s="3"/>
      <c r="S386" s="3"/>
      <c r="T386" s="3"/>
      <c r="U386" s="3"/>
      <c r="V386" s="3"/>
      <c r="W386" s="3"/>
      <c r="X386" s="3"/>
      <c r="Y386" s="3"/>
      <c r="Z386" s="3"/>
    </row>
    <row r="387" spans="1:26" ht="15.75" customHeight="1">
      <c r="A387" s="3"/>
      <c r="B387" s="3"/>
      <c r="C387" s="3"/>
      <c r="D387" s="5"/>
      <c r="E387" s="5"/>
      <c r="F387" s="5"/>
      <c r="G387" s="5"/>
      <c r="H387" s="5"/>
      <c r="I387" s="5"/>
      <c r="J387" s="5"/>
      <c r="K387" s="5"/>
      <c r="L387" s="5"/>
      <c r="M387" s="5"/>
      <c r="N387" s="5"/>
      <c r="O387" s="5"/>
      <c r="P387" s="3"/>
      <c r="Q387" s="5"/>
      <c r="R387" s="3"/>
      <c r="S387" s="3"/>
      <c r="T387" s="3"/>
      <c r="U387" s="3"/>
      <c r="V387" s="3"/>
      <c r="W387" s="3"/>
      <c r="X387" s="3"/>
      <c r="Y387" s="3"/>
      <c r="Z387" s="3"/>
    </row>
    <row r="388" spans="1:26" ht="15.75" customHeight="1">
      <c r="A388" s="3"/>
      <c r="B388" s="3"/>
      <c r="C388" s="3"/>
      <c r="D388" s="5"/>
      <c r="E388" s="5"/>
      <c r="F388" s="5"/>
      <c r="G388" s="5"/>
      <c r="H388" s="5"/>
      <c r="I388" s="5"/>
      <c r="J388" s="5"/>
      <c r="K388" s="5"/>
      <c r="L388" s="5"/>
      <c r="M388" s="5"/>
      <c r="N388" s="5"/>
      <c r="O388" s="5"/>
      <c r="P388" s="3"/>
      <c r="Q388" s="5"/>
      <c r="R388" s="3"/>
      <c r="S388" s="3"/>
      <c r="T388" s="3"/>
      <c r="U388" s="3"/>
      <c r="V388" s="3"/>
      <c r="W388" s="3"/>
      <c r="X388" s="3"/>
      <c r="Y388" s="3"/>
      <c r="Z388" s="3"/>
    </row>
    <row r="389" spans="1:26" ht="15.75" customHeight="1">
      <c r="A389" s="3"/>
      <c r="B389" s="3"/>
      <c r="C389" s="3"/>
      <c r="D389" s="5"/>
      <c r="E389" s="5"/>
      <c r="F389" s="5"/>
      <c r="G389" s="5"/>
      <c r="H389" s="5"/>
      <c r="I389" s="5"/>
      <c r="J389" s="5"/>
      <c r="K389" s="5"/>
      <c r="L389" s="5"/>
      <c r="M389" s="5"/>
      <c r="N389" s="5"/>
      <c r="O389" s="5"/>
      <c r="P389" s="3"/>
      <c r="Q389" s="5"/>
      <c r="R389" s="3"/>
      <c r="S389" s="3"/>
      <c r="T389" s="3"/>
      <c r="U389" s="3"/>
      <c r="V389" s="3"/>
      <c r="W389" s="3"/>
      <c r="X389" s="3"/>
      <c r="Y389" s="3"/>
      <c r="Z389" s="3"/>
    </row>
    <row r="390" spans="1:26" ht="15.75" customHeight="1">
      <c r="A390" s="3"/>
      <c r="B390" s="3"/>
      <c r="C390" s="3"/>
      <c r="D390" s="5"/>
      <c r="E390" s="5"/>
      <c r="F390" s="5"/>
      <c r="G390" s="5"/>
      <c r="H390" s="5"/>
      <c r="I390" s="5"/>
      <c r="J390" s="5"/>
      <c r="K390" s="5"/>
      <c r="L390" s="5"/>
      <c r="M390" s="5"/>
      <c r="N390" s="5"/>
      <c r="O390" s="5"/>
      <c r="P390" s="3"/>
      <c r="Q390" s="5"/>
      <c r="R390" s="3"/>
      <c r="S390" s="3"/>
      <c r="T390" s="3"/>
      <c r="U390" s="3"/>
      <c r="V390" s="3"/>
      <c r="W390" s="3"/>
      <c r="X390" s="3"/>
      <c r="Y390" s="3"/>
      <c r="Z390" s="3"/>
    </row>
    <row r="391" spans="1:26" ht="15.75" customHeight="1">
      <c r="A391" s="3"/>
      <c r="B391" s="3"/>
      <c r="C391" s="3"/>
      <c r="D391" s="5"/>
      <c r="E391" s="5"/>
      <c r="F391" s="5"/>
      <c r="G391" s="5"/>
      <c r="H391" s="5"/>
      <c r="I391" s="5"/>
      <c r="J391" s="5"/>
      <c r="K391" s="5"/>
      <c r="L391" s="5"/>
      <c r="M391" s="5"/>
      <c r="N391" s="5"/>
      <c r="O391" s="5"/>
      <c r="P391" s="3"/>
      <c r="Q391" s="5"/>
      <c r="R391" s="3"/>
      <c r="S391" s="3"/>
      <c r="T391" s="3"/>
      <c r="U391" s="3"/>
      <c r="V391" s="3"/>
      <c r="W391" s="3"/>
      <c r="X391" s="3"/>
      <c r="Y391" s="3"/>
      <c r="Z391" s="3"/>
    </row>
    <row r="392" spans="1:26" ht="15.75" customHeight="1">
      <c r="A392" s="3"/>
      <c r="B392" s="3"/>
      <c r="C392" s="3"/>
      <c r="D392" s="5"/>
      <c r="E392" s="5"/>
      <c r="F392" s="5"/>
      <c r="G392" s="5"/>
      <c r="H392" s="5"/>
      <c r="I392" s="5"/>
      <c r="J392" s="5"/>
      <c r="K392" s="5"/>
      <c r="L392" s="5"/>
      <c r="M392" s="5"/>
      <c r="N392" s="5"/>
      <c r="O392" s="5"/>
      <c r="P392" s="3"/>
      <c r="Q392" s="5"/>
      <c r="R392" s="3"/>
      <c r="S392" s="3"/>
      <c r="T392" s="3"/>
      <c r="U392" s="3"/>
      <c r="V392" s="3"/>
      <c r="W392" s="3"/>
      <c r="X392" s="3"/>
      <c r="Y392" s="3"/>
      <c r="Z392" s="3"/>
    </row>
    <row r="393" spans="1:26" ht="15.75" customHeight="1">
      <c r="A393" s="3"/>
      <c r="B393" s="3"/>
      <c r="C393" s="3"/>
      <c r="D393" s="5"/>
      <c r="E393" s="5"/>
      <c r="F393" s="5"/>
      <c r="G393" s="5"/>
      <c r="H393" s="5"/>
      <c r="I393" s="5"/>
      <c r="J393" s="5"/>
      <c r="K393" s="5"/>
      <c r="L393" s="5"/>
      <c r="M393" s="5"/>
      <c r="N393" s="5"/>
      <c r="O393" s="5"/>
      <c r="P393" s="3"/>
      <c r="Q393" s="5"/>
      <c r="R393" s="3"/>
      <c r="S393" s="3"/>
      <c r="T393" s="3"/>
      <c r="U393" s="3"/>
      <c r="V393" s="3"/>
      <c r="W393" s="3"/>
      <c r="X393" s="3"/>
      <c r="Y393" s="3"/>
      <c r="Z393" s="3"/>
    </row>
    <row r="394" spans="1:26" ht="15.75" customHeight="1">
      <c r="A394" s="3"/>
      <c r="B394" s="3"/>
      <c r="C394" s="3"/>
      <c r="D394" s="5"/>
      <c r="E394" s="5"/>
      <c r="F394" s="5"/>
      <c r="G394" s="5"/>
      <c r="H394" s="5"/>
      <c r="I394" s="5"/>
      <c r="J394" s="5"/>
      <c r="K394" s="5"/>
      <c r="L394" s="5"/>
      <c r="M394" s="5"/>
      <c r="N394" s="5"/>
      <c r="O394" s="5"/>
      <c r="P394" s="3"/>
      <c r="Q394" s="5"/>
      <c r="R394" s="3"/>
      <c r="S394" s="3"/>
      <c r="T394" s="3"/>
      <c r="U394" s="3"/>
      <c r="V394" s="3"/>
      <c r="W394" s="3"/>
      <c r="X394" s="3"/>
      <c r="Y394" s="3"/>
      <c r="Z394" s="3"/>
    </row>
    <row r="395" spans="1:26" ht="15.75" customHeight="1">
      <c r="A395" s="3"/>
      <c r="B395" s="3"/>
      <c r="C395" s="3"/>
      <c r="D395" s="5"/>
      <c r="E395" s="5"/>
      <c r="F395" s="5"/>
      <c r="G395" s="5"/>
      <c r="H395" s="5"/>
      <c r="I395" s="5"/>
      <c r="J395" s="5"/>
      <c r="K395" s="5"/>
      <c r="L395" s="5"/>
      <c r="M395" s="5"/>
      <c r="N395" s="5"/>
      <c r="O395" s="5"/>
      <c r="P395" s="3"/>
      <c r="Q395" s="5"/>
      <c r="R395" s="3"/>
      <c r="S395" s="3"/>
      <c r="T395" s="3"/>
      <c r="U395" s="3"/>
      <c r="V395" s="3"/>
      <c r="W395" s="3"/>
      <c r="X395" s="3"/>
      <c r="Y395" s="3"/>
      <c r="Z395" s="3"/>
    </row>
    <row r="396" spans="1:26" ht="15.75" customHeight="1">
      <c r="A396" s="3"/>
      <c r="B396" s="3"/>
      <c r="C396" s="3"/>
      <c r="D396" s="5"/>
      <c r="E396" s="5"/>
      <c r="F396" s="5"/>
      <c r="G396" s="5"/>
      <c r="H396" s="5"/>
      <c r="I396" s="5"/>
      <c r="J396" s="5"/>
      <c r="K396" s="5"/>
      <c r="L396" s="5"/>
      <c r="M396" s="5"/>
      <c r="N396" s="5"/>
      <c r="O396" s="5"/>
      <c r="P396" s="3"/>
      <c r="Q396" s="5"/>
      <c r="R396" s="3"/>
      <c r="S396" s="3"/>
      <c r="T396" s="3"/>
      <c r="U396" s="3"/>
      <c r="V396" s="3"/>
      <c r="W396" s="3"/>
      <c r="X396" s="3"/>
      <c r="Y396" s="3"/>
      <c r="Z396" s="3"/>
    </row>
    <row r="397" spans="1:26" ht="15.75" customHeight="1">
      <c r="A397" s="3"/>
      <c r="B397" s="3"/>
      <c r="C397" s="3"/>
      <c r="D397" s="5"/>
      <c r="E397" s="5"/>
      <c r="F397" s="5"/>
      <c r="G397" s="5"/>
      <c r="H397" s="5"/>
      <c r="I397" s="5"/>
      <c r="J397" s="5"/>
      <c r="K397" s="5"/>
      <c r="L397" s="5"/>
      <c r="M397" s="5"/>
      <c r="N397" s="5"/>
      <c r="O397" s="5"/>
      <c r="P397" s="3"/>
      <c r="Q397" s="5"/>
      <c r="R397" s="3"/>
      <c r="S397" s="3"/>
      <c r="T397" s="3"/>
      <c r="U397" s="3"/>
      <c r="V397" s="3"/>
      <c r="W397" s="3"/>
      <c r="X397" s="3"/>
      <c r="Y397" s="3"/>
      <c r="Z397" s="3"/>
    </row>
    <row r="398" spans="1:26" ht="15.75" customHeight="1">
      <c r="A398" s="3"/>
      <c r="B398" s="3"/>
      <c r="C398" s="3"/>
      <c r="D398" s="5"/>
      <c r="E398" s="5"/>
      <c r="F398" s="5"/>
      <c r="G398" s="5"/>
      <c r="H398" s="5"/>
      <c r="I398" s="5"/>
      <c r="J398" s="5"/>
      <c r="K398" s="5"/>
      <c r="L398" s="5"/>
      <c r="M398" s="5"/>
      <c r="N398" s="5"/>
      <c r="O398" s="5"/>
      <c r="P398" s="3"/>
      <c r="Q398" s="5"/>
      <c r="R398" s="3"/>
      <c r="S398" s="3"/>
      <c r="T398" s="3"/>
      <c r="U398" s="3"/>
      <c r="V398" s="3"/>
      <c r="W398" s="3"/>
      <c r="X398" s="3"/>
      <c r="Y398" s="3"/>
      <c r="Z398" s="3"/>
    </row>
    <row r="399" spans="1:26" ht="15.75" customHeight="1">
      <c r="A399" s="3"/>
      <c r="B399" s="3"/>
      <c r="C399" s="3"/>
      <c r="D399" s="5"/>
      <c r="E399" s="5"/>
      <c r="F399" s="5"/>
      <c r="G399" s="5"/>
      <c r="H399" s="5"/>
      <c r="I399" s="5"/>
      <c r="J399" s="5"/>
      <c r="K399" s="5"/>
      <c r="L399" s="5"/>
      <c r="M399" s="5"/>
      <c r="N399" s="5"/>
      <c r="O399" s="5"/>
      <c r="P399" s="3"/>
      <c r="Q399" s="5"/>
      <c r="R399" s="3"/>
      <c r="S399" s="3"/>
      <c r="T399" s="3"/>
      <c r="U399" s="3"/>
      <c r="V399" s="3"/>
      <c r="W399" s="3"/>
      <c r="X399" s="3"/>
      <c r="Y399" s="3"/>
      <c r="Z399" s="3"/>
    </row>
    <row r="400" spans="1:26" ht="15.75" customHeight="1">
      <c r="A400" s="3"/>
      <c r="B400" s="3"/>
      <c r="C400" s="3"/>
      <c r="D400" s="5"/>
      <c r="E400" s="5"/>
      <c r="F400" s="5"/>
      <c r="G400" s="5"/>
      <c r="H400" s="5"/>
      <c r="I400" s="5"/>
      <c r="J400" s="5"/>
      <c r="K400" s="5"/>
      <c r="L400" s="5"/>
      <c r="M400" s="5"/>
      <c r="N400" s="5"/>
      <c r="O400" s="5"/>
      <c r="P400" s="3"/>
      <c r="Q400" s="5"/>
      <c r="R400" s="3"/>
      <c r="S400" s="3"/>
      <c r="T400" s="3"/>
      <c r="U400" s="3"/>
      <c r="V400" s="3"/>
      <c r="W400" s="3"/>
      <c r="X400" s="3"/>
      <c r="Y400" s="3"/>
      <c r="Z400" s="3"/>
    </row>
    <row r="401" spans="1:26" ht="15.75" customHeight="1">
      <c r="A401" s="3"/>
      <c r="B401" s="3"/>
      <c r="C401" s="3"/>
      <c r="D401" s="5"/>
      <c r="E401" s="5"/>
      <c r="F401" s="5"/>
      <c r="G401" s="5"/>
      <c r="H401" s="5"/>
      <c r="I401" s="5"/>
      <c r="J401" s="5"/>
      <c r="K401" s="5"/>
      <c r="L401" s="5"/>
      <c r="M401" s="5"/>
      <c r="N401" s="5"/>
      <c r="O401" s="5"/>
      <c r="P401" s="3"/>
      <c r="Q401" s="5"/>
      <c r="R401" s="3"/>
      <c r="S401" s="3"/>
      <c r="T401" s="3"/>
      <c r="U401" s="3"/>
      <c r="V401" s="3"/>
      <c r="W401" s="3"/>
      <c r="X401" s="3"/>
      <c r="Y401" s="3"/>
      <c r="Z401" s="3"/>
    </row>
    <row r="402" spans="1:26" ht="15.75" customHeight="1">
      <c r="A402" s="3"/>
      <c r="B402" s="3"/>
      <c r="C402" s="3"/>
      <c r="D402" s="5"/>
      <c r="E402" s="5"/>
      <c r="F402" s="5"/>
      <c r="G402" s="5"/>
      <c r="H402" s="5"/>
      <c r="I402" s="5"/>
      <c r="J402" s="5"/>
      <c r="K402" s="5"/>
      <c r="L402" s="5"/>
      <c r="M402" s="5"/>
      <c r="N402" s="5"/>
      <c r="O402" s="5"/>
      <c r="P402" s="3"/>
      <c r="Q402" s="5"/>
      <c r="R402" s="3"/>
      <c r="S402" s="3"/>
      <c r="T402" s="3"/>
      <c r="U402" s="3"/>
      <c r="V402" s="3"/>
      <c r="W402" s="3"/>
      <c r="X402" s="3"/>
      <c r="Y402" s="3"/>
      <c r="Z402" s="3"/>
    </row>
    <row r="403" spans="1:26" ht="15.75" customHeight="1">
      <c r="A403" s="3"/>
      <c r="B403" s="3"/>
      <c r="C403" s="3"/>
      <c r="D403" s="5"/>
      <c r="E403" s="5"/>
      <c r="F403" s="5"/>
      <c r="G403" s="5"/>
      <c r="H403" s="5"/>
      <c r="I403" s="5"/>
      <c r="J403" s="5"/>
      <c r="K403" s="5"/>
      <c r="L403" s="5"/>
      <c r="M403" s="5"/>
      <c r="N403" s="5"/>
      <c r="O403" s="5"/>
      <c r="P403" s="3"/>
      <c r="Q403" s="5"/>
      <c r="R403" s="3"/>
      <c r="S403" s="3"/>
      <c r="T403" s="3"/>
      <c r="U403" s="3"/>
      <c r="V403" s="3"/>
      <c r="W403" s="3"/>
      <c r="X403" s="3"/>
      <c r="Y403" s="3"/>
      <c r="Z403" s="3"/>
    </row>
    <row r="404" spans="1:26" ht="15.75" customHeight="1">
      <c r="A404" s="3"/>
      <c r="B404" s="3"/>
      <c r="C404" s="3"/>
      <c r="D404" s="5"/>
      <c r="E404" s="5"/>
      <c r="F404" s="5"/>
      <c r="G404" s="5"/>
      <c r="H404" s="5"/>
      <c r="I404" s="5"/>
      <c r="J404" s="5"/>
      <c r="K404" s="5"/>
      <c r="L404" s="5"/>
      <c r="M404" s="5"/>
      <c r="N404" s="5"/>
      <c r="O404" s="5"/>
      <c r="P404" s="3"/>
      <c r="Q404" s="5"/>
      <c r="R404" s="3"/>
      <c r="S404" s="3"/>
      <c r="T404" s="3"/>
      <c r="U404" s="3"/>
      <c r="V404" s="3"/>
      <c r="W404" s="3"/>
      <c r="X404" s="3"/>
      <c r="Y404" s="3"/>
      <c r="Z404" s="3"/>
    </row>
    <row r="405" spans="1:26" ht="15.75" customHeight="1">
      <c r="A405" s="3"/>
      <c r="B405" s="3"/>
      <c r="C405" s="3"/>
      <c r="D405" s="5"/>
      <c r="E405" s="5"/>
      <c r="F405" s="5"/>
      <c r="G405" s="5"/>
      <c r="H405" s="5"/>
      <c r="I405" s="5"/>
      <c r="J405" s="5"/>
      <c r="K405" s="5"/>
      <c r="L405" s="5"/>
      <c r="M405" s="5"/>
      <c r="N405" s="5"/>
      <c r="O405" s="5"/>
      <c r="P405" s="3"/>
      <c r="Q405" s="5"/>
      <c r="R405" s="3"/>
      <c r="S405" s="3"/>
      <c r="T405" s="3"/>
      <c r="U405" s="3"/>
      <c r="V405" s="3"/>
      <c r="W405" s="3"/>
      <c r="X405" s="3"/>
      <c r="Y405" s="3"/>
      <c r="Z405" s="3"/>
    </row>
    <row r="406" spans="1:26" ht="15.75" customHeight="1">
      <c r="A406" s="3"/>
      <c r="B406" s="3"/>
      <c r="C406" s="3"/>
      <c r="D406" s="5"/>
      <c r="E406" s="5"/>
      <c r="F406" s="5"/>
      <c r="G406" s="5"/>
      <c r="H406" s="5"/>
      <c r="I406" s="5"/>
      <c r="J406" s="5"/>
      <c r="K406" s="5"/>
      <c r="L406" s="5"/>
      <c r="M406" s="5"/>
      <c r="N406" s="5"/>
      <c r="O406" s="5"/>
      <c r="P406" s="3"/>
      <c r="Q406" s="5"/>
      <c r="R406" s="3"/>
      <c r="S406" s="3"/>
      <c r="T406" s="3"/>
      <c r="U406" s="3"/>
      <c r="V406" s="3"/>
      <c r="W406" s="3"/>
      <c r="X406" s="3"/>
      <c r="Y406" s="3"/>
      <c r="Z406" s="3"/>
    </row>
    <row r="407" spans="1:26" ht="15.75" customHeight="1">
      <c r="A407" s="3"/>
      <c r="B407" s="3"/>
      <c r="C407" s="3"/>
      <c r="D407" s="5"/>
      <c r="E407" s="5"/>
      <c r="F407" s="5"/>
      <c r="G407" s="5"/>
      <c r="H407" s="5"/>
      <c r="I407" s="5"/>
      <c r="J407" s="5"/>
      <c r="K407" s="5"/>
      <c r="L407" s="5"/>
      <c r="M407" s="5"/>
      <c r="N407" s="5"/>
      <c r="O407" s="5"/>
      <c r="P407" s="3"/>
      <c r="Q407" s="5"/>
      <c r="R407" s="3"/>
      <c r="S407" s="3"/>
      <c r="T407" s="3"/>
      <c r="U407" s="3"/>
      <c r="V407" s="3"/>
      <c r="W407" s="3"/>
      <c r="X407" s="3"/>
      <c r="Y407" s="3"/>
      <c r="Z407" s="3"/>
    </row>
    <row r="408" spans="1:26" ht="15.75" customHeight="1">
      <c r="A408" s="3"/>
      <c r="B408" s="3"/>
      <c r="C408" s="3"/>
      <c r="D408" s="5"/>
      <c r="E408" s="5"/>
      <c r="F408" s="5"/>
      <c r="G408" s="5"/>
      <c r="H408" s="5"/>
      <c r="I408" s="5"/>
      <c r="J408" s="5"/>
      <c r="K408" s="5"/>
      <c r="L408" s="5"/>
      <c r="M408" s="5"/>
      <c r="N408" s="5"/>
      <c r="O408" s="5"/>
      <c r="P408" s="3"/>
      <c r="Q408" s="5"/>
      <c r="R408" s="3"/>
      <c r="S408" s="3"/>
      <c r="T408" s="3"/>
      <c r="U408" s="3"/>
      <c r="V408" s="3"/>
      <c r="W408" s="3"/>
      <c r="X408" s="3"/>
      <c r="Y408" s="3"/>
      <c r="Z408" s="3"/>
    </row>
    <row r="409" spans="1:26" ht="15.75" customHeight="1">
      <c r="A409" s="3"/>
      <c r="B409" s="3"/>
      <c r="C409" s="3"/>
      <c r="D409" s="5"/>
      <c r="E409" s="5"/>
      <c r="F409" s="5"/>
      <c r="G409" s="5"/>
      <c r="H409" s="5"/>
      <c r="I409" s="5"/>
      <c r="J409" s="5"/>
      <c r="K409" s="5"/>
      <c r="L409" s="5"/>
      <c r="M409" s="5"/>
      <c r="N409" s="5"/>
      <c r="O409" s="5"/>
      <c r="P409" s="3"/>
      <c r="Q409" s="5"/>
      <c r="R409" s="3"/>
      <c r="S409" s="3"/>
      <c r="T409" s="3"/>
      <c r="U409" s="3"/>
      <c r="V409" s="3"/>
      <c r="W409" s="3"/>
      <c r="X409" s="3"/>
      <c r="Y409" s="3"/>
      <c r="Z409" s="3"/>
    </row>
    <row r="410" spans="1:26" ht="15.75" customHeight="1">
      <c r="A410" s="3"/>
      <c r="B410" s="3"/>
      <c r="C410" s="3"/>
      <c r="D410" s="5"/>
      <c r="E410" s="5"/>
      <c r="F410" s="5"/>
      <c r="G410" s="5"/>
      <c r="H410" s="5"/>
      <c r="I410" s="5"/>
      <c r="J410" s="5"/>
      <c r="K410" s="5"/>
      <c r="L410" s="5"/>
      <c r="M410" s="5"/>
      <c r="N410" s="5"/>
      <c r="O410" s="5"/>
      <c r="P410" s="3"/>
      <c r="Q410" s="5"/>
      <c r="R410" s="3"/>
      <c r="S410" s="3"/>
      <c r="T410" s="3"/>
      <c r="U410" s="3"/>
      <c r="V410" s="3"/>
      <c r="W410" s="3"/>
      <c r="X410" s="3"/>
      <c r="Y410" s="3"/>
      <c r="Z410" s="3"/>
    </row>
    <row r="411" spans="1:26" ht="15.75" customHeight="1">
      <c r="A411" s="3"/>
      <c r="B411" s="3"/>
      <c r="C411" s="3"/>
      <c r="D411" s="5"/>
      <c r="E411" s="5"/>
      <c r="F411" s="5"/>
      <c r="G411" s="5"/>
      <c r="H411" s="5"/>
      <c r="I411" s="5"/>
      <c r="J411" s="5"/>
      <c r="K411" s="5"/>
      <c r="L411" s="5"/>
      <c r="M411" s="5"/>
      <c r="N411" s="5"/>
      <c r="O411" s="5"/>
      <c r="P411" s="3"/>
      <c r="Q411" s="5"/>
      <c r="R411" s="3"/>
      <c r="S411" s="3"/>
      <c r="T411" s="3"/>
      <c r="U411" s="3"/>
      <c r="V411" s="3"/>
      <c r="W411" s="3"/>
      <c r="X411" s="3"/>
      <c r="Y411" s="3"/>
      <c r="Z411" s="3"/>
    </row>
    <row r="412" spans="1:26" ht="15.75" customHeight="1">
      <c r="A412" s="3"/>
      <c r="B412" s="3"/>
      <c r="C412" s="3"/>
      <c r="D412" s="5"/>
      <c r="E412" s="5"/>
      <c r="F412" s="5"/>
      <c r="G412" s="5"/>
      <c r="H412" s="5"/>
      <c r="I412" s="5"/>
      <c r="J412" s="5"/>
      <c r="K412" s="5"/>
      <c r="L412" s="5"/>
      <c r="M412" s="5"/>
      <c r="N412" s="5"/>
      <c r="O412" s="5"/>
      <c r="P412" s="3"/>
      <c r="Q412" s="5"/>
      <c r="R412" s="3"/>
      <c r="S412" s="3"/>
      <c r="T412" s="3"/>
      <c r="U412" s="3"/>
      <c r="V412" s="3"/>
      <c r="W412" s="3"/>
      <c r="X412" s="3"/>
      <c r="Y412" s="3"/>
      <c r="Z412" s="3"/>
    </row>
    <row r="413" spans="1:26" ht="15.75" customHeight="1">
      <c r="A413" s="3"/>
      <c r="B413" s="3"/>
      <c r="C413" s="3"/>
      <c r="D413" s="5"/>
      <c r="E413" s="5"/>
      <c r="F413" s="5"/>
      <c r="G413" s="5"/>
      <c r="H413" s="5"/>
      <c r="I413" s="5"/>
      <c r="J413" s="5"/>
      <c r="K413" s="5"/>
      <c r="L413" s="5"/>
      <c r="M413" s="5"/>
      <c r="N413" s="5"/>
      <c r="O413" s="5"/>
      <c r="P413" s="3"/>
      <c r="Q413" s="5"/>
      <c r="R413" s="3"/>
      <c r="S413" s="3"/>
      <c r="T413" s="3"/>
      <c r="U413" s="3"/>
      <c r="V413" s="3"/>
      <c r="W413" s="3"/>
      <c r="X413" s="3"/>
      <c r="Y413" s="3"/>
      <c r="Z413" s="3"/>
    </row>
    <row r="414" spans="1:26" ht="15.75" customHeight="1">
      <c r="A414" s="3"/>
      <c r="B414" s="3"/>
      <c r="C414" s="3"/>
      <c r="D414" s="5"/>
      <c r="E414" s="5"/>
      <c r="F414" s="5"/>
      <c r="G414" s="5"/>
      <c r="H414" s="5"/>
      <c r="I414" s="5"/>
      <c r="J414" s="5"/>
      <c r="K414" s="5"/>
      <c r="L414" s="5"/>
      <c r="M414" s="5"/>
      <c r="N414" s="5"/>
      <c r="O414" s="5"/>
      <c r="P414" s="3"/>
      <c r="Q414" s="5"/>
      <c r="R414" s="3"/>
      <c r="S414" s="3"/>
      <c r="T414" s="3"/>
      <c r="U414" s="3"/>
      <c r="V414" s="3"/>
      <c r="W414" s="3"/>
      <c r="X414" s="3"/>
      <c r="Y414" s="3"/>
      <c r="Z414" s="3"/>
    </row>
    <row r="415" spans="1:26" ht="15.75" customHeight="1">
      <c r="A415" s="3"/>
      <c r="B415" s="3"/>
      <c r="C415" s="3"/>
      <c r="D415" s="5"/>
      <c r="E415" s="5"/>
      <c r="F415" s="5"/>
      <c r="G415" s="5"/>
      <c r="H415" s="5"/>
      <c r="I415" s="5"/>
      <c r="J415" s="5"/>
      <c r="K415" s="5"/>
      <c r="L415" s="5"/>
      <c r="M415" s="5"/>
      <c r="N415" s="5"/>
      <c r="O415" s="5"/>
      <c r="P415" s="3"/>
      <c r="Q415" s="5"/>
      <c r="R415" s="3"/>
      <c r="S415" s="3"/>
      <c r="T415" s="3"/>
      <c r="U415" s="3"/>
      <c r="V415" s="3"/>
      <c r="W415" s="3"/>
      <c r="X415" s="3"/>
      <c r="Y415" s="3"/>
      <c r="Z415" s="3"/>
    </row>
    <row r="416" spans="1:26" ht="15.75" customHeight="1">
      <c r="A416" s="3"/>
      <c r="B416" s="3"/>
      <c r="C416" s="3"/>
      <c r="D416" s="5"/>
      <c r="E416" s="5"/>
      <c r="F416" s="5"/>
      <c r="G416" s="5"/>
      <c r="H416" s="5"/>
      <c r="I416" s="5"/>
      <c r="J416" s="5"/>
      <c r="K416" s="5"/>
      <c r="L416" s="5"/>
      <c r="M416" s="5"/>
      <c r="N416" s="5"/>
      <c r="O416" s="5"/>
      <c r="P416" s="3"/>
      <c r="Q416" s="5"/>
      <c r="R416" s="3"/>
      <c r="S416" s="3"/>
      <c r="T416" s="3"/>
      <c r="U416" s="3"/>
      <c r="V416" s="3"/>
      <c r="W416" s="3"/>
      <c r="X416" s="3"/>
      <c r="Y416" s="3"/>
      <c r="Z416" s="3"/>
    </row>
    <row r="417" spans="1:26" ht="15.75" customHeight="1">
      <c r="A417" s="3"/>
      <c r="B417" s="3"/>
      <c r="C417" s="3"/>
      <c r="D417" s="5"/>
      <c r="E417" s="5"/>
      <c r="F417" s="5"/>
      <c r="G417" s="5"/>
      <c r="H417" s="5"/>
      <c r="I417" s="5"/>
      <c r="J417" s="5"/>
      <c r="K417" s="5"/>
      <c r="L417" s="5"/>
      <c r="M417" s="5"/>
      <c r="N417" s="5"/>
      <c r="O417" s="5"/>
      <c r="P417" s="3"/>
      <c r="Q417" s="5"/>
      <c r="R417" s="3"/>
      <c r="S417" s="3"/>
      <c r="T417" s="3"/>
      <c r="U417" s="3"/>
      <c r="V417" s="3"/>
      <c r="W417" s="3"/>
      <c r="X417" s="3"/>
      <c r="Y417" s="3"/>
      <c r="Z417" s="3"/>
    </row>
    <row r="418" spans="1:26" ht="15.75" customHeight="1">
      <c r="A418" s="3"/>
      <c r="B418" s="3"/>
      <c r="C418" s="3"/>
      <c r="D418" s="5"/>
      <c r="E418" s="5"/>
      <c r="F418" s="5"/>
      <c r="G418" s="5"/>
      <c r="H418" s="5"/>
      <c r="I418" s="5"/>
      <c r="J418" s="5"/>
      <c r="K418" s="5"/>
      <c r="L418" s="5"/>
      <c r="M418" s="5"/>
      <c r="N418" s="5"/>
      <c r="O418" s="5"/>
      <c r="P418" s="3"/>
      <c r="Q418" s="5"/>
      <c r="R418" s="3"/>
      <c r="S418" s="3"/>
      <c r="T418" s="3"/>
      <c r="U418" s="3"/>
      <c r="V418" s="3"/>
      <c r="W418" s="3"/>
      <c r="X418" s="3"/>
      <c r="Y418" s="3"/>
      <c r="Z418" s="3"/>
    </row>
    <row r="419" spans="1:26" ht="15.75" customHeight="1">
      <c r="A419" s="3"/>
      <c r="B419" s="3"/>
      <c r="C419" s="3"/>
      <c r="D419" s="5"/>
      <c r="E419" s="5"/>
      <c r="F419" s="5"/>
      <c r="G419" s="5"/>
      <c r="H419" s="5"/>
      <c r="I419" s="5"/>
      <c r="J419" s="5"/>
      <c r="K419" s="5"/>
      <c r="L419" s="5"/>
      <c r="M419" s="5"/>
      <c r="N419" s="5"/>
      <c r="O419" s="5"/>
      <c r="P419" s="3"/>
      <c r="Q419" s="5"/>
      <c r="R419" s="3"/>
      <c r="S419" s="3"/>
      <c r="T419" s="3"/>
      <c r="U419" s="3"/>
      <c r="V419" s="3"/>
      <c r="W419" s="3"/>
      <c r="X419" s="3"/>
      <c r="Y419" s="3"/>
      <c r="Z419" s="3"/>
    </row>
    <row r="420" spans="1:26" ht="15.75" customHeight="1">
      <c r="A420" s="3"/>
      <c r="B420" s="3"/>
      <c r="C420" s="3"/>
      <c r="D420" s="5"/>
      <c r="E420" s="5"/>
      <c r="F420" s="5"/>
      <c r="G420" s="5"/>
      <c r="H420" s="5"/>
      <c r="I420" s="5"/>
      <c r="J420" s="5"/>
      <c r="K420" s="5"/>
      <c r="L420" s="5"/>
      <c r="M420" s="5"/>
      <c r="N420" s="5"/>
      <c r="O420" s="5"/>
      <c r="P420" s="3"/>
      <c r="Q420" s="5"/>
      <c r="R420" s="3"/>
      <c r="S420" s="3"/>
      <c r="T420" s="3"/>
      <c r="U420" s="3"/>
      <c r="V420" s="3"/>
      <c r="W420" s="3"/>
      <c r="X420" s="3"/>
      <c r="Y420" s="3"/>
      <c r="Z420" s="3"/>
    </row>
    <row r="421" spans="1:26" ht="15.75" customHeight="1">
      <c r="A421" s="3"/>
      <c r="B421" s="3"/>
      <c r="C421" s="3"/>
      <c r="D421" s="5"/>
      <c r="E421" s="5"/>
      <c r="F421" s="5"/>
      <c r="G421" s="5"/>
      <c r="H421" s="5"/>
      <c r="I421" s="5"/>
      <c r="J421" s="5"/>
      <c r="K421" s="5"/>
      <c r="L421" s="5"/>
      <c r="M421" s="5"/>
      <c r="N421" s="5"/>
      <c r="O421" s="5"/>
      <c r="P421" s="3"/>
      <c r="Q421" s="5"/>
      <c r="R421" s="3"/>
      <c r="S421" s="3"/>
      <c r="T421" s="3"/>
      <c r="U421" s="3"/>
      <c r="V421" s="3"/>
      <c r="W421" s="3"/>
      <c r="X421" s="3"/>
      <c r="Y421" s="3"/>
      <c r="Z421" s="3"/>
    </row>
    <row r="422" spans="1:26" ht="15.75" customHeight="1">
      <c r="A422" s="3"/>
      <c r="B422" s="3"/>
      <c r="C422" s="3"/>
      <c r="D422" s="5"/>
      <c r="E422" s="5"/>
      <c r="F422" s="5"/>
      <c r="G422" s="5"/>
      <c r="H422" s="5"/>
      <c r="I422" s="5"/>
      <c r="J422" s="5"/>
      <c r="K422" s="5"/>
      <c r="L422" s="5"/>
      <c r="M422" s="5"/>
      <c r="N422" s="5"/>
      <c r="O422" s="5"/>
      <c r="P422" s="3"/>
      <c r="Q422" s="5"/>
      <c r="R422" s="3"/>
      <c r="S422" s="3"/>
      <c r="T422" s="3"/>
      <c r="U422" s="3"/>
      <c r="V422" s="3"/>
      <c r="W422" s="3"/>
      <c r="X422" s="3"/>
      <c r="Y422" s="3"/>
      <c r="Z422" s="3"/>
    </row>
    <row r="423" spans="1:26" ht="15.75" customHeight="1">
      <c r="A423" s="3"/>
      <c r="B423" s="3"/>
      <c r="C423" s="3"/>
      <c r="D423" s="5"/>
      <c r="E423" s="5"/>
      <c r="F423" s="5"/>
      <c r="G423" s="5"/>
      <c r="H423" s="5"/>
      <c r="I423" s="5"/>
      <c r="J423" s="5"/>
      <c r="K423" s="5"/>
      <c r="L423" s="5"/>
      <c r="M423" s="5"/>
      <c r="N423" s="5"/>
      <c r="O423" s="5"/>
      <c r="P423" s="3"/>
      <c r="Q423" s="5"/>
      <c r="R423" s="3"/>
      <c r="S423" s="3"/>
      <c r="T423" s="3"/>
      <c r="U423" s="3"/>
      <c r="V423" s="3"/>
      <c r="W423" s="3"/>
      <c r="X423" s="3"/>
      <c r="Y423" s="3"/>
      <c r="Z423" s="3"/>
    </row>
    <row r="424" spans="1:26" ht="15.75" customHeight="1">
      <c r="A424" s="3"/>
      <c r="B424" s="3"/>
      <c r="C424" s="3"/>
      <c r="D424" s="5"/>
      <c r="E424" s="5"/>
      <c r="F424" s="5"/>
      <c r="G424" s="5"/>
      <c r="H424" s="5"/>
      <c r="I424" s="5"/>
      <c r="J424" s="5"/>
      <c r="K424" s="5"/>
      <c r="L424" s="5"/>
      <c r="M424" s="5"/>
      <c r="N424" s="5"/>
      <c r="O424" s="5"/>
      <c r="P424" s="3"/>
      <c r="Q424" s="5"/>
      <c r="R424" s="3"/>
      <c r="S424" s="3"/>
      <c r="T424" s="3"/>
      <c r="U424" s="3"/>
      <c r="V424" s="3"/>
      <c r="W424" s="3"/>
      <c r="X424" s="3"/>
      <c r="Y424" s="3"/>
      <c r="Z424" s="3"/>
    </row>
    <row r="425" spans="1:26" ht="15.75" customHeight="1">
      <c r="A425" s="3"/>
      <c r="B425" s="3"/>
      <c r="C425" s="3"/>
      <c r="D425" s="5"/>
      <c r="E425" s="5"/>
      <c r="F425" s="5"/>
      <c r="G425" s="5"/>
      <c r="H425" s="5"/>
      <c r="I425" s="5"/>
      <c r="J425" s="5"/>
      <c r="K425" s="5"/>
      <c r="L425" s="5"/>
      <c r="M425" s="5"/>
      <c r="N425" s="5"/>
      <c r="O425" s="5"/>
      <c r="P425" s="3"/>
      <c r="Q425" s="5"/>
      <c r="R425" s="3"/>
      <c r="S425" s="3"/>
      <c r="T425" s="3"/>
      <c r="U425" s="3"/>
      <c r="V425" s="3"/>
      <c r="W425" s="3"/>
      <c r="X425" s="3"/>
      <c r="Y425" s="3"/>
      <c r="Z425" s="3"/>
    </row>
    <row r="426" spans="1:26" ht="15.75" customHeight="1">
      <c r="A426" s="3"/>
      <c r="B426" s="3"/>
      <c r="C426" s="3"/>
      <c r="D426" s="5"/>
      <c r="E426" s="5"/>
      <c r="F426" s="5"/>
      <c r="G426" s="5"/>
      <c r="H426" s="5"/>
      <c r="I426" s="5"/>
      <c r="J426" s="5"/>
      <c r="K426" s="5"/>
      <c r="L426" s="5"/>
      <c r="M426" s="5"/>
      <c r="N426" s="5"/>
      <c r="O426" s="5"/>
      <c r="P426" s="3"/>
      <c r="Q426" s="5"/>
      <c r="R426" s="3"/>
      <c r="S426" s="3"/>
      <c r="T426" s="3"/>
      <c r="U426" s="3"/>
      <c r="V426" s="3"/>
      <c r="W426" s="3"/>
      <c r="X426" s="3"/>
      <c r="Y426" s="3"/>
      <c r="Z426" s="3"/>
    </row>
    <row r="427" spans="1:26" ht="15.75" customHeight="1">
      <c r="A427" s="3"/>
      <c r="B427" s="3"/>
      <c r="C427" s="3"/>
      <c r="D427" s="5"/>
      <c r="E427" s="5"/>
      <c r="F427" s="5"/>
      <c r="G427" s="5"/>
      <c r="H427" s="5"/>
      <c r="I427" s="5"/>
      <c r="J427" s="5"/>
      <c r="K427" s="5"/>
      <c r="L427" s="5"/>
      <c r="M427" s="5"/>
      <c r="N427" s="5"/>
      <c r="O427" s="5"/>
      <c r="P427" s="3"/>
      <c r="Q427" s="5"/>
      <c r="R427" s="3"/>
      <c r="S427" s="3"/>
      <c r="T427" s="3"/>
      <c r="U427" s="3"/>
      <c r="V427" s="3"/>
      <c r="W427" s="3"/>
      <c r="X427" s="3"/>
      <c r="Y427" s="3"/>
      <c r="Z427" s="3"/>
    </row>
    <row r="428" spans="1:26" ht="15.75" customHeight="1">
      <c r="A428" s="3"/>
      <c r="B428" s="3"/>
      <c r="C428" s="3"/>
      <c r="D428" s="5"/>
      <c r="E428" s="5"/>
      <c r="F428" s="5"/>
      <c r="G428" s="5"/>
      <c r="H428" s="5"/>
      <c r="I428" s="5"/>
      <c r="J428" s="5"/>
      <c r="K428" s="5"/>
      <c r="L428" s="5"/>
      <c r="M428" s="5"/>
      <c r="N428" s="5"/>
      <c r="O428" s="5"/>
      <c r="P428" s="3"/>
      <c r="Q428" s="5"/>
      <c r="R428" s="3"/>
      <c r="S428" s="3"/>
      <c r="T428" s="3"/>
      <c r="U428" s="3"/>
      <c r="V428" s="3"/>
      <c r="W428" s="3"/>
      <c r="X428" s="3"/>
      <c r="Y428" s="3"/>
      <c r="Z428" s="3"/>
    </row>
    <row r="429" spans="1:26" ht="15.75" customHeight="1">
      <c r="A429" s="3"/>
      <c r="B429" s="3"/>
      <c r="C429" s="3"/>
      <c r="D429" s="5"/>
      <c r="E429" s="5"/>
      <c r="F429" s="5"/>
      <c r="G429" s="5"/>
      <c r="H429" s="5"/>
      <c r="I429" s="5"/>
      <c r="J429" s="5"/>
      <c r="K429" s="5"/>
      <c r="L429" s="5"/>
      <c r="M429" s="5"/>
      <c r="N429" s="5"/>
      <c r="O429" s="5"/>
      <c r="P429" s="3"/>
      <c r="Q429" s="5"/>
      <c r="R429" s="3"/>
      <c r="S429" s="3"/>
      <c r="T429" s="3"/>
      <c r="U429" s="3"/>
      <c r="V429" s="3"/>
      <c r="W429" s="3"/>
      <c r="X429" s="3"/>
      <c r="Y429" s="3"/>
      <c r="Z429" s="3"/>
    </row>
    <row r="430" spans="1:26" ht="15.75" customHeight="1">
      <c r="A430" s="3"/>
      <c r="B430" s="3"/>
      <c r="C430" s="3"/>
      <c r="D430" s="5"/>
      <c r="E430" s="5"/>
      <c r="F430" s="5"/>
      <c r="G430" s="5"/>
      <c r="H430" s="5"/>
      <c r="I430" s="5"/>
      <c r="J430" s="5"/>
      <c r="K430" s="5"/>
      <c r="L430" s="5"/>
      <c r="M430" s="5"/>
      <c r="N430" s="5"/>
      <c r="O430" s="5"/>
      <c r="P430" s="3"/>
      <c r="Q430" s="5"/>
      <c r="R430" s="3"/>
      <c r="S430" s="3"/>
      <c r="T430" s="3"/>
      <c r="U430" s="3"/>
      <c r="V430" s="3"/>
      <c r="W430" s="3"/>
      <c r="X430" s="3"/>
      <c r="Y430" s="3"/>
      <c r="Z430" s="3"/>
    </row>
    <row r="431" spans="1:26" ht="15.75" customHeight="1">
      <c r="A431" s="3"/>
      <c r="B431" s="3"/>
      <c r="C431" s="3"/>
      <c r="D431" s="5"/>
      <c r="E431" s="5"/>
      <c r="F431" s="5"/>
      <c r="G431" s="5"/>
      <c r="H431" s="5"/>
      <c r="I431" s="5"/>
      <c r="J431" s="5"/>
      <c r="K431" s="5"/>
      <c r="L431" s="5"/>
      <c r="M431" s="5"/>
      <c r="N431" s="5"/>
      <c r="O431" s="5"/>
      <c r="P431" s="3"/>
      <c r="Q431" s="5"/>
      <c r="R431" s="3"/>
      <c r="S431" s="3"/>
      <c r="T431" s="3"/>
      <c r="U431" s="3"/>
      <c r="V431" s="3"/>
      <c r="W431" s="3"/>
      <c r="X431" s="3"/>
      <c r="Y431" s="3"/>
      <c r="Z431" s="3"/>
    </row>
    <row r="432" spans="1:26" ht="15.75" customHeight="1">
      <c r="A432" s="3"/>
      <c r="B432" s="3"/>
      <c r="C432" s="3"/>
      <c r="D432" s="5"/>
      <c r="E432" s="5"/>
      <c r="F432" s="5"/>
      <c r="G432" s="5"/>
      <c r="H432" s="5"/>
      <c r="I432" s="5"/>
      <c r="J432" s="5"/>
      <c r="K432" s="5"/>
      <c r="L432" s="5"/>
      <c r="M432" s="5"/>
      <c r="N432" s="5"/>
      <c r="O432" s="5"/>
      <c r="P432" s="3"/>
      <c r="Q432" s="5"/>
      <c r="R432" s="3"/>
      <c r="S432" s="3"/>
      <c r="T432" s="3"/>
      <c r="U432" s="3"/>
      <c r="V432" s="3"/>
      <c r="W432" s="3"/>
      <c r="X432" s="3"/>
      <c r="Y432" s="3"/>
      <c r="Z432" s="3"/>
    </row>
    <row r="433" spans="1:26" ht="15.75" customHeight="1">
      <c r="A433" s="3"/>
      <c r="B433" s="3"/>
      <c r="C433" s="3"/>
      <c r="D433" s="5"/>
      <c r="E433" s="5"/>
      <c r="F433" s="5"/>
      <c r="G433" s="5"/>
      <c r="H433" s="5"/>
      <c r="I433" s="5"/>
      <c r="J433" s="5"/>
      <c r="K433" s="5"/>
      <c r="L433" s="5"/>
      <c r="M433" s="5"/>
      <c r="N433" s="5"/>
      <c r="O433" s="5"/>
      <c r="P433" s="3"/>
      <c r="Q433" s="5"/>
      <c r="R433" s="3"/>
      <c r="S433" s="3"/>
      <c r="T433" s="3"/>
      <c r="U433" s="3"/>
      <c r="V433" s="3"/>
      <c r="W433" s="3"/>
      <c r="X433" s="3"/>
      <c r="Y433" s="3"/>
      <c r="Z433" s="3"/>
    </row>
    <row r="434" spans="1:26" ht="15.75" customHeight="1">
      <c r="A434" s="3"/>
      <c r="B434" s="3"/>
      <c r="C434" s="3"/>
      <c r="D434" s="5"/>
      <c r="E434" s="5"/>
      <c r="F434" s="5"/>
      <c r="G434" s="5"/>
      <c r="H434" s="5"/>
      <c r="I434" s="5"/>
      <c r="J434" s="5"/>
      <c r="K434" s="5"/>
      <c r="L434" s="5"/>
      <c r="M434" s="5"/>
      <c r="N434" s="5"/>
      <c r="O434" s="5"/>
      <c r="P434" s="3"/>
      <c r="Q434" s="5"/>
      <c r="R434" s="3"/>
      <c r="S434" s="3"/>
      <c r="T434" s="3"/>
      <c r="U434" s="3"/>
      <c r="V434" s="3"/>
      <c r="W434" s="3"/>
      <c r="X434" s="3"/>
      <c r="Y434" s="3"/>
      <c r="Z434" s="3"/>
    </row>
    <row r="435" spans="1:26" ht="15.75" customHeight="1">
      <c r="A435" s="3"/>
      <c r="B435" s="3"/>
      <c r="C435" s="3"/>
      <c r="D435" s="5"/>
      <c r="E435" s="5"/>
      <c r="F435" s="5"/>
      <c r="G435" s="5"/>
      <c r="H435" s="5"/>
      <c r="I435" s="5"/>
      <c r="J435" s="5"/>
      <c r="K435" s="5"/>
      <c r="L435" s="5"/>
      <c r="M435" s="5"/>
      <c r="N435" s="5"/>
      <c r="O435" s="5"/>
      <c r="P435" s="3"/>
      <c r="Q435" s="5"/>
      <c r="R435" s="3"/>
      <c r="S435" s="3"/>
      <c r="T435" s="3"/>
      <c r="U435" s="3"/>
      <c r="V435" s="3"/>
      <c r="W435" s="3"/>
      <c r="X435" s="3"/>
      <c r="Y435" s="3"/>
      <c r="Z435" s="3"/>
    </row>
    <row r="436" spans="1:26" ht="15.75" customHeight="1">
      <c r="A436" s="3"/>
      <c r="B436" s="3"/>
      <c r="C436" s="3"/>
      <c r="D436" s="5"/>
      <c r="E436" s="5"/>
      <c r="F436" s="5"/>
      <c r="G436" s="5"/>
      <c r="H436" s="5"/>
      <c r="I436" s="5"/>
      <c r="J436" s="5"/>
      <c r="K436" s="5"/>
      <c r="L436" s="5"/>
      <c r="M436" s="5"/>
      <c r="N436" s="5"/>
      <c r="O436" s="5"/>
      <c r="P436" s="3"/>
      <c r="Q436" s="5"/>
      <c r="R436" s="3"/>
      <c r="S436" s="3"/>
      <c r="T436" s="3"/>
      <c r="U436" s="3"/>
      <c r="V436" s="3"/>
      <c r="W436" s="3"/>
      <c r="X436" s="3"/>
      <c r="Y436" s="3"/>
      <c r="Z436" s="3"/>
    </row>
    <row r="437" spans="1:26" ht="15.75" customHeight="1">
      <c r="A437" s="3"/>
      <c r="B437" s="3"/>
      <c r="C437" s="3"/>
      <c r="D437" s="5"/>
      <c r="E437" s="5"/>
      <c r="F437" s="5"/>
      <c r="G437" s="5"/>
      <c r="H437" s="5"/>
      <c r="I437" s="5"/>
      <c r="J437" s="5"/>
      <c r="K437" s="5"/>
      <c r="L437" s="5"/>
      <c r="M437" s="5"/>
      <c r="N437" s="5"/>
      <c r="O437" s="5"/>
      <c r="P437" s="3"/>
      <c r="Q437" s="5"/>
      <c r="R437" s="3"/>
      <c r="S437" s="3"/>
      <c r="T437" s="3"/>
      <c r="U437" s="3"/>
      <c r="V437" s="3"/>
      <c r="W437" s="3"/>
      <c r="X437" s="3"/>
      <c r="Y437" s="3"/>
      <c r="Z437" s="3"/>
    </row>
    <row r="438" spans="1:26" ht="15.75" customHeight="1">
      <c r="A438" s="3"/>
      <c r="B438" s="3"/>
      <c r="C438" s="3"/>
      <c r="D438" s="5"/>
      <c r="E438" s="5"/>
      <c r="F438" s="5"/>
      <c r="G438" s="5"/>
      <c r="H438" s="5"/>
      <c r="I438" s="5"/>
      <c r="J438" s="5"/>
      <c r="K438" s="5"/>
      <c r="L438" s="5"/>
      <c r="M438" s="5"/>
      <c r="N438" s="5"/>
      <c r="O438" s="5"/>
      <c r="P438" s="3"/>
      <c r="Q438" s="5"/>
      <c r="R438" s="3"/>
      <c r="S438" s="3"/>
      <c r="T438" s="3"/>
      <c r="U438" s="3"/>
      <c r="V438" s="3"/>
      <c r="W438" s="3"/>
      <c r="X438" s="3"/>
      <c r="Y438" s="3"/>
      <c r="Z438" s="3"/>
    </row>
    <row r="439" spans="1:26" ht="15.75" customHeight="1">
      <c r="A439" s="3"/>
      <c r="B439" s="3"/>
      <c r="C439" s="3"/>
      <c r="D439" s="5"/>
      <c r="E439" s="5"/>
      <c r="F439" s="5"/>
      <c r="G439" s="5"/>
      <c r="H439" s="5"/>
      <c r="I439" s="5"/>
      <c r="J439" s="5"/>
      <c r="K439" s="5"/>
      <c r="L439" s="5"/>
      <c r="M439" s="5"/>
      <c r="N439" s="5"/>
      <c r="O439" s="5"/>
      <c r="P439" s="3"/>
      <c r="Q439" s="5"/>
      <c r="R439" s="3"/>
      <c r="S439" s="3"/>
      <c r="T439" s="3"/>
      <c r="U439" s="3"/>
      <c r="V439" s="3"/>
      <c r="W439" s="3"/>
      <c r="X439" s="3"/>
      <c r="Y439" s="3"/>
      <c r="Z439" s="3"/>
    </row>
    <row r="440" spans="1:26" ht="15.75" customHeight="1">
      <c r="A440" s="3"/>
      <c r="B440" s="3"/>
      <c r="C440" s="3"/>
      <c r="D440" s="5"/>
      <c r="E440" s="5"/>
      <c r="F440" s="5"/>
      <c r="G440" s="5"/>
      <c r="H440" s="5"/>
      <c r="I440" s="5"/>
      <c r="J440" s="5"/>
      <c r="K440" s="5"/>
      <c r="L440" s="5"/>
      <c r="M440" s="5"/>
      <c r="N440" s="5"/>
      <c r="O440" s="5"/>
      <c r="P440" s="3"/>
      <c r="Q440" s="5"/>
      <c r="R440" s="3"/>
      <c r="S440" s="3"/>
      <c r="T440" s="3"/>
      <c r="U440" s="3"/>
      <c r="V440" s="3"/>
      <c r="W440" s="3"/>
      <c r="X440" s="3"/>
      <c r="Y440" s="3"/>
      <c r="Z440" s="3"/>
    </row>
    <row r="441" spans="1:26" ht="15.75" customHeight="1">
      <c r="A441" s="3"/>
      <c r="B441" s="3"/>
      <c r="C441" s="3"/>
      <c r="D441" s="5"/>
      <c r="E441" s="5"/>
      <c r="F441" s="5"/>
      <c r="G441" s="5"/>
      <c r="H441" s="5"/>
      <c r="I441" s="5"/>
      <c r="J441" s="5"/>
      <c r="K441" s="5"/>
      <c r="L441" s="5"/>
      <c r="M441" s="5"/>
      <c r="N441" s="5"/>
      <c r="O441" s="5"/>
      <c r="P441" s="3"/>
      <c r="Q441" s="5"/>
      <c r="R441" s="3"/>
      <c r="S441" s="3"/>
      <c r="T441" s="3"/>
      <c r="U441" s="3"/>
      <c r="V441" s="3"/>
      <c r="W441" s="3"/>
      <c r="X441" s="3"/>
      <c r="Y441" s="3"/>
      <c r="Z441" s="3"/>
    </row>
    <row r="442" spans="1:26" ht="15.75" customHeight="1">
      <c r="A442" s="3"/>
      <c r="B442" s="3"/>
      <c r="C442" s="3"/>
      <c r="D442" s="5"/>
      <c r="E442" s="5"/>
      <c r="F442" s="5"/>
      <c r="G442" s="5"/>
      <c r="H442" s="5"/>
      <c r="I442" s="5"/>
      <c r="J442" s="5"/>
      <c r="K442" s="5"/>
      <c r="L442" s="5"/>
      <c r="M442" s="5"/>
      <c r="N442" s="5"/>
      <c r="O442" s="5"/>
      <c r="P442" s="3"/>
      <c r="Q442" s="5"/>
      <c r="R442" s="3"/>
      <c r="S442" s="3"/>
      <c r="T442" s="3"/>
      <c r="U442" s="3"/>
      <c r="V442" s="3"/>
      <c r="W442" s="3"/>
      <c r="X442" s="3"/>
      <c r="Y442" s="3"/>
      <c r="Z442" s="3"/>
    </row>
    <row r="443" spans="1:26" ht="15.75" customHeight="1">
      <c r="A443" s="3"/>
      <c r="B443" s="3"/>
      <c r="C443" s="3"/>
      <c r="D443" s="5"/>
      <c r="E443" s="5"/>
      <c r="F443" s="5"/>
      <c r="G443" s="5"/>
      <c r="H443" s="5"/>
      <c r="I443" s="5"/>
      <c r="J443" s="5"/>
      <c r="K443" s="5"/>
      <c r="L443" s="5"/>
      <c r="M443" s="5"/>
      <c r="N443" s="5"/>
      <c r="O443" s="5"/>
      <c r="P443" s="3"/>
      <c r="Q443" s="5"/>
      <c r="R443" s="3"/>
      <c r="S443" s="3"/>
      <c r="T443" s="3"/>
      <c r="U443" s="3"/>
      <c r="V443" s="3"/>
      <c r="W443" s="3"/>
      <c r="X443" s="3"/>
      <c r="Y443" s="3"/>
      <c r="Z443" s="3"/>
    </row>
    <row r="444" spans="1:26" ht="15.75" customHeight="1">
      <c r="A444" s="3"/>
      <c r="B444" s="3"/>
      <c r="C444" s="3"/>
      <c r="D444" s="5"/>
      <c r="E444" s="5"/>
      <c r="F444" s="5"/>
      <c r="G444" s="5"/>
      <c r="H444" s="5"/>
      <c r="I444" s="5"/>
      <c r="J444" s="5"/>
      <c r="K444" s="5"/>
      <c r="L444" s="5"/>
      <c r="M444" s="5"/>
      <c r="N444" s="5"/>
      <c r="O444" s="5"/>
      <c r="P444" s="3"/>
      <c r="Q444" s="5"/>
      <c r="R444" s="3"/>
      <c r="S444" s="3"/>
      <c r="T444" s="3"/>
      <c r="U444" s="3"/>
      <c r="V444" s="3"/>
      <c r="W444" s="3"/>
      <c r="X444" s="3"/>
      <c r="Y444" s="3"/>
      <c r="Z444" s="3"/>
    </row>
    <row r="445" spans="1:26" ht="15.75" customHeight="1">
      <c r="A445" s="3"/>
      <c r="B445" s="3"/>
      <c r="C445" s="3"/>
      <c r="D445" s="5"/>
      <c r="E445" s="5"/>
      <c r="F445" s="5"/>
      <c r="G445" s="5"/>
      <c r="H445" s="5"/>
      <c r="I445" s="5"/>
      <c r="J445" s="5"/>
      <c r="K445" s="5"/>
      <c r="L445" s="5"/>
      <c r="M445" s="5"/>
      <c r="N445" s="5"/>
      <c r="O445" s="5"/>
      <c r="P445" s="3"/>
      <c r="Q445" s="5"/>
      <c r="R445" s="3"/>
      <c r="S445" s="3"/>
      <c r="T445" s="3"/>
      <c r="U445" s="3"/>
      <c r="V445" s="3"/>
      <c r="W445" s="3"/>
      <c r="X445" s="3"/>
      <c r="Y445" s="3"/>
      <c r="Z445" s="3"/>
    </row>
    <row r="446" spans="1:26" ht="15.75" customHeight="1">
      <c r="A446" s="3"/>
      <c r="B446" s="3"/>
      <c r="C446" s="3"/>
      <c r="D446" s="5"/>
      <c r="E446" s="5"/>
      <c r="F446" s="5"/>
      <c r="G446" s="5"/>
      <c r="H446" s="5"/>
      <c r="I446" s="5"/>
      <c r="J446" s="5"/>
      <c r="K446" s="5"/>
      <c r="L446" s="5"/>
      <c r="M446" s="5"/>
      <c r="N446" s="5"/>
      <c r="O446" s="5"/>
      <c r="P446" s="3"/>
      <c r="Q446" s="5"/>
      <c r="R446" s="3"/>
      <c r="S446" s="3"/>
      <c r="T446" s="3"/>
      <c r="U446" s="3"/>
      <c r="V446" s="3"/>
      <c r="W446" s="3"/>
      <c r="X446" s="3"/>
      <c r="Y446" s="3"/>
      <c r="Z446" s="3"/>
    </row>
    <row r="447" spans="1:26" ht="15.75" customHeight="1">
      <c r="A447" s="3"/>
      <c r="B447" s="3"/>
      <c r="C447" s="3"/>
      <c r="D447" s="5"/>
      <c r="E447" s="5"/>
      <c r="F447" s="5"/>
      <c r="G447" s="5"/>
      <c r="H447" s="5"/>
      <c r="I447" s="5"/>
      <c r="J447" s="5"/>
      <c r="K447" s="5"/>
      <c r="L447" s="5"/>
      <c r="M447" s="5"/>
      <c r="N447" s="5"/>
      <c r="O447" s="5"/>
      <c r="P447" s="3"/>
      <c r="Q447" s="5"/>
      <c r="R447" s="3"/>
      <c r="S447" s="3"/>
      <c r="T447" s="3"/>
      <c r="U447" s="3"/>
      <c r="V447" s="3"/>
      <c r="W447" s="3"/>
      <c r="X447" s="3"/>
      <c r="Y447" s="3"/>
      <c r="Z447" s="3"/>
    </row>
    <row r="448" spans="1:26" ht="15.75" customHeight="1">
      <c r="A448" s="3"/>
      <c r="B448" s="3"/>
      <c r="C448" s="3"/>
      <c r="D448" s="5"/>
      <c r="E448" s="5"/>
      <c r="F448" s="5"/>
      <c r="G448" s="5"/>
      <c r="H448" s="5"/>
      <c r="I448" s="5"/>
      <c r="J448" s="5"/>
      <c r="K448" s="5"/>
      <c r="L448" s="5"/>
      <c r="M448" s="5"/>
      <c r="N448" s="5"/>
      <c r="O448" s="5"/>
      <c r="P448" s="3"/>
      <c r="Q448" s="5"/>
      <c r="R448" s="3"/>
      <c r="S448" s="3"/>
      <c r="T448" s="3"/>
      <c r="U448" s="3"/>
      <c r="V448" s="3"/>
      <c r="W448" s="3"/>
      <c r="X448" s="3"/>
      <c r="Y448" s="3"/>
      <c r="Z448" s="3"/>
    </row>
    <row r="449" spans="1:26" ht="15.75" customHeight="1">
      <c r="A449" s="3"/>
      <c r="B449" s="3"/>
      <c r="C449" s="3"/>
      <c r="D449" s="5"/>
      <c r="E449" s="5"/>
      <c r="F449" s="5"/>
      <c r="G449" s="5"/>
      <c r="H449" s="5"/>
      <c r="I449" s="5"/>
      <c r="J449" s="5"/>
      <c r="K449" s="5"/>
      <c r="L449" s="5"/>
      <c r="M449" s="5"/>
      <c r="N449" s="5"/>
      <c r="O449" s="5"/>
      <c r="P449" s="3"/>
      <c r="Q449" s="5"/>
      <c r="R449" s="3"/>
      <c r="S449" s="3"/>
      <c r="T449" s="3"/>
      <c r="U449" s="3"/>
      <c r="V449" s="3"/>
      <c r="W449" s="3"/>
      <c r="X449" s="3"/>
      <c r="Y449" s="3"/>
      <c r="Z449" s="3"/>
    </row>
    <row r="450" spans="1:26" ht="15.75" customHeight="1">
      <c r="A450" s="3"/>
      <c r="B450" s="3"/>
      <c r="C450" s="3"/>
      <c r="D450" s="5"/>
      <c r="E450" s="5"/>
      <c r="F450" s="5"/>
      <c r="G450" s="5"/>
      <c r="H450" s="5"/>
      <c r="I450" s="5"/>
      <c r="J450" s="5"/>
      <c r="K450" s="5"/>
      <c r="L450" s="5"/>
      <c r="M450" s="5"/>
      <c r="N450" s="5"/>
      <c r="O450" s="5"/>
      <c r="P450" s="3"/>
      <c r="Q450" s="5"/>
      <c r="R450" s="3"/>
      <c r="S450" s="3"/>
      <c r="T450" s="3"/>
      <c r="U450" s="3"/>
      <c r="V450" s="3"/>
      <c r="W450" s="3"/>
      <c r="X450" s="3"/>
      <c r="Y450" s="3"/>
      <c r="Z450" s="3"/>
    </row>
    <row r="451" spans="1:26" ht="15.75" customHeight="1">
      <c r="A451" s="3"/>
      <c r="B451" s="3"/>
      <c r="C451" s="3"/>
      <c r="D451" s="5"/>
      <c r="E451" s="5"/>
      <c r="F451" s="5"/>
      <c r="G451" s="5"/>
      <c r="H451" s="5"/>
      <c r="I451" s="5"/>
      <c r="J451" s="5"/>
      <c r="K451" s="5"/>
      <c r="L451" s="5"/>
      <c r="M451" s="5"/>
      <c r="N451" s="5"/>
      <c r="O451" s="5"/>
      <c r="P451" s="3"/>
      <c r="Q451" s="5"/>
      <c r="R451" s="3"/>
      <c r="S451" s="3"/>
      <c r="T451" s="3"/>
      <c r="U451" s="3"/>
      <c r="V451" s="3"/>
      <c r="W451" s="3"/>
      <c r="X451" s="3"/>
      <c r="Y451" s="3"/>
      <c r="Z451" s="3"/>
    </row>
    <row r="452" spans="1:26" ht="15.75" customHeight="1">
      <c r="A452" s="3"/>
      <c r="B452" s="3"/>
      <c r="C452" s="3"/>
      <c r="D452" s="5"/>
      <c r="E452" s="5"/>
      <c r="F452" s="5"/>
      <c r="G452" s="5"/>
      <c r="H452" s="5"/>
      <c r="I452" s="5"/>
      <c r="J452" s="5"/>
      <c r="K452" s="5"/>
      <c r="L452" s="5"/>
      <c r="M452" s="5"/>
      <c r="N452" s="5"/>
      <c r="O452" s="5"/>
      <c r="P452" s="3"/>
      <c r="Q452" s="5"/>
      <c r="R452" s="3"/>
      <c r="S452" s="3"/>
      <c r="T452" s="3"/>
      <c r="U452" s="3"/>
      <c r="V452" s="3"/>
      <c r="W452" s="3"/>
      <c r="X452" s="3"/>
      <c r="Y452" s="3"/>
      <c r="Z452" s="3"/>
    </row>
    <row r="453" spans="1:26" ht="15.75" customHeight="1">
      <c r="A453" s="3"/>
      <c r="B453" s="3"/>
      <c r="C453" s="3"/>
      <c r="D453" s="5"/>
      <c r="E453" s="5"/>
      <c r="F453" s="5"/>
      <c r="G453" s="5"/>
      <c r="H453" s="5"/>
      <c r="I453" s="5"/>
      <c r="J453" s="5"/>
      <c r="K453" s="5"/>
      <c r="L453" s="5"/>
      <c r="M453" s="5"/>
      <c r="N453" s="5"/>
      <c r="O453" s="5"/>
      <c r="P453" s="3"/>
      <c r="Q453" s="5"/>
      <c r="R453" s="3"/>
      <c r="S453" s="3"/>
      <c r="T453" s="3"/>
      <c r="U453" s="3"/>
      <c r="V453" s="3"/>
      <c r="W453" s="3"/>
      <c r="X453" s="3"/>
      <c r="Y453" s="3"/>
      <c r="Z453" s="3"/>
    </row>
    <row r="454" spans="1:26" ht="15.75" customHeight="1">
      <c r="A454" s="3"/>
      <c r="B454" s="3"/>
      <c r="C454" s="3"/>
      <c r="D454" s="5"/>
      <c r="E454" s="5"/>
      <c r="F454" s="5"/>
      <c r="G454" s="5"/>
      <c r="H454" s="5"/>
      <c r="I454" s="5"/>
      <c r="J454" s="5"/>
      <c r="K454" s="5"/>
      <c r="L454" s="5"/>
      <c r="M454" s="5"/>
      <c r="N454" s="5"/>
      <c r="O454" s="5"/>
      <c r="P454" s="3"/>
      <c r="Q454" s="5"/>
      <c r="R454" s="3"/>
      <c r="S454" s="3"/>
      <c r="T454" s="3"/>
      <c r="U454" s="3"/>
      <c r="V454" s="3"/>
      <c r="W454" s="3"/>
      <c r="X454" s="3"/>
      <c r="Y454" s="3"/>
      <c r="Z454" s="3"/>
    </row>
    <row r="455" spans="1:26" ht="15.75" customHeight="1">
      <c r="A455" s="3"/>
      <c r="B455" s="3"/>
      <c r="C455" s="3"/>
      <c r="D455" s="5"/>
      <c r="E455" s="5"/>
      <c r="F455" s="5"/>
      <c r="G455" s="5"/>
      <c r="H455" s="5"/>
      <c r="I455" s="5"/>
      <c r="J455" s="5"/>
      <c r="K455" s="5"/>
      <c r="L455" s="5"/>
      <c r="M455" s="5"/>
      <c r="N455" s="5"/>
      <c r="O455" s="5"/>
      <c r="P455" s="3"/>
      <c r="Q455" s="5"/>
      <c r="R455" s="3"/>
      <c r="S455" s="3"/>
      <c r="T455" s="3"/>
      <c r="U455" s="3"/>
      <c r="V455" s="3"/>
      <c r="W455" s="3"/>
      <c r="X455" s="3"/>
      <c r="Y455" s="3"/>
      <c r="Z455" s="3"/>
    </row>
    <row r="456" spans="1:26" ht="15.75" customHeight="1">
      <c r="A456" s="3"/>
      <c r="B456" s="3"/>
      <c r="C456" s="3"/>
      <c r="D456" s="5"/>
      <c r="E456" s="5"/>
      <c r="F456" s="5"/>
      <c r="G456" s="5"/>
      <c r="H456" s="5"/>
      <c r="I456" s="5"/>
      <c r="J456" s="5"/>
      <c r="K456" s="5"/>
      <c r="L456" s="5"/>
      <c r="M456" s="5"/>
      <c r="N456" s="5"/>
      <c r="O456" s="5"/>
      <c r="P456" s="3"/>
      <c r="Q456" s="5"/>
      <c r="R456" s="3"/>
      <c r="S456" s="3"/>
      <c r="T456" s="3"/>
      <c r="U456" s="3"/>
      <c r="V456" s="3"/>
      <c r="W456" s="3"/>
      <c r="X456" s="3"/>
      <c r="Y456" s="3"/>
      <c r="Z456" s="3"/>
    </row>
    <row r="457" spans="1:26" ht="15.75" customHeight="1">
      <c r="A457" s="3"/>
      <c r="B457" s="3"/>
      <c r="C457" s="3"/>
      <c r="D457" s="5"/>
      <c r="E457" s="5"/>
      <c r="F457" s="5"/>
      <c r="G457" s="5"/>
      <c r="H457" s="5"/>
      <c r="I457" s="5"/>
      <c r="J457" s="5"/>
      <c r="K457" s="5"/>
      <c r="L457" s="5"/>
      <c r="M457" s="5"/>
      <c r="N457" s="5"/>
      <c r="O457" s="5"/>
      <c r="P457" s="3"/>
      <c r="Q457" s="5"/>
      <c r="R457" s="3"/>
      <c r="S457" s="3"/>
      <c r="T457" s="3"/>
      <c r="U457" s="3"/>
      <c r="V457" s="3"/>
      <c r="W457" s="3"/>
      <c r="X457" s="3"/>
      <c r="Y457" s="3"/>
      <c r="Z457" s="3"/>
    </row>
    <row r="458" spans="1:26" ht="15.75" customHeight="1">
      <c r="A458" s="3"/>
      <c r="B458" s="3"/>
      <c r="C458" s="3"/>
      <c r="D458" s="5"/>
      <c r="E458" s="5"/>
      <c r="F458" s="5"/>
      <c r="G458" s="5"/>
      <c r="H458" s="5"/>
      <c r="I458" s="5"/>
      <c r="J458" s="5"/>
      <c r="K458" s="5"/>
      <c r="L458" s="5"/>
      <c r="M458" s="5"/>
      <c r="N458" s="5"/>
      <c r="O458" s="5"/>
      <c r="P458" s="3"/>
      <c r="Q458" s="5"/>
      <c r="R458" s="3"/>
      <c r="S458" s="3"/>
      <c r="T458" s="3"/>
      <c r="U458" s="3"/>
      <c r="V458" s="3"/>
      <c r="W458" s="3"/>
      <c r="X458" s="3"/>
      <c r="Y458" s="3"/>
      <c r="Z458" s="3"/>
    </row>
    <row r="459" spans="1:26" ht="15.75" customHeight="1">
      <c r="A459" s="3"/>
      <c r="B459" s="3"/>
      <c r="C459" s="3"/>
      <c r="D459" s="5"/>
      <c r="E459" s="5"/>
      <c r="F459" s="5"/>
      <c r="G459" s="5"/>
      <c r="H459" s="5"/>
      <c r="I459" s="5"/>
      <c r="J459" s="5"/>
      <c r="K459" s="5"/>
      <c r="L459" s="5"/>
      <c r="M459" s="5"/>
      <c r="N459" s="5"/>
      <c r="O459" s="5"/>
      <c r="P459" s="3"/>
      <c r="Q459" s="5"/>
      <c r="R459" s="3"/>
      <c r="S459" s="3"/>
      <c r="T459" s="3"/>
      <c r="U459" s="3"/>
      <c r="V459" s="3"/>
      <c r="W459" s="3"/>
      <c r="X459" s="3"/>
      <c r="Y459" s="3"/>
      <c r="Z459" s="3"/>
    </row>
    <row r="460" spans="1:26" ht="15.75" customHeight="1">
      <c r="A460" s="3"/>
      <c r="B460" s="3"/>
      <c r="C460" s="3"/>
      <c r="D460" s="5"/>
      <c r="E460" s="5"/>
      <c r="F460" s="5"/>
      <c r="G460" s="5"/>
      <c r="H460" s="5"/>
      <c r="I460" s="5"/>
      <c r="J460" s="5"/>
      <c r="K460" s="5"/>
      <c r="L460" s="5"/>
      <c r="M460" s="5"/>
      <c r="N460" s="5"/>
      <c r="O460" s="5"/>
      <c r="P460" s="3"/>
      <c r="Q460" s="5"/>
      <c r="R460" s="3"/>
      <c r="S460" s="3"/>
      <c r="T460" s="3"/>
      <c r="U460" s="3"/>
      <c r="V460" s="3"/>
      <c r="W460" s="3"/>
      <c r="X460" s="3"/>
      <c r="Y460" s="3"/>
      <c r="Z460" s="3"/>
    </row>
    <row r="461" spans="1:26" ht="15.75" customHeight="1">
      <c r="A461" s="3"/>
      <c r="B461" s="3"/>
      <c r="C461" s="3"/>
      <c r="D461" s="5"/>
      <c r="E461" s="5"/>
      <c r="F461" s="5"/>
      <c r="G461" s="5"/>
      <c r="H461" s="5"/>
      <c r="I461" s="5"/>
      <c r="J461" s="5"/>
      <c r="K461" s="5"/>
      <c r="L461" s="5"/>
      <c r="M461" s="5"/>
      <c r="N461" s="5"/>
      <c r="O461" s="5"/>
      <c r="P461" s="3"/>
      <c r="Q461" s="5"/>
      <c r="R461" s="3"/>
      <c r="S461" s="3"/>
      <c r="T461" s="3"/>
      <c r="U461" s="3"/>
      <c r="V461" s="3"/>
      <c r="W461" s="3"/>
      <c r="X461" s="3"/>
      <c r="Y461" s="3"/>
      <c r="Z461" s="3"/>
    </row>
    <row r="462" spans="1:26" ht="15.75" customHeight="1">
      <c r="A462" s="3"/>
      <c r="B462" s="3"/>
      <c r="C462" s="3"/>
      <c r="D462" s="5"/>
      <c r="E462" s="5"/>
      <c r="F462" s="5"/>
      <c r="G462" s="5"/>
      <c r="H462" s="5"/>
      <c r="I462" s="5"/>
      <c r="J462" s="5"/>
      <c r="K462" s="5"/>
      <c r="L462" s="5"/>
      <c r="M462" s="5"/>
      <c r="N462" s="5"/>
      <c r="O462" s="5"/>
      <c r="P462" s="3"/>
      <c r="Q462" s="5"/>
      <c r="R462" s="3"/>
      <c r="S462" s="3"/>
      <c r="T462" s="3"/>
      <c r="U462" s="3"/>
      <c r="V462" s="3"/>
      <c r="W462" s="3"/>
      <c r="X462" s="3"/>
      <c r="Y462" s="3"/>
      <c r="Z462" s="3"/>
    </row>
    <row r="463" spans="1:26" ht="15.75" customHeight="1">
      <c r="A463" s="3"/>
      <c r="B463" s="3"/>
      <c r="C463" s="3"/>
      <c r="D463" s="5"/>
      <c r="E463" s="5"/>
      <c r="F463" s="5"/>
      <c r="G463" s="5"/>
      <c r="H463" s="5"/>
      <c r="I463" s="5"/>
      <c r="J463" s="5"/>
      <c r="K463" s="5"/>
      <c r="L463" s="5"/>
      <c r="M463" s="5"/>
      <c r="N463" s="5"/>
      <c r="O463" s="5"/>
      <c r="P463" s="3"/>
      <c r="Q463" s="5"/>
      <c r="R463" s="3"/>
      <c r="S463" s="3"/>
      <c r="T463" s="3"/>
      <c r="U463" s="3"/>
      <c r="V463" s="3"/>
      <c r="W463" s="3"/>
      <c r="X463" s="3"/>
      <c r="Y463" s="3"/>
      <c r="Z463" s="3"/>
    </row>
    <row r="464" spans="1:26" ht="15.75" customHeight="1">
      <c r="A464" s="3"/>
      <c r="B464" s="3"/>
      <c r="C464" s="3"/>
      <c r="D464" s="5"/>
      <c r="E464" s="5"/>
      <c r="F464" s="5"/>
      <c r="G464" s="5"/>
      <c r="H464" s="5"/>
      <c r="I464" s="5"/>
      <c r="J464" s="5"/>
      <c r="K464" s="5"/>
      <c r="L464" s="5"/>
      <c r="M464" s="5"/>
      <c r="N464" s="5"/>
      <c r="O464" s="5"/>
      <c r="P464" s="3"/>
      <c r="Q464" s="5"/>
      <c r="R464" s="3"/>
      <c r="S464" s="3"/>
      <c r="T464" s="3"/>
      <c r="U464" s="3"/>
      <c r="V464" s="3"/>
      <c r="W464" s="3"/>
      <c r="X464" s="3"/>
      <c r="Y464" s="3"/>
      <c r="Z464" s="3"/>
    </row>
    <row r="465" spans="1:26" ht="15.75" customHeight="1">
      <c r="A465" s="3"/>
      <c r="B465" s="3"/>
      <c r="C465" s="3"/>
      <c r="D465" s="5"/>
      <c r="E465" s="5"/>
      <c r="F465" s="5"/>
      <c r="G465" s="5"/>
      <c r="H465" s="5"/>
      <c r="I465" s="5"/>
      <c r="J465" s="5"/>
      <c r="K465" s="5"/>
      <c r="L465" s="5"/>
      <c r="M465" s="5"/>
      <c r="N465" s="5"/>
      <c r="O465" s="5"/>
      <c r="P465" s="3"/>
      <c r="Q465" s="5"/>
      <c r="R465" s="3"/>
      <c r="S465" s="3"/>
      <c r="T465" s="3"/>
      <c r="U465" s="3"/>
      <c r="V465" s="3"/>
      <c r="W465" s="3"/>
      <c r="X465" s="3"/>
      <c r="Y465" s="3"/>
      <c r="Z465" s="3"/>
    </row>
    <row r="466" spans="1:26" ht="15.75" customHeight="1">
      <c r="A466" s="3"/>
      <c r="B466" s="3"/>
      <c r="C466" s="3"/>
      <c r="D466" s="5"/>
      <c r="E466" s="5"/>
      <c r="F466" s="5"/>
      <c r="G466" s="5"/>
      <c r="H466" s="5"/>
      <c r="I466" s="5"/>
      <c r="J466" s="5"/>
      <c r="K466" s="5"/>
      <c r="L466" s="5"/>
      <c r="M466" s="5"/>
      <c r="N466" s="5"/>
      <c r="O466" s="5"/>
      <c r="P466" s="3"/>
      <c r="Q466" s="5"/>
      <c r="R466" s="3"/>
      <c r="S466" s="3"/>
      <c r="T466" s="3"/>
      <c r="U466" s="3"/>
      <c r="V466" s="3"/>
      <c r="W466" s="3"/>
      <c r="X466" s="3"/>
      <c r="Y466" s="3"/>
      <c r="Z466" s="3"/>
    </row>
    <row r="467" spans="1:26" ht="15.75" customHeight="1">
      <c r="A467" s="3"/>
      <c r="B467" s="3"/>
      <c r="C467" s="3"/>
      <c r="D467" s="5"/>
      <c r="E467" s="5"/>
      <c r="F467" s="5"/>
      <c r="G467" s="5"/>
      <c r="H467" s="5"/>
      <c r="I467" s="5"/>
      <c r="J467" s="5"/>
      <c r="K467" s="5"/>
      <c r="L467" s="5"/>
      <c r="M467" s="5"/>
      <c r="N467" s="5"/>
      <c r="O467" s="5"/>
      <c r="P467" s="3"/>
      <c r="Q467" s="5"/>
      <c r="R467" s="3"/>
      <c r="S467" s="3"/>
      <c r="T467" s="3"/>
      <c r="U467" s="3"/>
      <c r="V467" s="3"/>
      <c r="W467" s="3"/>
      <c r="X467" s="3"/>
      <c r="Y467" s="3"/>
      <c r="Z467" s="3"/>
    </row>
    <row r="468" spans="1:26" ht="15.75" customHeight="1">
      <c r="A468" s="3"/>
      <c r="B468" s="3"/>
      <c r="C468" s="3"/>
      <c r="D468" s="5"/>
      <c r="E468" s="5"/>
      <c r="F468" s="5"/>
      <c r="G468" s="5"/>
      <c r="H468" s="5"/>
      <c r="I468" s="5"/>
      <c r="J468" s="5"/>
      <c r="K468" s="5"/>
      <c r="L468" s="5"/>
      <c r="M468" s="5"/>
      <c r="N468" s="5"/>
      <c r="O468" s="5"/>
      <c r="P468" s="3"/>
      <c r="Q468" s="5"/>
      <c r="R468" s="3"/>
      <c r="S468" s="3"/>
      <c r="T468" s="3"/>
      <c r="U468" s="3"/>
      <c r="V468" s="3"/>
      <c r="W468" s="3"/>
      <c r="X468" s="3"/>
      <c r="Y468" s="3"/>
      <c r="Z468" s="3"/>
    </row>
    <row r="469" spans="1:26" ht="15.75" customHeight="1">
      <c r="A469" s="3"/>
      <c r="B469" s="3"/>
      <c r="C469" s="3"/>
      <c r="D469" s="5"/>
      <c r="E469" s="5"/>
      <c r="F469" s="5"/>
      <c r="G469" s="5"/>
      <c r="H469" s="5"/>
      <c r="I469" s="5"/>
      <c r="J469" s="5"/>
      <c r="K469" s="5"/>
      <c r="L469" s="5"/>
      <c r="M469" s="5"/>
      <c r="N469" s="5"/>
      <c r="O469" s="5"/>
      <c r="P469" s="3"/>
      <c r="Q469" s="5"/>
      <c r="R469" s="3"/>
      <c r="S469" s="3"/>
      <c r="T469" s="3"/>
      <c r="U469" s="3"/>
      <c r="V469" s="3"/>
      <c r="W469" s="3"/>
      <c r="X469" s="3"/>
      <c r="Y469" s="3"/>
      <c r="Z469" s="3"/>
    </row>
    <row r="470" spans="1:26" ht="15.75" customHeight="1">
      <c r="A470" s="3"/>
      <c r="B470" s="3"/>
      <c r="C470" s="3"/>
      <c r="D470" s="5"/>
      <c r="E470" s="5"/>
      <c r="F470" s="5"/>
      <c r="G470" s="5"/>
      <c r="H470" s="5"/>
      <c r="I470" s="5"/>
      <c r="J470" s="5"/>
      <c r="K470" s="5"/>
      <c r="L470" s="5"/>
      <c r="M470" s="5"/>
      <c r="N470" s="5"/>
      <c r="O470" s="5"/>
      <c r="P470" s="3"/>
      <c r="Q470" s="5"/>
      <c r="R470" s="3"/>
      <c r="S470" s="3"/>
      <c r="T470" s="3"/>
      <c r="U470" s="3"/>
      <c r="V470" s="3"/>
      <c r="W470" s="3"/>
      <c r="X470" s="3"/>
      <c r="Y470" s="3"/>
      <c r="Z470" s="3"/>
    </row>
    <row r="471" spans="1:26" ht="15.75" customHeight="1">
      <c r="A471" s="3"/>
      <c r="B471" s="3"/>
      <c r="C471" s="3"/>
      <c r="D471" s="5"/>
      <c r="E471" s="5"/>
      <c r="F471" s="5"/>
      <c r="G471" s="5"/>
      <c r="H471" s="5"/>
      <c r="I471" s="5"/>
      <c r="J471" s="5"/>
      <c r="K471" s="5"/>
      <c r="L471" s="5"/>
      <c r="M471" s="5"/>
      <c r="N471" s="5"/>
      <c r="O471" s="5"/>
      <c r="P471" s="3"/>
      <c r="Q471" s="5"/>
      <c r="R471" s="3"/>
      <c r="S471" s="3"/>
      <c r="T471" s="3"/>
      <c r="U471" s="3"/>
      <c r="V471" s="3"/>
      <c r="W471" s="3"/>
      <c r="X471" s="3"/>
      <c r="Y471" s="3"/>
      <c r="Z471" s="3"/>
    </row>
    <row r="472" spans="1:26" ht="15.75" customHeight="1">
      <c r="A472" s="3"/>
      <c r="B472" s="3"/>
      <c r="C472" s="3"/>
      <c r="D472" s="5"/>
      <c r="E472" s="5"/>
      <c r="F472" s="5"/>
      <c r="G472" s="5"/>
      <c r="H472" s="5"/>
      <c r="I472" s="5"/>
      <c r="J472" s="5"/>
      <c r="K472" s="5"/>
      <c r="L472" s="5"/>
      <c r="M472" s="5"/>
      <c r="N472" s="5"/>
      <c r="O472" s="5"/>
      <c r="P472" s="3"/>
      <c r="Q472" s="5"/>
      <c r="R472" s="3"/>
      <c r="S472" s="3"/>
      <c r="T472" s="3"/>
      <c r="U472" s="3"/>
      <c r="V472" s="3"/>
      <c r="W472" s="3"/>
      <c r="X472" s="3"/>
      <c r="Y472" s="3"/>
      <c r="Z472" s="3"/>
    </row>
    <row r="473" spans="1:26" ht="15.75" customHeight="1">
      <c r="A473" s="3"/>
      <c r="B473" s="3"/>
      <c r="C473" s="3"/>
      <c r="D473" s="5"/>
      <c r="E473" s="5"/>
      <c r="F473" s="5"/>
      <c r="G473" s="5"/>
      <c r="H473" s="5"/>
      <c r="I473" s="5"/>
      <c r="J473" s="5"/>
      <c r="K473" s="5"/>
      <c r="L473" s="5"/>
      <c r="M473" s="5"/>
      <c r="N473" s="5"/>
      <c r="O473" s="5"/>
      <c r="P473" s="3"/>
      <c r="Q473" s="5"/>
      <c r="R473" s="3"/>
      <c r="S473" s="3"/>
      <c r="T473" s="3"/>
      <c r="U473" s="3"/>
      <c r="V473" s="3"/>
      <c r="W473" s="3"/>
      <c r="X473" s="3"/>
      <c r="Y473" s="3"/>
      <c r="Z473" s="3"/>
    </row>
    <row r="474" spans="1:26" ht="15.75" customHeight="1">
      <c r="A474" s="3"/>
      <c r="B474" s="3"/>
      <c r="C474" s="3"/>
      <c r="D474" s="5"/>
      <c r="E474" s="5"/>
      <c r="F474" s="5"/>
      <c r="G474" s="5"/>
      <c r="H474" s="5"/>
      <c r="I474" s="5"/>
      <c r="J474" s="5"/>
      <c r="K474" s="5"/>
      <c r="L474" s="5"/>
      <c r="M474" s="5"/>
      <c r="N474" s="5"/>
      <c r="O474" s="5"/>
      <c r="P474" s="3"/>
      <c r="Q474" s="5"/>
      <c r="R474" s="3"/>
      <c r="S474" s="3"/>
      <c r="T474" s="3"/>
      <c r="U474" s="3"/>
      <c r="V474" s="3"/>
      <c r="W474" s="3"/>
      <c r="X474" s="3"/>
      <c r="Y474" s="3"/>
      <c r="Z474" s="3"/>
    </row>
    <row r="475" spans="1:26" ht="15.75" customHeight="1">
      <c r="A475" s="3"/>
      <c r="B475" s="3"/>
      <c r="C475" s="3"/>
      <c r="D475" s="5"/>
      <c r="E475" s="5"/>
      <c r="F475" s="5"/>
      <c r="G475" s="5"/>
      <c r="H475" s="5"/>
      <c r="I475" s="5"/>
      <c r="J475" s="5"/>
      <c r="K475" s="5"/>
      <c r="L475" s="5"/>
      <c r="M475" s="5"/>
      <c r="N475" s="5"/>
      <c r="O475" s="5"/>
      <c r="P475" s="3"/>
      <c r="Q475" s="5"/>
      <c r="R475" s="3"/>
      <c r="S475" s="3"/>
      <c r="T475" s="3"/>
      <c r="U475" s="3"/>
      <c r="V475" s="3"/>
      <c r="W475" s="3"/>
      <c r="X475" s="3"/>
      <c r="Y475" s="3"/>
      <c r="Z475" s="3"/>
    </row>
    <row r="476" spans="1:26" ht="15.75" customHeight="1">
      <c r="A476" s="3"/>
      <c r="B476" s="3"/>
      <c r="C476" s="3"/>
      <c r="D476" s="5"/>
      <c r="E476" s="5"/>
      <c r="F476" s="5"/>
      <c r="G476" s="5"/>
      <c r="H476" s="5"/>
      <c r="I476" s="5"/>
      <c r="J476" s="5"/>
      <c r="K476" s="5"/>
      <c r="L476" s="5"/>
      <c r="M476" s="5"/>
      <c r="N476" s="5"/>
      <c r="O476" s="5"/>
      <c r="P476" s="3"/>
      <c r="Q476" s="5"/>
      <c r="R476" s="3"/>
      <c r="S476" s="3"/>
      <c r="T476" s="3"/>
      <c r="U476" s="3"/>
      <c r="V476" s="3"/>
      <c r="W476" s="3"/>
      <c r="X476" s="3"/>
      <c r="Y476" s="3"/>
      <c r="Z476" s="3"/>
    </row>
    <row r="477" spans="1:26" ht="15.75" customHeight="1">
      <c r="A477" s="3"/>
      <c r="B477" s="3"/>
      <c r="C477" s="3"/>
      <c r="D477" s="5"/>
      <c r="E477" s="5"/>
      <c r="F477" s="5"/>
      <c r="G477" s="5"/>
      <c r="H477" s="5"/>
      <c r="I477" s="5"/>
      <c r="J477" s="5"/>
      <c r="K477" s="5"/>
      <c r="L477" s="5"/>
      <c r="M477" s="5"/>
      <c r="N477" s="5"/>
      <c r="O477" s="5"/>
      <c r="P477" s="3"/>
      <c r="Q477" s="5"/>
      <c r="R477" s="3"/>
      <c r="S477" s="3"/>
      <c r="T477" s="3"/>
      <c r="U477" s="3"/>
      <c r="V477" s="3"/>
      <c r="W477" s="3"/>
      <c r="X477" s="3"/>
      <c r="Y477" s="3"/>
      <c r="Z477" s="3"/>
    </row>
    <row r="478" spans="1:26" ht="15.75" customHeight="1">
      <c r="A478" s="3"/>
      <c r="B478" s="3"/>
      <c r="C478" s="3"/>
      <c r="D478" s="5"/>
      <c r="E478" s="5"/>
      <c r="F478" s="5"/>
      <c r="G478" s="5"/>
      <c r="H478" s="5"/>
      <c r="I478" s="5"/>
      <c r="J478" s="5"/>
      <c r="K478" s="5"/>
      <c r="L478" s="5"/>
      <c r="M478" s="5"/>
      <c r="N478" s="5"/>
      <c r="O478" s="5"/>
      <c r="P478" s="3"/>
      <c r="Q478" s="5"/>
      <c r="R478" s="3"/>
      <c r="S478" s="3"/>
      <c r="T478" s="3"/>
      <c r="U478" s="3"/>
      <c r="V478" s="3"/>
      <c r="W478" s="3"/>
      <c r="X478" s="3"/>
      <c r="Y478" s="3"/>
      <c r="Z478" s="3"/>
    </row>
    <row r="479" spans="1:26" ht="15.75" customHeight="1">
      <c r="A479" s="3"/>
      <c r="B479" s="3"/>
      <c r="C479" s="3"/>
      <c r="D479" s="5"/>
      <c r="E479" s="5"/>
      <c r="F479" s="5"/>
      <c r="G479" s="5"/>
      <c r="H479" s="5"/>
      <c r="I479" s="5"/>
      <c r="J479" s="5"/>
      <c r="K479" s="5"/>
      <c r="L479" s="5"/>
      <c r="M479" s="5"/>
      <c r="N479" s="5"/>
      <c r="O479" s="5"/>
      <c r="P479" s="3"/>
      <c r="Q479" s="5"/>
      <c r="R479" s="3"/>
      <c r="S479" s="3"/>
      <c r="T479" s="3"/>
      <c r="U479" s="3"/>
      <c r="V479" s="3"/>
      <c r="W479" s="3"/>
      <c r="X479" s="3"/>
      <c r="Y479" s="3"/>
      <c r="Z479" s="3"/>
    </row>
    <row r="480" spans="1:26" ht="15.75" customHeight="1">
      <c r="A480" s="3"/>
      <c r="B480" s="3"/>
      <c r="C480" s="3"/>
      <c r="D480" s="5"/>
      <c r="E480" s="5"/>
      <c r="F480" s="5"/>
      <c r="G480" s="5"/>
      <c r="H480" s="5"/>
      <c r="I480" s="5"/>
      <c r="J480" s="5"/>
      <c r="K480" s="5"/>
      <c r="L480" s="5"/>
      <c r="M480" s="5"/>
      <c r="N480" s="5"/>
      <c r="O480" s="5"/>
      <c r="P480" s="3"/>
      <c r="Q480" s="5"/>
      <c r="R480" s="3"/>
      <c r="S480" s="3"/>
      <c r="T480" s="3"/>
      <c r="U480" s="3"/>
      <c r="V480" s="3"/>
      <c r="W480" s="3"/>
      <c r="X480" s="3"/>
      <c r="Y480" s="3"/>
      <c r="Z480" s="3"/>
    </row>
    <row r="481" spans="1:26" ht="15.75" customHeight="1">
      <c r="A481" s="3"/>
      <c r="B481" s="3"/>
      <c r="C481" s="3"/>
      <c r="D481" s="5"/>
      <c r="E481" s="5"/>
      <c r="F481" s="5"/>
      <c r="G481" s="5"/>
      <c r="H481" s="5"/>
      <c r="I481" s="5"/>
      <c r="J481" s="5"/>
      <c r="K481" s="5"/>
      <c r="L481" s="5"/>
      <c r="M481" s="5"/>
      <c r="N481" s="5"/>
      <c r="O481" s="5"/>
      <c r="P481" s="3"/>
      <c r="Q481" s="5"/>
      <c r="R481" s="3"/>
      <c r="S481" s="3"/>
      <c r="T481" s="3"/>
      <c r="U481" s="3"/>
      <c r="V481" s="3"/>
      <c r="W481" s="3"/>
      <c r="X481" s="3"/>
      <c r="Y481" s="3"/>
      <c r="Z481" s="3"/>
    </row>
    <row r="482" spans="1:26" ht="15.75" customHeight="1">
      <c r="A482" s="3"/>
      <c r="B482" s="3"/>
      <c r="C482" s="3"/>
      <c r="D482" s="5"/>
      <c r="E482" s="5"/>
      <c r="F482" s="5"/>
      <c r="G482" s="5"/>
      <c r="H482" s="5"/>
      <c r="I482" s="5"/>
      <c r="J482" s="5"/>
      <c r="K482" s="5"/>
      <c r="L482" s="5"/>
      <c r="M482" s="5"/>
      <c r="N482" s="5"/>
      <c r="O482" s="5"/>
      <c r="P482" s="3"/>
      <c r="Q482" s="5"/>
      <c r="R482" s="3"/>
      <c r="S482" s="3"/>
      <c r="T482" s="3"/>
      <c r="U482" s="3"/>
      <c r="V482" s="3"/>
      <c r="W482" s="3"/>
      <c r="X482" s="3"/>
      <c r="Y482" s="3"/>
      <c r="Z482" s="3"/>
    </row>
    <row r="483" spans="1:26" ht="15.75" customHeight="1">
      <c r="A483" s="3"/>
      <c r="B483" s="3"/>
      <c r="C483" s="3"/>
      <c r="D483" s="5"/>
      <c r="E483" s="5"/>
      <c r="F483" s="5"/>
      <c r="G483" s="5"/>
      <c r="H483" s="5"/>
      <c r="I483" s="5"/>
      <c r="J483" s="5"/>
      <c r="K483" s="5"/>
      <c r="L483" s="5"/>
      <c r="M483" s="5"/>
      <c r="N483" s="5"/>
      <c r="O483" s="5"/>
      <c r="P483" s="3"/>
      <c r="Q483" s="5"/>
      <c r="R483" s="3"/>
      <c r="S483" s="3"/>
      <c r="T483" s="3"/>
      <c r="U483" s="3"/>
      <c r="V483" s="3"/>
      <c r="W483" s="3"/>
      <c r="X483" s="3"/>
      <c r="Y483" s="3"/>
      <c r="Z483" s="3"/>
    </row>
    <row r="484" spans="1:26" ht="15.75" customHeight="1">
      <c r="A484" s="3"/>
      <c r="B484" s="3"/>
      <c r="C484" s="3"/>
      <c r="D484" s="5"/>
      <c r="E484" s="5"/>
      <c r="F484" s="5"/>
      <c r="G484" s="5"/>
      <c r="H484" s="5"/>
      <c r="I484" s="5"/>
      <c r="J484" s="5"/>
      <c r="K484" s="5"/>
      <c r="L484" s="5"/>
      <c r="M484" s="5"/>
      <c r="N484" s="5"/>
      <c r="O484" s="5"/>
      <c r="P484" s="3"/>
      <c r="Q484" s="5"/>
      <c r="R484" s="3"/>
      <c r="S484" s="3"/>
      <c r="T484" s="3"/>
      <c r="U484" s="3"/>
      <c r="V484" s="3"/>
      <c r="W484" s="3"/>
      <c r="X484" s="3"/>
      <c r="Y484" s="3"/>
      <c r="Z484" s="3"/>
    </row>
    <row r="485" spans="1:26" ht="15.75" customHeight="1">
      <c r="A485" s="3"/>
      <c r="B485" s="3"/>
      <c r="C485" s="3"/>
      <c r="D485" s="5"/>
      <c r="E485" s="5"/>
      <c r="F485" s="5"/>
      <c r="G485" s="5"/>
      <c r="H485" s="5"/>
      <c r="I485" s="5"/>
      <c r="J485" s="5"/>
      <c r="K485" s="5"/>
      <c r="L485" s="5"/>
      <c r="M485" s="5"/>
      <c r="N485" s="5"/>
      <c r="O485" s="5"/>
      <c r="P485" s="3"/>
      <c r="Q485" s="5"/>
      <c r="R485" s="3"/>
      <c r="S485" s="3"/>
      <c r="T485" s="3"/>
      <c r="U485" s="3"/>
      <c r="V485" s="3"/>
      <c r="W485" s="3"/>
      <c r="X485" s="3"/>
      <c r="Y485" s="3"/>
      <c r="Z485" s="3"/>
    </row>
    <row r="486" spans="1:26" ht="15.75" customHeight="1">
      <c r="A486" s="3"/>
      <c r="B486" s="3"/>
      <c r="C486" s="3"/>
      <c r="D486" s="5"/>
      <c r="E486" s="5"/>
      <c r="F486" s="5"/>
      <c r="G486" s="5"/>
      <c r="H486" s="5"/>
      <c r="I486" s="5"/>
      <c r="J486" s="5"/>
      <c r="K486" s="5"/>
      <c r="L486" s="5"/>
      <c r="M486" s="5"/>
      <c r="N486" s="5"/>
      <c r="O486" s="5"/>
      <c r="P486" s="3"/>
      <c r="Q486" s="5"/>
      <c r="R486" s="3"/>
      <c r="S486" s="3"/>
      <c r="T486" s="3"/>
      <c r="U486" s="3"/>
      <c r="V486" s="3"/>
      <c r="W486" s="3"/>
      <c r="X486" s="3"/>
      <c r="Y486" s="3"/>
      <c r="Z486" s="3"/>
    </row>
    <row r="487" spans="1:26" ht="15.75" customHeight="1">
      <c r="A487" s="3"/>
      <c r="B487" s="3"/>
      <c r="C487" s="3"/>
      <c r="D487" s="5"/>
      <c r="E487" s="5"/>
      <c r="F487" s="5"/>
      <c r="G487" s="5"/>
      <c r="H487" s="5"/>
      <c r="I487" s="5"/>
      <c r="J487" s="5"/>
      <c r="K487" s="5"/>
      <c r="L487" s="5"/>
      <c r="M487" s="5"/>
      <c r="N487" s="5"/>
      <c r="O487" s="5"/>
      <c r="P487" s="3"/>
      <c r="Q487" s="5"/>
      <c r="R487" s="3"/>
      <c r="S487" s="3"/>
      <c r="T487" s="3"/>
      <c r="U487" s="3"/>
      <c r="V487" s="3"/>
      <c r="W487" s="3"/>
      <c r="X487" s="3"/>
      <c r="Y487" s="3"/>
      <c r="Z487" s="3"/>
    </row>
    <row r="488" spans="1:26" ht="15.75" customHeight="1">
      <c r="A488" s="3"/>
      <c r="B488" s="3"/>
      <c r="C488" s="3"/>
      <c r="D488" s="5"/>
      <c r="E488" s="5"/>
      <c r="F488" s="5"/>
      <c r="G488" s="5"/>
      <c r="H488" s="5"/>
      <c r="I488" s="5"/>
      <c r="J488" s="5"/>
      <c r="K488" s="5"/>
      <c r="L488" s="5"/>
      <c r="M488" s="5"/>
      <c r="N488" s="5"/>
      <c r="O488" s="5"/>
      <c r="P488" s="3"/>
      <c r="Q488" s="5"/>
      <c r="R488" s="3"/>
      <c r="S488" s="3"/>
      <c r="T488" s="3"/>
      <c r="U488" s="3"/>
      <c r="V488" s="3"/>
      <c r="W488" s="3"/>
      <c r="X488" s="3"/>
      <c r="Y488" s="3"/>
      <c r="Z488" s="3"/>
    </row>
    <row r="489" spans="1:26" ht="15.75" customHeight="1">
      <c r="A489" s="3"/>
      <c r="B489" s="3"/>
      <c r="C489" s="3"/>
      <c r="D489" s="5"/>
      <c r="E489" s="5"/>
      <c r="F489" s="5"/>
      <c r="G489" s="5"/>
      <c r="H489" s="5"/>
      <c r="I489" s="5"/>
      <c r="J489" s="5"/>
      <c r="K489" s="5"/>
      <c r="L489" s="5"/>
      <c r="M489" s="5"/>
      <c r="N489" s="5"/>
      <c r="O489" s="5"/>
      <c r="P489" s="3"/>
      <c r="Q489" s="5"/>
      <c r="R489" s="3"/>
      <c r="S489" s="3"/>
      <c r="T489" s="3"/>
      <c r="U489" s="3"/>
      <c r="V489" s="3"/>
      <c r="W489" s="3"/>
      <c r="X489" s="3"/>
      <c r="Y489" s="3"/>
      <c r="Z489" s="3"/>
    </row>
    <row r="490" spans="1:26" ht="15.75" customHeight="1">
      <c r="A490" s="3"/>
      <c r="B490" s="3"/>
      <c r="C490" s="3"/>
      <c r="D490" s="5"/>
      <c r="E490" s="5"/>
      <c r="F490" s="5"/>
      <c r="G490" s="5"/>
      <c r="H490" s="5"/>
      <c r="I490" s="5"/>
      <c r="J490" s="5"/>
      <c r="K490" s="5"/>
      <c r="L490" s="5"/>
      <c r="M490" s="5"/>
      <c r="N490" s="5"/>
      <c r="O490" s="5"/>
      <c r="P490" s="3"/>
      <c r="Q490" s="5"/>
      <c r="R490" s="3"/>
      <c r="S490" s="3"/>
      <c r="T490" s="3"/>
      <c r="U490" s="3"/>
      <c r="V490" s="3"/>
      <c r="W490" s="3"/>
      <c r="X490" s="3"/>
      <c r="Y490" s="3"/>
      <c r="Z490" s="3"/>
    </row>
    <row r="491" spans="1:26" ht="15.75" customHeight="1">
      <c r="A491" s="3"/>
      <c r="B491" s="3"/>
      <c r="C491" s="3"/>
      <c r="D491" s="5"/>
      <c r="E491" s="5"/>
      <c r="F491" s="5"/>
      <c r="G491" s="5"/>
      <c r="H491" s="5"/>
      <c r="I491" s="5"/>
      <c r="J491" s="5"/>
      <c r="K491" s="5"/>
      <c r="L491" s="5"/>
      <c r="M491" s="5"/>
      <c r="N491" s="5"/>
      <c r="O491" s="5"/>
      <c r="P491" s="3"/>
      <c r="Q491" s="5"/>
      <c r="R491" s="3"/>
      <c r="S491" s="3"/>
      <c r="T491" s="3"/>
      <c r="U491" s="3"/>
      <c r="V491" s="3"/>
      <c r="W491" s="3"/>
      <c r="X491" s="3"/>
      <c r="Y491" s="3"/>
      <c r="Z491" s="3"/>
    </row>
    <row r="492" spans="1:26" ht="15.75" customHeight="1">
      <c r="A492" s="3"/>
      <c r="B492" s="3"/>
      <c r="C492" s="3"/>
      <c r="D492" s="5"/>
      <c r="E492" s="5"/>
      <c r="F492" s="5"/>
      <c r="G492" s="5"/>
      <c r="H492" s="5"/>
      <c r="I492" s="5"/>
      <c r="J492" s="5"/>
      <c r="K492" s="5"/>
      <c r="L492" s="5"/>
      <c r="M492" s="5"/>
      <c r="N492" s="5"/>
      <c r="O492" s="5"/>
      <c r="P492" s="3"/>
      <c r="Q492" s="5"/>
      <c r="R492" s="3"/>
      <c r="S492" s="3"/>
      <c r="T492" s="3"/>
      <c r="U492" s="3"/>
      <c r="V492" s="3"/>
      <c r="W492" s="3"/>
      <c r="X492" s="3"/>
      <c r="Y492" s="3"/>
      <c r="Z492" s="3"/>
    </row>
    <row r="493" spans="1:26" ht="15.75" customHeight="1">
      <c r="A493" s="3"/>
      <c r="B493" s="3"/>
      <c r="C493" s="3"/>
      <c r="D493" s="5"/>
      <c r="E493" s="5"/>
      <c r="F493" s="5"/>
      <c r="G493" s="5"/>
      <c r="H493" s="5"/>
      <c r="I493" s="5"/>
      <c r="J493" s="5"/>
      <c r="K493" s="5"/>
      <c r="L493" s="5"/>
      <c r="M493" s="5"/>
      <c r="N493" s="5"/>
      <c r="O493" s="5"/>
      <c r="P493" s="3"/>
      <c r="Q493" s="5"/>
      <c r="R493" s="3"/>
      <c r="S493" s="3"/>
      <c r="T493" s="3"/>
      <c r="U493" s="3"/>
      <c r="V493" s="3"/>
      <c r="W493" s="3"/>
      <c r="X493" s="3"/>
      <c r="Y493" s="3"/>
      <c r="Z493" s="3"/>
    </row>
    <row r="494" spans="1:26" ht="15.75" customHeight="1">
      <c r="A494" s="3"/>
      <c r="B494" s="3"/>
      <c r="C494" s="3"/>
      <c r="D494" s="5"/>
      <c r="E494" s="5"/>
      <c r="F494" s="5"/>
      <c r="G494" s="5"/>
      <c r="H494" s="5"/>
      <c r="I494" s="5"/>
      <c r="J494" s="5"/>
      <c r="K494" s="5"/>
      <c r="L494" s="5"/>
      <c r="M494" s="5"/>
      <c r="N494" s="5"/>
      <c r="O494" s="5"/>
      <c r="P494" s="3"/>
      <c r="Q494" s="5"/>
      <c r="R494" s="3"/>
      <c r="S494" s="3"/>
      <c r="T494" s="3"/>
      <c r="U494" s="3"/>
      <c r="V494" s="3"/>
      <c r="W494" s="3"/>
      <c r="X494" s="3"/>
      <c r="Y494" s="3"/>
      <c r="Z494" s="3"/>
    </row>
    <row r="495" spans="1:26" ht="15.75" customHeight="1">
      <c r="A495" s="3"/>
      <c r="B495" s="3"/>
      <c r="C495" s="3"/>
      <c r="D495" s="5"/>
      <c r="E495" s="5"/>
      <c r="F495" s="5"/>
      <c r="G495" s="5"/>
      <c r="H495" s="5"/>
      <c r="I495" s="5"/>
      <c r="J495" s="5"/>
      <c r="K495" s="5"/>
      <c r="L495" s="5"/>
      <c r="M495" s="5"/>
      <c r="N495" s="5"/>
      <c r="O495" s="5"/>
      <c r="P495" s="3"/>
      <c r="Q495" s="5"/>
      <c r="R495" s="3"/>
      <c r="S495" s="3"/>
      <c r="T495" s="3"/>
      <c r="U495" s="3"/>
      <c r="V495" s="3"/>
      <c r="W495" s="3"/>
      <c r="X495" s="3"/>
      <c r="Y495" s="3"/>
      <c r="Z495" s="3"/>
    </row>
    <row r="496" spans="1:26" ht="15.75" customHeight="1">
      <c r="A496" s="3"/>
      <c r="B496" s="3"/>
      <c r="C496" s="3"/>
      <c r="D496" s="5"/>
      <c r="E496" s="5"/>
      <c r="F496" s="5"/>
      <c r="G496" s="5"/>
      <c r="H496" s="5"/>
      <c r="I496" s="5"/>
      <c r="J496" s="5"/>
      <c r="K496" s="5"/>
      <c r="L496" s="5"/>
      <c r="M496" s="5"/>
      <c r="N496" s="5"/>
      <c r="O496" s="5"/>
      <c r="P496" s="3"/>
      <c r="Q496" s="5"/>
      <c r="R496" s="3"/>
      <c r="S496" s="3"/>
      <c r="T496" s="3"/>
      <c r="U496" s="3"/>
      <c r="V496" s="3"/>
      <c r="W496" s="3"/>
      <c r="X496" s="3"/>
      <c r="Y496" s="3"/>
      <c r="Z496" s="3"/>
    </row>
    <row r="497" spans="1:26" ht="15.75" customHeight="1">
      <c r="A497" s="3"/>
      <c r="B497" s="3"/>
      <c r="C497" s="3"/>
      <c r="D497" s="5"/>
      <c r="E497" s="5"/>
      <c r="F497" s="5"/>
      <c r="G497" s="5"/>
      <c r="H497" s="5"/>
      <c r="I497" s="5"/>
      <c r="J497" s="5"/>
      <c r="K497" s="5"/>
      <c r="L497" s="5"/>
      <c r="M497" s="5"/>
      <c r="N497" s="5"/>
      <c r="O497" s="5"/>
      <c r="P497" s="3"/>
      <c r="Q497" s="5"/>
      <c r="R497" s="3"/>
      <c r="S497" s="3"/>
      <c r="T497" s="3"/>
      <c r="U497" s="3"/>
      <c r="V497" s="3"/>
      <c r="W497" s="3"/>
      <c r="X497" s="3"/>
      <c r="Y497" s="3"/>
      <c r="Z497" s="3"/>
    </row>
    <row r="498" spans="1:26" ht="15.75" customHeight="1">
      <c r="A498" s="3"/>
      <c r="B498" s="3"/>
      <c r="C498" s="3"/>
      <c r="D498" s="5"/>
      <c r="E498" s="5"/>
      <c r="F498" s="5"/>
      <c r="G498" s="5"/>
      <c r="H498" s="5"/>
      <c r="I498" s="5"/>
      <c r="J498" s="5"/>
      <c r="K498" s="5"/>
      <c r="L498" s="5"/>
      <c r="M498" s="5"/>
      <c r="N498" s="5"/>
      <c r="O498" s="5"/>
      <c r="P498" s="3"/>
      <c r="Q498" s="5"/>
      <c r="R498" s="3"/>
      <c r="S498" s="3"/>
      <c r="T498" s="3"/>
      <c r="U498" s="3"/>
      <c r="V498" s="3"/>
      <c r="W498" s="3"/>
      <c r="X498" s="3"/>
      <c r="Y498" s="3"/>
      <c r="Z498" s="3"/>
    </row>
    <row r="499" spans="1:26" ht="15.75" customHeight="1">
      <c r="A499" s="3"/>
      <c r="B499" s="3"/>
      <c r="C499" s="3"/>
      <c r="D499" s="5"/>
      <c r="E499" s="5"/>
      <c r="F499" s="5"/>
      <c r="G499" s="5"/>
      <c r="H499" s="5"/>
      <c r="I499" s="5"/>
      <c r="J499" s="5"/>
      <c r="K499" s="5"/>
      <c r="L499" s="5"/>
      <c r="M499" s="5"/>
      <c r="N499" s="5"/>
      <c r="O499" s="5"/>
      <c r="P499" s="3"/>
      <c r="Q499" s="5"/>
      <c r="R499" s="3"/>
      <c r="S499" s="3"/>
      <c r="T499" s="3"/>
      <c r="U499" s="3"/>
      <c r="V499" s="3"/>
      <c r="W499" s="3"/>
      <c r="X499" s="3"/>
      <c r="Y499" s="3"/>
      <c r="Z499" s="3"/>
    </row>
    <row r="500" spans="1:26" ht="15.75" customHeight="1">
      <c r="A500" s="3"/>
      <c r="B500" s="3"/>
      <c r="C500" s="3"/>
      <c r="D500" s="5"/>
      <c r="E500" s="5"/>
      <c r="F500" s="5"/>
      <c r="G500" s="5"/>
      <c r="H500" s="5"/>
      <c r="I500" s="5"/>
      <c r="J500" s="5"/>
      <c r="K500" s="5"/>
      <c r="L500" s="5"/>
      <c r="M500" s="5"/>
      <c r="N500" s="5"/>
      <c r="O500" s="5"/>
      <c r="P500" s="3"/>
      <c r="Q500" s="5"/>
      <c r="R500" s="3"/>
      <c r="S500" s="3"/>
      <c r="T500" s="3"/>
      <c r="U500" s="3"/>
      <c r="V500" s="3"/>
      <c r="W500" s="3"/>
      <c r="X500" s="3"/>
      <c r="Y500" s="3"/>
      <c r="Z500" s="3"/>
    </row>
    <row r="501" spans="1:26" ht="15.75" customHeight="1">
      <c r="A501" s="3"/>
      <c r="B501" s="3"/>
      <c r="C501" s="3"/>
      <c r="D501" s="5"/>
      <c r="E501" s="5"/>
      <c r="F501" s="5"/>
      <c r="G501" s="5"/>
      <c r="H501" s="5"/>
      <c r="I501" s="5"/>
      <c r="J501" s="5"/>
      <c r="K501" s="5"/>
      <c r="L501" s="5"/>
      <c r="M501" s="5"/>
      <c r="N501" s="5"/>
      <c r="O501" s="5"/>
      <c r="P501" s="3"/>
      <c r="Q501" s="5"/>
      <c r="R501" s="3"/>
      <c r="S501" s="3"/>
      <c r="T501" s="3"/>
      <c r="U501" s="3"/>
      <c r="V501" s="3"/>
      <c r="W501" s="3"/>
      <c r="X501" s="3"/>
      <c r="Y501" s="3"/>
      <c r="Z501" s="3"/>
    </row>
    <row r="502" spans="1:26" ht="15.75" customHeight="1">
      <c r="A502" s="3"/>
      <c r="B502" s="3"/>
      <c r="C502" s="3"/>
      <c r="D502" s="5"/>
      <c r="E502" s="5"/>
      <c r="F502" s="5"/>
      <c r="G502" s="5"/>
      <c r="H502" s="5"/>
      <c r="I502" s="5"/>
      <c r="J502" s="5"/>
      <c r="K502" s="5"/>
      <c r="L502" s="5"/>
      <c r="M502" s="5"/>
      <c r="N502" s="5"/>
      <c r="O502" s="5"/>
      <c r="P502" s="3"/>
      <c r="Q502" s="5"/>
      <c r="R502" s="3"/>
      <c r="S502" s="3"/>
      <c r="T502" s="3"/>
      <c r="U502" s="3"/>
      <c r="V502" s="3"/>
      <c r="W502" s="3"/>
      <c r="X502" s="3"/>
      <c r="Y502" s="3"/>
      <c r="Z502" s="3"/>
    </row>
    <row r="503" spans="1:26" ht="15.75" customHeight="1">
      <c r="A503" s="3"/>
      <c r="B503" s="3"/>
      <c r="C503" s="3"/>
      <c r="D503" s="5"/>
      <c r="E503" s="5"/>
      <c r="F503" s="5"/>
      <c r="G503" s="5"/>
      <c r="H503" s="5"/>
      <c r="I503" s="5"/>
      <c r="J503" s="5"/>
      <c r="K503" s="5"/>
      <c r="L503" s="5"/>
      <c r="M503" s="5"/>
      <c r="N503" s="5"/>
      <c r="O503" s="5"/>
      <c r="P503" s="3"/>
      <c r="Q503" s="5"/>
      <c r="R503" s="3"/>
      <c r="S503" s="3"/>
      <c r="T503" s="3"/>
      <c r="U503" s="3"/>
      <c r="V503" s="3"/>
      <c r="W503" s="3"/>
      <c r="X503" s="3"/>
      <c r="Y503" s="3"/>
      <c r="Z503" s="3"/>
    </row>
    <row r="504" spans="1:26" ht="15.75" customHeight="1">
      <c r="A504" s="3"/>
      <c r="B504" s="3"/>
      <c r="C504" s="3"/>
      <c r="D504" s="5"/>
      <c r="E504" s="5"/>
      <c r="F504" s="5"/>
      <c r="G504" s="5"/>
      <c r="H504" s="5"/>
      <c r="I504" s="5"/>
      <c r="J504" s="5"/>
      <c r="K504" s="5"/>
      <c r="L504" s="5"/>
      <c r="M504" s="5"/>
      <c r="N504" s="5"/>
      <c r="O504" s="5"/>
      <c r="P504" s="3"/>
      <c r="Q504" s="5"/>
      <c r="R504" s="3"/>
      <c r="S504" s="3"/>
      <c r="T504" s="3"/>
      <c r="U504" s="3"/>
      <c r="V504" s="3"/>
      <c r="W504" s="3"/>
      <c r="X504" s="3"/>
      <c r="Y504" s="3"/>
      <c r="Z504" s="3"/>
    </row>
    <row r="505" spans="1:26" ht="15.75" customHeight="1">
      <c r="A505" s="3"/>
      <c r="B505" s="3"/>
      <c r="C505" s="3"/>
      <c r="D505" s="5"/>
      <c r="E505" s="5"/>
      <c r="F505" s="5"/>
      <c r="G505" s="5"/>
      <c r="H505" s="5"/>
      <c r="I505" s="5"/>
      <c r="J505" s="5"/>
      <c r="K505" s="5"/>
      <c r="L505" s="5"/>
      <c r="M505" s="5"/>
      <c r="N505" s="5"/>
      <c r="O505" s="5"/>
      <c r="P505" s="3"/>
      <c r="Q505" s="5"/>
      <c r="R505" s="3"/>
      <c r="S505" s="3"/>
      <c r="T505" s="3"/>
      <c r="U505" s="3"/>
      <c r="V505" s="3"/>
      <c r="W505" s="3"/>
      <c r="X505" s="3"/>
      <c r="Y505" s="3"/>
      <c r="Z505" s="3"/>
    </row>
    <row r="506" spans="1:26" ht="15.75" customHeight="1">
      <c r="A506" s="3"/>
      <c r="B506" s="3"/>
      <c r="C506" s="3"/>
      <c r="D506" s="5"/>
      <c r="E506" s="5"/>
      <c r="F506" s="5"/>
      <c r="G506" s="5"/>
      <c r="H506" s="5"/>
      <c r="I506" s="5"/>
      <c r="J506" s="5"/>
      <c r="K506" s="5"/>
      <c r="L506" s="5"/>
      <c r="M506" s="5"/>
      <c r="N506" s="5"/>
      <c r="O506" s="5"/>
      <c r="P506" s="3"/>
      <c r="Q506" s="5"/>
      <c r="R506" s="3"/>
      <c r="S506" s="3"/>
      <c r="T506" s="3"/>
      <c r="U506" s="3"/>
      <c r="V506" s="3"/>
      <c r="W506" s="3"/>
      <c r="X506" s="3"/>
      <c r="Y506" s="3"/>
      <c r="Z506" s="3"/>
    </row>
    <row r="507" spans="1:26" ht="15.75" customHeight="1">
      <c r="A507" s="3"/>
      <c r="B507" s="3"/>
      <c r="C507" s="3"/>
      <c r="D507" s="5"/>
      <c r="E507" s="5"/>
      <c r="F507" s="5"/>
      <c r="G507" s="5"/>
      <c r="H507" s="5"/>
      <c r="I507" s="5"/>
      <c r="J507" s="5"/>
      <c r="K507" s="5"/>
      <c r="L507" s="5"/>
      <c r="M507" s="5"/>
      <c r="N507" s="5"/>
      <c r="O507" s="5"/>
      <c r="P507" s="3"/>
      <c r="Q507" s="5"/>
      <c r="R507" s="3"/>
      <c r="S507" s="3"/>
      <c r="T507" s="3"/>
      <c r="U507" s="3"/>
      <c r="V507" s="3"/>
      <c r="W507" s="3"/>
      <c r="X507" s="3"/>
      <c r="Y507" s="3"/>
      <c r="Z507" s="3"/>
    </row>
    <row r="508" spans="1:26" ht="15.75" customHeight="1">
      <c r="A508" s="3"/>
      <c r="B508" s="3"/>
      <c r="C508" s="3"/>
      <c r="D508" s="5"/>
      <c r="E508" s="5"/>
      <c r="F508" s="5"/>
      <c r="G508" s="5"/>
      <c r="H508" s="5"/>
      <c r="I508" s="5"/>
      <c r="J508" s="5"/>
      <c r="K508" s="5"/>
      <c r="L508" s="5"/>
      <c r="M508" s="5"/>
      <c r="N508" s="5"/>
      <c r="O508" s="5"/>
      <c r="P508" s="3"/>
      <c r="Q508" s="5"/>
      <c r="R508" s="3"/>
      <c r="S508" s="3"/>
      <c r="T508" s="3"/>
      <c r="U508" s="3"/>
      <c r="V508" s="3"/>
      <c r="W508" s="3"/>
      <c r="X508" s="3"/>
      <c r="Y508" s="3"/>
      <c r="Z508" s="3"/>
    </row>
    <row r="509" spans="1:26" ht="15.75" customHeight="1">
      <c r="A509" s="3"/>
      <c r="B509" s="3"/>
      <c r="C509" s="3"/>
      <c r="D509" s="5"/>
      <c r="E509" s="5"/>
      <c r="F509" s="5"/>
      <c r="G509" s="5"/>
      <c r="H509" s="5"/>
      <c r="I509" s="5"/>
      <c r="J509" s="5"/>
      <c r="K509" s="5"/>
      <c r="L509" s="5"/>
      <c r="M509" s="5"/>
      <c r="N509" s="5"/>
      <c r="O509" s="5"/>
      <c r="P509" s="3"/>
      <c r="Q509" s="5"/>
      <c r="R509" s="3"/>
      <c r="S509" s="3"/>
      <c r="T509" s="3"/>
      <c r="U509" s="3"/>
      <c r="V509" s="3"/>
      <c r="W509" s="3"/>
      <c r="X509" s="3"/>
      <c r="Y509" s="3"/>
      <c r="Z509" s="3"/>
    </row>
    <row r="510" spans="1:26" ht="15.75" customHeight="1">
      <c r="A510" s="3"/>
      <c r="B510" s="3"/>
      <c r="C510" s="3"/>
      <c r="D510" s="5"/>
      <c r="E510" s="5"/>
      <c r="F510" s="5"/>
      <c r="G510" s="5"/>
      <c r="H510" s="5"/>
      <c r="I510" s="5"/>
      <c r="J510" s="5"/>
      <c r="K510" s="5"/>
      <c r="L510" s="5"/>
      <c r="M510" s="5"/>
      <c r="N510" s="5"/>
      <c r="O510" s="5"/>
      <c r="P510" s="3"/>
      <c r="Q510" s="5"/>
      <c r="R510" s="3"/>
      <c r="S510" s="3"/>
      <c r="T510" s="3"/>
      <c r="U510" s="3"/>
      <c r="V510" s="3"/>
      <c r="W510" s="3"/>
      <c r="X510" s="3"/>
      <c r="Y510" s="3"/>
      <c r="Z510" s="3"/>
    </row>
    <row r="511" spans="1:26" ht="15.75" customHeight="1">
      <c r="A511" s="3"/>
      <c r="B511" s="3"/>
      <c r="C511" s="3"/>
      <c r="D511" s="5"/>
      <c r="E511" s="5"/>
      <c r="F511" s="5"/>
      <c r="G511" s="5"/>
      <c r="H511" s="5"/>
      <c r="I511" s="5"/>
      <c r="J511" s="5"/>
      <c r="K511" s="5"/>
      <c r="L511" s="5"/>
      <c r="M511" s="5"/>
      <c r="N511" s="5"/>
      <c r="O511" s="5"/>
      <c r="P511" s="3"/>
      <c r="Q511" s="5"/>
      <c r="R511" s="3"/>
      <c r="S511" s="3"/>
      <c r="T511" s="3"/>
      <c r="U511" s="3"/>
      <c r="V511" s="3"/>
      <c r="W511" s="3"/>
      <c r="X511" s="3"/>
      <c r="Y511" s="3"/>
      <c r="Z511" s="3"/>
    </row>
    <row r="512" spans="1:26" ht="15.75" customHeight="1">
      <c r="A512" s="3"/>
      <c r="B512" s="3"/>
      <c r="C512" s="3"/>
      <c r="D512" s="5"/>
      <c r="E512" s="5"/>
      <c r="F512" s="5"/>
      <c r="G512" s="5"/>
      <c r="H512" s="5"/>
      <c r="I512" s="5"/>
      <c r="J512" s="5"/>
      <c r="K512" s="5"/>
      <c r="L512" s="5"/>
      <c r="M512" s="5"/>
      <c r="N512" s="5"/>
      <c r="O512" s="5"/>
      <c r="P512" s="3"/>
      <c r="Q512" s="5"/>
      <c r="R512" s="3"/>
      <c r="S512" s="3"/>
      <c r="T512" s="3"/>
      <c r="U512" s="3"/>
      <c r="V512" s="3"/>
      <c r="W512" s="3"/>
      <c r="X512" s="3"/>
      <c r="Y512" s="3"/>
      <c r="Z512" s="3"/>
    </row>
    <row r="513" spans="1:26" ht="15.75" customHeight="1">
      <c r="A513" s="3"/>
      <c r="B513" s="3"/>
      <c r="C513" s="3"/>
      <c r="D513" s="5"/>
      <c r="E513" s="5"/>
      <c r="F513" s="5"/>
      <c r="G513" s="5"/>
      <c r="H513" s="5"/>
      <c r="I513" s="5"/>
      <c r="J513" s="5"/>
      <c r="K513" s="5"/>
      <c r="L513" s="5"/>
      <c r="M513" s="5"/>
      <c r="N513" s="5"/>
      <c r="O513" s="5"/>
      <c r="P513" s="3"/>
      <c r="Q513" s="5"/>
      <c r="R513" s="3"/>
      <c r="S513" s="3"/>
      <c r="T513" s="3"/>
      <c r="U513" s="3"/>
      <c r="V513" s="3"/>
      <c r="W513" s="3"/>
      <c r="X513" s="3"/>
      <c r="Y513" s="3"/>
      <c r="Z513" s="3"/>
    </row>
    <row r="514" spans="1:26" ht="15.75" customHeight="1">
      <c r="A514" s="3"/>
      <c r="B514" s="3"/>
      <c r="C514" s="3"/>
      <c r="D514" s="5"/>
      <c r="E514" s="5"/>
      <c r="F514" s="5"/>
      <c r="G514" s="5"/>
      <c r="H514" s="5"/>
      <c r="I514" s="5"/>
      <c r="J514" s="5"/>
      <c r="K514" s="5"/>
      <c r="L514" s="5"/>
      <c r="M514" s="5"/>
      <c r="N514" s="5"/>
      <c r="O514" s="5"/>
      <c r="P514" s="3"/>
      <c r="Q514" s="5"/>
      <c r="R514" s="3"/>
      <c r="S514" s="3"/>
      <c r="T514" s="3"/>
      <c r="U514" s="3"/>
      <c r="V514" s="3"/>
      <c r="W514" s="3"/>
      <c r="X514" s="3"/>
      <c r="Y514" s="3"/>
      <c r="Z514" s="3"/>
    </row>
    <row r="515" spans="1:26" ht="15.75" customHeight="1">
      <c r="A515" s="3"/>
      <c r="B515" s="3"/>
      <c r="C515" s="3"/>
      <c r="D515" s="5"/>
      <c r="E515" s="5"/>
      <c r="F515" s="5"/>
      <c r="G515" s="5"/>
      <c r="H515" s="5"/>
      <c r="I515" s="5"/>
      <c r="J515" s="5"/>
      <c r="K515" s="5"/>
      <c r="L515" s="5"/>
      <c r="M515" s="5"/>
      <c r="N515" s="5"/>
      <c r="O515" s="5"/>
      <c r="P515" s="3"/>
      <c r="Q515" s="5"/>
      <c r="R515" s="3"/>
      <c r="S515" s="3"/>
      <c r="T515" s="3"/>
      <c r="U515" s="3"/>
      <c r="V515" s="3"/>
      <c r="W515" s="3"/>
      <c r="X515" s="3"/>
      <c r="Y515" s="3"/>
      <c r="Z515" s="3"/>
    </row>
    <row r="516" spans="1:26" ht="15.75" customHeight="1">
      <c r="A516" s="3"/>
      <c r="B516" s="3"/>
      <c r="C516" s="3"/>
      <c r="D516" s="5"/>
      <c r="E516" s="5"/>
      <c r="F516" s="5"/>
      <c r="G516" s="5"/>
      <c r="H516" s="5"/>
      <c r="I516" s="5"/>
      <c r="J516" s="5"/>
      <c r="K516" s="5"/>
      <c r="L516" s="5"/>
      <c r="M516" s="5"/>
      <c r="N516" s="5"/>
      <c r="O516" s="5"/>
      <c r="P516" s="3"/>
      <c r="Q516" s="5"/>
      <c r="R516" s="3"/>
      <c r="S516" s="3"/>
      <c r="T516" s="3"/>
      <c r="U516" s="3"/>
      <c r="V516" s="3"/>
      <c r="W516" s="3"/>
      <c r="X516" s="3"/>
      <c r="Y516" s="3"/>
      <c r="Z516" s="3"/>
    </row>
    <row r="517" spans="1:26" ht="15.75" customHeight="1">
      <c r="A517" s="3"/>
      <c r="B517" s="3"/>
      <c r="C517" s="3"/>
      <c r="D517" s="5"/>
      <c r="E517" s="5"/>
      <c r="F517" s="5"/>
      <c r="G517" s="5"/>
      <c r="H517" s="5"/>
      <c r="I517" s="5"/>
      <c r="J517" s="5"/>
      <c r="K517" s="5"/>
      <c r="L517" s="5"/>
      <c r="M517" s="5"/>
      <c r="N517" s="5"/>
      <c r="O517" s="5"/>
      <c r="P517" s="3"/>
      <c r="Q517" s="5"/>
      <c r="R517" s="3"/>
      <c r="S517" s="3"/>
      <c r="T517" s="3"/>
      <c r="U517" s="3"/>
      <c r="V517" s="3"/>
      <c r="W517" s="3"/>
      <c r="X517" s="3"/>
      <c r="Y517" s="3"/>
      <c r="Z517" s="3"/>
    </row>
    <row r="518" spans="1:26" ht="15.75" customHeight="1">
      <c r="A518" s="3"/>
      <c r="B518" s="3"/>
      <c r="C518" s="3"/>
      <c r="D518" s="5"/>
      <c r="E518" s="5"/>
      <c r="F518" s="5"/>
      <c r="G518" s="5"/>
      <c r="H518" s="5"/>
      <c r="I518" s="5"/>
      <c r="J518" s="5"/>
      <c r="K518" s="5"/>
      <c r="L518" s="5"/>
      <c r="M518" s="5"/>
      <c r="N518" s="5"/>
      <c r="O518" s="5"/>
      <c r="P518" s="3"/>
      <c r="Q518" s="5"/>
      <c r="R518" s="3"/>
      <c r="S518" s="3"/>
      <c r="T518" s="3"/>
      <c r="U518" s="3"/>
      <c r="V518" s="3"/>
      <c r="W518" s="3"/>
      <c r="X518" s="3"/>
      <c r="Y518" s="3"/>
      <c r="Z518" s="3"/>
    </row>
    <row r="519" spans="1:26" ht="15.75" customHeight="1">
      <c r="A519" s="3"/>
      <c r="B519" s="3"/>
      <c r="C519" s="3"/>
      <c r="D519" s="5"/>
      <c r="E519" s="5"/>
      <c r="F519" s="5"/>
      <c r="G519" s="5"/>
      <c r="H519" s="5"/>
      <c r="I519" s="5"/>
      <c r="J519" s="5"/>
      <c r="K519" s="5"/>
      <c r="L519" s="5"/>
      <c r="M519" s="5"/>
      <c r="N519" s="5"/>
      <c r="O519" s="5"/>
      <c r="P519" s="3"/>
      <c r="Q519" s="5"/>
      <c r="R519" s="3"/>
      <c r="S519" s="3"/>
      <c r="T519" s="3"/>
      <c r="U519" s="3"/>
      <c r="V519" s="3"/>
      <c r="W519" s="3"/>
      <c r="X519" s="3"/>
      <c r="Y519" s="3"/>
      <c r="Z519" s="3"/>
    </row>
    <row r="520" spans="1:26" ht="15.75" customHeight="1">
      <c r="A520" s="3"/>
      <c r="B520" s="3"/>
      <c r="C520" s="3"/>
      <c r="D520" s="5"/>
      <c r="E520" s="5"/>
      <c r="F520" s="5"/>
      <c r="G520" s="5"/>
      <c r="H520" s="5"/>
      <c r="I520" s="5"/>
      <c r="J520" s="5"/>
      <c r="K520" s="5"/>
      <c r="L520" s="5"/>
      <c r="M520" s="5"/>
      <c r="N520" s="5"/>
      <c r="O520" s="5"/>
      <c r="P520" s="3"/>
      <c r="Q520" s="5"/>
      <c r="R520" s="3"/>
      <c r="S520" s="3"/>
      <c r="T520" s="3"/>
      <c r="U520" s="3"/>
      <c r="V520" s="3"/>
      <c r="W520" s="3"/>
      <c r="X520" s="3"/>
      <c r="Y520" s="3"/>
      <c r="Z520" s="3"/>
    </row>
    <row r="521" spans="1:26" ht="15.75" customHeight="1">
      <c r="A521" s="3"/>
      <c r="B521" s="3"/>
      <c r="C521" s="3"/>
      <c r="D521" s="5"/>
      <c r="E521" s="5"/>
      <c r="F521" s="5"/>
      <c r="G521" s="5"/>
      <c r="H521" s="5"/>
      <c r="I521" s="5"/>
      <c r="J521" s="5"/>
      <c r="K521" s="5"/>
      <c r="L521" s="5"/>
      <c r="M521" s="5"/>
      <c r="N521" s="5"/>
      <c r="O521" s="5"/>
      <c r="P521" s="3"/>
      <c r="Q521" s="5"/>
      <c r="R521" s="3"/>
      <c r="S521" s="3"/>
      <c r="T521" s="3"/>
      <c r="U521" s="3"/>
      <c r="V521" s="3"/>
      <c r="W521" s="3"/>
      <c r="X521" s="3"/>
      <c r="Y521" s="3"/>
      <c r="Z521" s="3"/>
    </row>
    <row r="522" spans="1:26" ht="15.75" customHeight="1">
      <c r="A522" s="3"/>
      <c r="B522" s="3"/>
      <c r="C522" s="3"/>
      <c r="D522" s="5"/>
      <c r="E522" s="5"/>
      <c r="F522" s="5"/>
      <c r="G522" s="5"/>
      <c r="H522" s="5"/>
      <c r="I522" s="5"/>
      <c r="J522" s="5"/>
      <c r="K522" s="5"/>
      <c r="L522" s="5"/>
      <c r="M522" s="5"/>
      <c r="N522" s="5"/>
      <c r="O522" s="5"/>
      <c r="P522" s="3"/>
      <c r="Q522" s="5"/>
      <c r="R522" s="3"/>
      <c r="S522" s="3"/>
      <c r="T522" s="3"/>
      <c r="U522" s="3"/>
      <c r="V522" s="3"/>
      <c r="W522" s="3"/>
      <c r="X522" s="3"/>
      <c r="Y522" s="3"/>
      <c r="Z522" s="3"/>
    </row>
    <row r="523" spans="1:26" ht="15.75" customHeight="1">
      <c r="A523" s="3"/>
      <c r="B523" s="3"/>
      <c r="C523" s="3"/>
      <c r="D523" s="5"/>
      <c r="E523" s="5"/>
      <c r="F523" s="5"/>
      <c r="G523" s="5"/>
      <c r="H523" s="5"/>
      <c r="I523" s="5"/>
      <c r="J523" s="5"/>
      <c r="K523" s="5"/>
      <c r="L523" s="5"/>
      <c r="M523" s="5"/>
      <c r="N523" s="5"/>
      <c r="O523" s="5"/>
      <c r="P523" s="3"/>
      <c r="Q523" s="5"/>
      <c r="R523" s="3"/>
      <c r="S523" s="3"/>
      <c r="T523" s="3"/>
      <c r="U523" s="3"/>
      <c r="V523" s="3"/>
      <c r="W523" s="3"/>
      <c r="X523" s="3"/>
      <c r="Y523" s="3"/>
      <c r="Z523" s="3"/>
    </row>
    <row r="524" spans="1:26" ht="15.75" customHeight="1">
      <c r="A524" s="3"/>
      <c r="B524" s="3"/>
      <c r="C524" s="3"/>
      <c r="D524" s="5"/>
      <c r="E524" s="5"/>
      <c r="F524" s="5"/>
      <c r="G524" s="5"/>
      <c r="H524" s="5"/>
      <c r="I524" s="5"/>
      <c r="J524" s="5"/>
      <c r="K524" s="5"/>
      <c r="L524" s="5"/>
      <c r="M524" s="5"/>
      <c r="N524" s="5"/>
      <c r="O524" s="5"/>
      <c r="P524" s="3"/>
      <c r="Q524" s="5"/>
      <c r="R524" s="3"/>
      <c r="S524" s="3"/>
      <c r="T524" s="3"/>
      <c r="U524" s="3"/>
      <c r="V524" s="3"/>
      <c r="W524" s="3"/>
      <c r="X524" s="3"/>
      <c r="Y524" s="3"/>
      <c r="Z524" s="3"/>
    </row>
    <row r="525" spans="1:26" ht="15.75" customHeight="1">
      <c r="A525" s="3"/>
      <c r="B525" s="3"/>
      <c r="C525" s="3"/>
      <c r="D525" s="5"/>
      <c r="E525" s="5"/>
      <c r="F525" s="5"/>
      <c r="G525" s="5"/>
      <c r="H525" s="5"/>
      <c r="I525" s="5"/>
      <c r="J525" s="5"/>
      <c r="K525" s="5"/>
      <c r="L525" s="5"/>
      <c r="M525" s="5"/>
      <c r="N525" s="5"/>
      <c r="O525" s="5"/>
      <c r="P525" s="3"/>
      <c r="Q525" s="5"/>
      <c r="R525" s="3"/>
      <c r="S525" s="3"/>
      <c r="T525" s="3"/>
      <c r="U525" s="3"/>
      <c r="V525" s="3"/>
      <c r="W525" s="3"/>
      <c r="X525" s="3"/>
      <c r="Y525" s="3"/>
      <c r="Z525" s="3"/>
    </row>
    <row r="526" spans="1:26" ht="15.75" customHeight="1">
      <c r="A526" s="3"/>
      <c r="B526" s="3"/>
      <c r="C526" s="3"/>
      <c r="D526" s="5"/>
      <c r="E526" s="5"/>
      <c r="F526" s="5"/>
      <c r="G526" s="5"/>
      <c r="H526" s="5"/>
      <c r="I526" s="5"/>
      <c r="J526" s="5"/>
      <c r="K526" s="5"/>
      <c r="L526" s="5"/>
      <c r="M526" s="5"/>
      <c r="N526" s="5"/>
      <c r="O526" s="5"/>
      <c r="P526" s="3"/>
      <c r="Q526" s="5"/>
      <c r="R526" s="3"/>
      <c r="S526" s="3"/>
      <c r="T526" s="3"/>
      <c r="U526" s="3"/>
      <c r="V526" s="3"/>
      <c r="W526" s="3"/>
      <c r="X526" s="3"/>
      <c r="Y526" s="3"/>
      <c r="Z526" s="3"/>
    </row>
    <row r="527" spans="1:26" ht="15.75" customHeight="1">
      <c r="A527" s="3"/>
      <c r="B527" s="3"/>
      <c r="C527" s="3"/>
      <c r="D527" s="5"/>
      <c r="E527" s="5"/>
      <c r="F527" s="5"/>
      <c r="G527" s="5"/>
      <c r="H527" s="5"/>
      <c r="I527" s="5"/>
      <c r="J527" s="5"/>
      <c r="K527" s="5"/>
      <c r="L527" s="5"/>
      <c r="M527" s="5"/>
      <c r="N527" s="5"/>
      <c r="O527" s="5"/>
      <c r="P527" s="3"/>
      <c r="Q527" s="5"/>
      <c r="R527" s="3"/>
      <c r="S527" s="3"/>
      <c r="T527" s="3"/>
      <c r="U527" s="3"/>
      <c r="V527" s="3"/>
      <c r="W527" s="3"/>
      <c r="X527" s="3"/>
      <c r="Y527" s="3"/>
      <c r="Z527" s="3"/>
    </row>
    <row r="528" spans="1:26" ht="15.75" customHeight="1">
      <c r="A528" s="3"/>
      <c r="B528" s="3"/>
      <c r="C528" s="3"/>
      <c r="D528" s="5"/>
      <c r="E528" s="5"/>
      <c r="F528" s="5"/>
      <c r="G528" s="5"/>
      <c r="H528" s="5"/>
      <c r="I528" s="5"/>
      <c r="J528" s="5"/>
      <c r="K528" s="5"/>
      <c r="L528" s="5"/>
      <c r="M528" s="5"/>
      <c r="N528" s="5"/>
      <c r="O528" s="5"/>
      <c r="P528" s="3"/>
      <c r="Q528" s="5"/>
      <c r="R528" s="3"/>
      <c r="S528" s="3"/>
      <c r="T528" s="3"/>
      <c r="U528" s="3"/>
      <c r="V528" s="3"/>
      <c r="W528" s="3"/>
      <c r="X528" s="3"/>
      <c r="Y528" s="3"/>
      <c r="Z528" s="3"/>
    </row>
    <row r="529" spans="1:26" ht="15.75" customHeight="1">
      <c r="A529" s="3"/>
      <c r="B529" s="3"/>
      <c r="C529" s="3"/>
      <c r="D529" s="5"/>
      <c r="E529" s="5"/>
      <c r="F529" s="5"/>
      <c r="G529" s="5"/>
      <c r="H529" s="5"/>
      <c r="I529" s="5"/>
      <c r="J529" s="5"/>
      <c r="K529" s="5"/>
      <c r="L529" s="5"/>
      <c r="M529" s="5"/>
      <c r="N529" s="5"/>
      <c r="O529" s="5"/>
      <c r="P529" s="3"/>
      <c r="Q529" s="5"/>
      <c r="R529" s="3"/>
      <c r="S529" s="3"/>
      <c r="T529" s="3"/>
      <c r="U529" s="3"/>
      <c r="V529" s="3"/>
      <c r="W529" s="3"/>
      <c r="X529" s="3"/>
      <c r="Y529" s="3"/>
      <c r="Z529" s="3"/>
    </row>
    <row r="530" spans="1:26" ht="15.75" customHeight="1">
      <c r="A530" s="3"/>
      <c r="B530" s="3"/>
      <c r="C530" s="3"/>
      <c r="D530" s="5"/>
      <c r="E530" s="5"/>
      <c r="F530" s="5"/>
      <c r="G530" s="5"/>
      <c r="H530" s="5"/>
      <c r="I530" s="5"/>
      <c r="J530" s="5"/>
      <c r="K530" s="5"/>
      <c r="L530" s="5"/>
      <c r="M530" s="5"/>
      <c r="N530" s="5"/>
      <c r="O530" s="5"/>
      <c r="P530" s="3"/>
      <c r="Q530" s="5"/>
      <c r="R530" s="3"/>
      <c r="S530" s="3"/>
      <c r="T530" s="3"/>
      <c r="U530" s="3"/>
      <c r="V530" s="3"/>
      <c r="W530" s="3"/>
      <c r="X530" s="3"/>
      <c r="Y530" s="3"/>
      <c r="Z530" s="3"/>
    </row>
    <row r="531" spans="1:26" ht="15.75" customHeight="1">
      <c r="A531" s="3"/>
      <c r="B531" s="3"/>
      <c r="C531" s="3"/>
      <c r="D531" s="5"/>
      <c r="E531" s="5"/>
      <c r="F531" s="5"/>
      <c r="G531" s="5"/>
      <c r="H531" s="5"/>
      <c r="I531" s="5"/>
      <c r="J531" s="5"/>
      <c r="K531" s="5"/>
      <c r="L531" s="5"/>
      <c r="M531" s="5"/>
      <c r="N531" s="5"/>
      <c r="O531" s="5"/>
      <c r="P531" s="3"/>
      <c r="Q531" s="5"/>
      <c r="R531" s="3"/>
      <c r="S531" s="3"/>
      <c r="T531" s="3"/>
      <c r="U531" s="3"/>
      <c r="V531" s="3"/>
      <c r="W531" s="3"/>
      <c r="X531" s="3"/>
      <c r="Y531" s="3"/>
      <c r="Z531" s="3"/>
    </row>
    <row r="532" spans="1:26" ht="15.75" customHeight="1">
      <c r="A532" s="3"/>
      <c r="B532" s="3"/>
      <c r="C532" s="3"/>
      <c r="D532" s="5"/>
      <c r="E532" s="5"/>
      <c r="F532" s="5"/>
      <c r="G532" s="5"/>
      <c r="H532" s="5"/>
      <c r="I532" s="5"/>
      <c r="J532" s="5"/>
      <c r="K532" s="5"/>
      <c r="L532" s="5"/>
      <c r="M532" s="5"/>
      <c r="N532" s="5"/>
      <c r="O532" s="5"/>
      <c r="P532" s="3"/>
      <c r="Q532" s="5"/>
      <c r="R532" s="3"/>
      <c r="S532" s="3"/>
      <c r="T532" s="3"/>
      <c r="U532" s="3"/>
      <c r="V532" s="3"/>
      <c r="W532" s="3"/>
      <c r="X532" s="3"/>
      <c r="Y532" s="3"/>
      <c r="Z532" s="3"/>
    </row>
    <row r="533" spans="1:26" ht="15.75" customHeight="1">
      <c r="A533" s="3"/>
      <c r="B533" s="3"/>
      <c r="C533" s="3"/>
      <c r="D533" s="5"/>
      <c r="E533" s="5"/>
      <c r="F533" s="5"/>
      <c r="G533" s="5"/>
      <c r="H533" s="5"/>
      <c r="I533" s="5"/>
      <c r="J533" s="5"/>
      <c r="K533" s="5"/>
      <c r="L533" s="5"/>
      <c r="M533" s="5"/>
      <c r="N533" s="5"/>
      <c r="O533" s="5"/>
      <c r="P533" s="3"/>
      <c r="Q533" s="5"/>
      <c r="R533" s="3"/>
      <c r="S533" s="3"/>
      <c r="T533" s="3"/>
      <c r="U533" s="3"/>
      <c r="V533" s="3"/>
      <c r="W533" s="3"/>
      <c r="X533" s="3"/>
      <c r="Y533" s="3"/>
      <c r="Z533" s="3"/>
    </row>
    <row r="534" spans="1:26" ht="15.75" customHeight="1">
      <c r="A534" s="3"/>
      <c r="B534" s="3"/>
      <c r="C534" s="3"/>
      <c r="D534" s="5"/>
      <c r="E534" s="5"/>
      <c r="F534" s="5"/>
      <c r="G534" s="5"/>
      <c r="H534" s="5"/>
      <c r="I534" s="5"/>
      <c r="J534" s="5"/>
      <c r="K534" s="5"/>
      <c r="L534" s="5"/>
      <c r="M534" s="5"/>
      <c r="N534" s="5"/>
      <c r="O534" s="5"/>
      <c r="P534" s="3"/>
      <c r="Q534" s="5"/>
      <c r="R534" s="3"/>
      <c r="S534" s="3"/>
      <c r="T534" s="3"/>
      <c r="U534" s="3"/>
      <c r="V534" s="3"/>
      <c r="W534" s="3"/>
      <c r="X534" s="3"/>
      <c r="Y534" s="3"/>
      <c r="Z534" s="3"/>
    </row>
    <row r="535" spans="1:26" ht="15.75" customHeight="1">
      <c r="A535" s="3"/>
      <c r="B535" s="3"/>
      <c r="C535" s="3"/>
      <c r="D535" s="5"/>
      <c r="E535" s="5"/>
      <c r="F535" s="5"/>
      <c r="G535" s="5"/>
      <c r="H535" s="5"/>
      <c r="I535" s="5"/>
      <c r="J535" s="5"/>
      <c r="K535" s="5"/>
      <c r="L535" s="5"/>
      <c r="M535" s="5"/>
      <c r="N535" s="5"/>
      <c r="O535" s="5"/>
      <c r="P535" s="3"/>
      <c r="Q535" s="5"/>
      <c r="R535" s="3"/>
      <c r="S535" s="3"/>
      <c r="T535" s="3"/>
      <c r="U535" s="3"/>
      <c r="V535" s="3"/>
      <c r="W535" s="3"/>
      <c r="X535" s="3"/>
      <c r="Y535" s="3"/>
      <c r="Z535" s="3"/>
    </row>
    <row r="536" spans="1:26" ht="15.75" customHeight="1">
      <c r="A536" s="3"/>
      <c r="B536" s="3"/>
      <c r="C536" s="3"/>
      <c r="D536" s="5"/>
      <c r="E536" s="5"/>
      <c r="F536" s="5"/>
      <c r="G536" s="5"/>
      <c r="H536" s="5"/>
      <c r="I536" s="5"/>
      <c r="J536" s="5"/>
      <c r="K536" s="5"/>
      <c r="L536" s="5"/>
      <c r="M536" s="5"/>
      <c r="N536" s="5"/>
      <c r="O536" s="5"/>
      <c r="P536" s="3"/>
      <c r="Q536" s="5"/>
      <c r="R536" s="3"/>
      <c r="S536" s="3"/>
      <c r="T536" s="3"/>
      <c r="U536" s="3"/>
      <c r="V536" s="3"/>
      <c r="W536" s="3"/>
      <c r="X536" s="3"/>
      <c r="Y536" s="3"/>
      <c r="Z536" s="3"/>
    </row>
    <row r="537" spans="1:26" ht="15.75" customHeight="1">
      <c r="A537" s="3"/>
      <c r="B537" s="3"/>
      <c r="C537" s="3"/>
      <c r="D537" s="5"/>
      <c r="E537" s="5"/>
      <c r="F537" s="5"/>
      <c r="G537" s="5"/>
      <c r="H537" s="5"/>
      <c r="I537" s="5"/>
      <c r="J537" s="5"/>
      <c r="K537" s="5"/>
      <c r="L537" s="5"/>
      <c r="M537" s="5"/>
      <c r="N537" s="5"/>
      <c r="O537" s="5"/>
      <c r="P537" s="3"/>
      <c r="Q537" s="5"/>
      <c r="R537" s="3"/>
      <c r="S537" s="3"/>
      <c r="T537" s="3"/>
      <c r="U537" s="3"/>
      <c r="V537" s="3"/>
      <c r="W537" s="3"/>
      <c r="X537" s="3"/>
      <c r="Y537" s="3"/>
      <c r="Z537" s="3"/>
    </row>
    <row r="538" spans="1:26" ht="15.75" customHeight="1">
      <c r="A538" s="3"/>
      <c r="B538" s="3"/>
      <c r="C538" s="3"/>
      <c r="D538" s="5"/>
      <c r="E538" s="5"/>
      <c r="F538" s="5"/>
      <c r="G538" s="5"/>
      <c r="H538" s="5"/>
      <c r="I538" s="5"/>
      <c r="J538" s="5"/>
      <c r="K538" s="5"/>
      <c r="L538" s="5"/>
      <c r="M538" s="5"/>
      <c r="N538" s="5"/>
      <c r="O538" s="5"/>
      <c r="P538" s="3"/>
      <c r="Q538" s="5"/>
      <c r="R538" s="3"/>
      <c r="S538" s="3"/>
      <c r="T538" s="3"/>
      <c r="U538" s="3"/>
      <c r="V538" s="3"/>
      <c r="W538" s="3"/>
      <c r="X538" s="3"/>
      <c r="Y538" s="3"/>
      <c r="Z538" s="3"/>
    </row>
    <row r="539" spans="1:26" ht="15.75" customHeight="1">
      <c r="A539" s="3"/>
      <c r="B539" s="3"/>
      <c r="C539" s="3"/>
      <c r="D539" s="5"/>
      <c r="E539" s="5"/>
      <c r="F539" s="5"/>
      <c r="G539" s="5"/>
      <c r="H539" s="5"/>
      <c r="I539" s="5"/>
      <c r="J539" s="5"/>
      <c r="K539" s="5"/>
      <c r="L539" s="5"/>
      <c r="M539" s="5"/>
      <c r="N539" s="5"/>
      <c r="O539" s="5"/>
      <c r="P539" s="3"/>
      <c r="Q539" s="5"/>
      <c r="R539" s="3"/>
      <c r="S539" s="3"/>
      <c r="T539" s="3"/>
      <c r="U539" s="3"/>
      <c r="V539" s="3"/>
      <c r="W539" s="3"/>
      <c r="X539" s="3"/>
      <c r="Y539" s="3"/>
      <c r="Z539" s="3"/>
    </row>
    <row r="540" spans="1:26" ht="15.75" customHeight="1">
      <c r="A540" s="3"/>
      <c r="B540" s="3"/>
      <c r="C540" s="3"/>
      <c r="D540" s="5"/>
      <c r="E540" s="5"/>
      <c r="F540" s="5"/>
      <c r="G540" s="5"/>
      <c r="H540" s="5"/>
      <c r="I540" s="5"/>
      <c r="J540" s="5"/>
      <c r="K540" s="5"/>
      <c r="L540" s="5"/>
      <c r="M540" s="5"/>
      <c r="N540" s="5"/>
      <c r="O540" s="5"/>
      <c r="P540" s="3"/>
      <c r="Q540" s="5"/>
      <c r="R540" s="3"/>
      <c r="S540" s="3"/>
      <c r="T540" s="3"/>
      <c r="U540" s="3"/>
      <c r="V540" s="3"/>
      <c r="W540" s="3"/>
      <c r="X540" s="3"/>
      <c r="Y540" s="3"/>
      <c r="Z540" s="3"/>
    </row>
    <row r="541" spans="1:26" ht="15.75" customHeight="1">
      <c r="A541" s="3"/>
      <c r="B541" s="3"/>
      <c r="C541" s="3"/>
      <c r="D541" s="5"/>
      <c r="E541" s="5"/>
      <c r="F541" s="5"/>
      <c r="G541" s="5"/>
      <c r="H541" s="5"/>
      <c r="I541" s="5"/>
      <c r="J541" s="5"/>
      <c r="K541" s="5"/>
      <c r="L541" s="5"/>
      <c r="M541" s="5"/>
      <c r="N541" s="5"/>
      <c r="O541" s="5"/>
      <c r="P541" s="3"/>
      <c r="Q541" s="5"/>
      <c r="R541" s="3"/>
      <c r="S541" s="3"/>
      <c r="T541" s="3"/>
      <c r="U541" s="3"/>
      <c r="V541" s="3"/>
      <c r="W541" s="3"/>
      <c r="X541" s="3"/>
      <c r="Y541" s="3"/>
      <c r="Z541" s="3"/>
    </row>
    <row r="542" spans="1:26" ht="15.75" customHeight="1">
      <c r="A542" s="3"/>
      <c r="B542" s="3"/>
      <c r="C542" s="3"/>
      <c r="D542" s="5"/>
      <c r="E542" s="5"/>
      <c r="F542" s="5"/>
      <c r="G542" s="5"/>
      <c r="H542" s="5"/>
      <c r="I542" s="5"/>
      <c r="J542" s="5"/>
      <c r="K542" s="5"/>
      <c r="L542" s="5"/>
      <c r="M542" s="5"/>
      <c r="N542" s="5"/>
      <c r="O542" s="5"/>
      <c r="P542" s="3"/>
      <c r="Q542" s="5"/>
      <c r="R542" s="3"/>
      <c r="S542" s="3"/>
      <c r="T542" s="3"/>
      <c r="U542" s="3"/>
      <c r="V542" s="3"/>
      <c r="W542" s="3"/>
      <c r="X542" s="3"/>
      <c r="Y542" s="3"/>
      <c r="Z542" s="3"/>
    </row>
    <row r="543" spans="1:26" ht="15.75" customHeight="1">
      <c r="A543" s="3"/>
      <c r="B543" s="3"/>
      <c r="C543" s="3"/>
      <c r="D543" s="5"/>
      <c r="E543" s="5"/>
      <c r="F543" s="5"/>
      <c r="G543" s="5"/>
      <c r="H543" s="5"/>
      <c r="I543" s="5"/>
      <c r="J543" s="5"/>
      <c r="K543" s="5"/>
      <c r="L543" s="5"/>
      <c r="M543" s="5"/>
      <c r="N543" s="5"/>
      <c r="O543" s="5"/>
      <c r="P543" s="3"/>
      <c r="Q543" s="5"/>
      <c r="R543" s="3"/>
      <c r="S543" s="3"/>
      <c r="T543" s="3"/>
      <c r="U543" s="3"/>
      <c r="V543" s="3"/>
      <c r="W543" s="3"/>
      <c r="X543" s="3"/>
      <c r="Y543" s="3"/>
      <c r="Z543" s="3"/>
    </row>
    <row r="544" spans="1:26" ht="15.75" customHeight="1">
      <c r="A544" s="3"/>
      <c r="B544" s="3"/>
      <c r="C544" s="3"/>
      <c r="D544" s="5"/>
      <c r="E544" s="5"/>
      <c r="F544" s="5"/>
      <c r="G544" s="5"/>
      <c r="H544" s="5"/>
      <c r="I544" s="5"/>
      <c r="J544" s="5"/>
      <c r="K544" s="5"/>
      <c r="L544" s="5"/>
      <c r="M544" s="5"/>
      <c r="N544" s="5"/>
      <c r="O544" s="5"/>
      <c r="P544" s="3"/>
      <c r="Q544" s="5"/>
      <c r="R544" s="3"/>
      <c r="S544" s="3"/>
      <c r="T544" s="3"/>
      <c r="U544" s="3"/>
      <c r="V544" s="3"/>
      <c r="W544" s="3"/>
      <c r="X544" s="3"/>
      <c r="Y544" s="3"/>
      <c r="Z544" s="3"/>
    </row>
    <row r="545" spans="1:26" ht="15.75" customHeight="1">
      <c r="A545" s="3"/>
      <c r="B545" s="3"/>
      <c r="C545" s="3"/>
      <c r="D545" s="5"/>
      <c r="E545" s="5"/>
      <c r="F545" s="5"/>
      <c r="G545" s="5"/>
      <c r="H545" s="5"/>
      <c r="I545" s="5"/>
      <c r="J545" s="5"/>
      <c r="K545" s="5"/>
      <c r="L545" s="5"/>
      <c r="M545" s="5"/>
      <c r="N545" s="5"/>
      <c r="O545" s="5"/>
      <c r="P545" s="3"/>
      <c r="Q545" s="5"/>
      <c r="R545" s="3"/>
      <c r="S545" s="3"/>
      <c r="T545" s="3"/>
      <c r="U545" s="3"/>
      <c r="V545" s="3"/>
      <c r="W545" s="3"/>
      <c r="X545" s="3"/>
      <c r="Y545" s="3"/>
      <c r="Z545" s="3"/>
    </row>
    <row r="546" spans="1:26" ht="15.75" customHeight="1">
      <c r="A546" s="3"/>
      <c r="B546" s="3"/>
      <c r="C546" s="3"/>
      <c r="D546" s="5"/>
      <c r="E546" s="5"/>
      <c r="F546" s="5"/>
      <c r="G546" s="5"/>
      <c r="H546" s="5"/>
      <c r="I546" s="5"/>
      <c r="J546" s="5"/>
      <c r="K546" s="5"/>
      <c r="L546" s="5"/>
      <c r="M546" s="5"/>
      <c r="N546" s="5"/>
      <c r="O546" s="5"/>
      <c r="P546" s="3"/>
      <c r="Q546" s="5"/>
      <c r="R546" s="3"/>
      <c r="S546" s="3"/>
      <c r="T546" s="3"/>
      <c r="U546" s="3"/>
      <c r="V546" s="3"/>
      <c r="W546" s="3"/>
      <c r="X546" s="3"/>
      <c r="Y546" s="3"/>
      <c r="Z546" s="3"/>
    </row>
    <row r="547" spans="1:26" ht="15.75" customHeight="1">
      <c r="A547" s="3"/>
      <c r="B547" s="3"/>
      <c r="C547" s="3"/>
      <c r="D547" s="5"/>
      <c r="E547" s="5"/>
      <c r="F547" s="5"/>
      <c r="G547" s="5"/>
      <c r="H547" s="5"/>
      <c r="I547" s="5"/>
      <c r="J547" s="5"/>
      <c r="K547" s="5"/>
      <c r="L547" s="5"/>
      <c r="M547" s="5"/>
      <c r="N547" s="5"/>
      <c r="O547" s="5"/>
      <c r="P547" s="3"/>
      <c r="Q547" s="5"/>
      <c r="R547" s="3"/>
      <c r="S547" s="3"/>
      <c r="T547" s="3"/>
      <c r="U547" s="3"/>
      <c r="V547" s="3"/>
      <c r="W547" s="3"/>
      <c r="X547" s="3"/>
      <c r="Y547" s="3"/>
      <c r="Z547" s="3"/>
    </row>
    <row r="548" spans="1:26" ht="15.75" customHeight="1">
      <c r="A548" s="3"/>
      <c r="B548" s="3"/>
      <c r="C548" s="3"/>
      <c r="D548" s="5"/>
      <c r="E548" s="5"/>
      <c r="F548" s="5"/>
      <c r="G548" s="5"/>
      <c r="H548" s="5"/>
      <c r="I548" s="5"/>
      <c r="J548" s="5"/>
      <c r="K548" s="5"/>
      <c r="L548" s="5"/>
      <c r="M548" s="5"/>
      <c r="N548" s="5"/>
      <c r="O548" s="5"/>
      <c r="P548" s="3"/>
      <c r="Q548" s="5"/>
      <c r="R548" s="3"/>
      <c r="S548" s="3"/>
      <c r="T548" s="3"/>
      <c r="U548" s="3"/>
      <c r="V548" s="3"/>
      <c r="W548" s="3"/>
      <c r="X548" s="3"/>
      <c r="Y548" s="3"/>
      <c r="Z548" s="3"/>
    </row>
    <row r="549" spans="1:26" ht="15.75" customHeight="1">
      <c r="A549" s="3"/>
      <c r="B549" s="3"/>
      <c r="C549" s="3"/>
      <c r="D549" s="5"/>
      <c r="E549" s="5"/>
      <c r="F549" s="5"/>
      <c r="G549" s="5"/>
      <c r="H549" s="5"/>
      <c r="I549" s="5"/>
      <c r="J549" s="5"/>
      <c r="K549" s="5"/>
      <c r="L549" s="5"/>
      <c r="M549" s="5"/>
      <c r="N549" s="5"/>
      <c r="O549" s="5"/>
      <c r="P549" s="3"/>
      <c r="Q549" s="5"/>
      <c r="R549" s="3"/>
      <c r="S549" s="3"/>
      <c r="T549" s="3"/>
      <c r="U549" s="3"/>
      <c r="V549" s="3"/>
      <c r="W549" s="3"/>
      <c r="X549" s="3"/>
      <c r="Y549" s="3"/>
      <c r="Z549" s="3"/>
    </row>
    <row r="550" spans="1:26" ht="15.75" customHeight="1">
      <c r="A550" s="3"/>
      <c r="B550" s="3"/>
      <c r="C550" s="3"/>
      <c r="D550" s="5"/>
      <c r="E550" s="5"/>
      <c r="F550" s="5"/>
      <c r="G550" s="5"/>
      <c r="H550" s="5"/>
      <c r="I550" s="5"/>
      <c r="J550" s="5"/>
      <c r="K550" s="5"/>
      <c r="L550" s="5"/>
      <c r="M550" s="5"/>
      <c r="N550" s="5"/>
      <c r="O550" s="5"/>
      <c r="P550" s="3"/>
      <c r="Q550" s="5"/>
      <c r="R550" s="3"/>
      <c r="S550" s="3"/>
      <c r="T550" s="3"/>
      <c r="U550" s="3"/>
      <c r="V550" s="3"/>
      <c r="W550" s="3"/>
      <c r="X550" s="3"/>
      <c r="Y550" s="3"/>
      <c r="Z550" s="3"/>
    </row>
    <row r="551" spans="1:26" ht="15.75" customHeight="1">
      <c r="A551" s="3"/>
      <c r="B551" s="3"/>
      <c r="C551" s="3"/>
      <c r="D551" s="5"/>
      <c r="E551" s="5"/>
      <c r="F551" s="5"/>
      <c r="G551" s="5"/>
      <c r="H551" s="5"/>
      <c r="I551" s="5"/>
      <c r="J551" s="5"/>
      <c r="K551" s="5"/>
      <c r="L551" s="5"/>
      <c r="M551" s="5"/>
      <c r="N551" s="5"/>
      <c r="O551" s="5"/>
      <c r="P551" s="3"/>
      <c r="Q551" s="5"/>
      <c r="R551" s="3"/>
      <c r="S551" s="3"/>
      <c r="T551" s="3"/>
      <c r="U551" s="3"/>
      <c r="V551" s="3"/>
      <c r="W551" s="3"/>
      <c r="X551" s="3"/>
      <c r="Y551" s="3"/>
      <c r="Z551" s="3"/>
    </row>
    <row r="552" spans="1:26" ht="15.75" customHeight="1">
      <c r="A552" s="3"/>
      <c r="B552" s="3"/>
      <c r="C552" s="3"/>
      <c r="D552" s="5"/>
      <c r="E552" s="5"/>
      <c r="F552" s="5"/>
      <c r="G552" s="5"/>
      <c r="H552" s="5"/>
      <c r="I552" s="5"/>
      <c r="J552" s="5"/>
      <c r="K552" s="5"/>
      <c r="L552" s="5"/>
      <c r="M552" s="5"/>
      <c r="N552" s="5"/>
      <c r="O552" s="5"/>
      <c r="P552" s="3"/>
      <c r="Q552" s="5"/>
      <c r="R552" s="3"/>
      <c r="S552" s="3"/>
      <c r="T552" s="3"/>
      <c r="U552" s="3"/>
      <c r="V552" s="3"/>
      <c r="W552" s="3"/>
      <c r="X552" s="3"/>
      <c r="Y552" s="3"/>
      <c r="Z552" s="3"/>
    </row>
    <row r="553" spans="1:26" ht="15.75" customHeight="1">
      <c r="A553" s="3"/>
      <c r="B553" s="3"/>
      <c r="C553" s="3"/>
      <c r="D553" s="5"/>
      <c r="E553" s="5"/>
      <c r="F553" s="5"/>
      <c r="G553" s="5"/>
      <c r="H553" s="5"/>
      <c r="I553" s="5"/>
      <c r="J553" s="5"/>
      <c r="K553" s="5"/>
      <c r="L553" s="5"/>
      <c r="M553" s="5"/>
      <c r="N553" s="5"/>
      <c r="O553" s="5"/>
      <c r="P553" s="3"/>
      <c r="Q553" s="5"/>
      <c r="R553" s="3"/>
      <c r="S553" s="3"/>
      <c r="T553" s="3"/>
      <c r="U553" s="3"/>
      <c r="V553" s="3"/>
      <c r="W553" s="3"/>
      <c r="X553" s="3"/>
      <c r="Y553" s="3"/>
      <c r="Z553" s="3"/>
    </row>
    <row r="554" spans="1:26" ht="15.75" customHeight="1">
      <c r="A554" s="3"/>
      <c r="B554" s="3"/>
      <c r="C554" s="3"/>
      <c r="D554" s="5"/>
      <c r="E554" s="5"/>
      <c r="F554" s="5"/>
      <c r="G554" s="5"/>
      <c r="H554" s="5"/>
      <c r="I554" s="5"/>
      <c r="J554" s="5"/>
      <c r="K554" s="5"/>
      <c r="L554" s="5"/>
      <c r="M554" s="5"/>
      <c r="N554" s="5"/>
      <c r="O554" s="5"/>
      <c r="P554" s="3"/>
      <c r="Q554" s="5"/>
      <c r="R554" s="3"/>
      <c r="S554" s="3"/>
      <c r="T554" s="3"/>
      <c r="U554" s="3"/>
      <c r="V554" s="3"/>
      <c r="W554" s="3"/>
      <c r="X554" s="3"/>
      <c r="Y554" s="3"/>
      <c r="Z554" s="3"/>
    </row>
    <row r="555" spans="1:26" ht="15.75" customHeight="1">
      <c r="A555" s="3"/>
      <c r="B555" s="3"/>
      <c r="C555" s="3"/>
      <c r="D555" s="5"/>
      <c r="E555" s="5"/>
      <c r="F555" s="5"/>
      <c r="G555" s="5"/>
      <c r="H555" s="5"/>
      <c r="I555" s="5"/>
      <c r="J555" s="5"/>
      <c r="K555" s="5"/>
      <c r="L555" s="5"/>
      <c r="M555" s="5"/>
      <c r="N555" s="5"/>
      <c r="O555" s="5"/>
      <c r="P555" s="3"/>
      <c r="Q555" s="5"/>
      <c r="R555" s="3"/>
      <c r="S555" s="3"/>
      <c r="T555" s="3"/>
      <c r="U555" s="3"/>
      <c r="V555" s="3"/>
      <c r="W555" s="3"/>
      <c r="X555" s="3"/>
      <c r="Y555" s="3"/>
      <c r="Z555" s="3"/>
    </row>
    <row r="556" spans="1:26" ht="15.75" customHeight="1">
      <c r="A556" s="3"/>
      <c r="B556" s="3"/>
      <c r="C556" s="3"/>
      <c r="D556" s="5"/>
      <c r="E556" s="5"/>
      <c r="F556" s="5"/>
      <c r="G556" s="5"/>
      <c r="H556" s="5"/>
      <c r="I556" s="5"/>
      <c r="J556" s="5"/>
      <c r="K556" s="5"/>
      <c r="L556" s="5"/>
      <c r="M556" s="5"/>
      <c r="N556" s="5"/>
      <c r="O556" s="5"/>
      <c r="P556" s="3"/>
      <c r="Q556" s="5"/>
      <c r="R556" s="3"/>
      <c r="S556" s="3"/>
      <c r="T556" s="3"/>
      <c r="U556" s="3"/>
      <c r="V556" s="3"/>
      <c r="W556" s="3"/>
      <c r="X556" s="3"/>
      <c r="Y556" s="3"/>
      <c r="Z556" s="3"/>
    </row>
    <row r="557" spans="1:26" ht="15.75" customHeight="1">
      <c r="A557" s="3"/>
      <c r="B557" s="3"/>
      <c r="C557" s="3"/>
      <c r="D557" s="5"/>
      <c r="E557" s="5"/>
      <c r="F557" s="5"/>
      <c r="G557" s="5"/>
      <c r="H557" s="5"/>
      <c r="I557" s="5"/>
      <c r="J557" s="5"/>
      <c r="K557" s="5"/>
      <c r="L557" s="5"/>
      <c r="M557" s="5"/>
      <c r="N557" s="5"/>
      <c r="O557" s="5"/>
      <c r="P557" s="3"/>
      <c r="Q557" s="5"/>
      <c r="R557" s="3"/>
      <c r="S557" s="3"/>
      <c r="T557" s="3"/>
      <c r="U557" s="3"/>
      <c r="V557" s="3"/>
      <c r="W557" s="3"/>
      <c r="X557" s="3"/>
      <c r="Y557" s="3"/>
      <c r="Z557" s="3"/>
    </row>
    <row r="558" spans="1:26" ht="15.75" customHeight="1">
      <c r="A558" s="3"/>
      <c r="B558" s="3"/>
      <c r="C558" s="3"/>
      <c r="D558" s="5"/>
      <c r="E558" s="5"/>
      <c r="F558" s="5"/>
      <c r="G558" s="5"/>
      <c r="H558" s="5"/>
      <c r="I558" s="5"/>
      <c r="J558" s="5"/>
      <c r="K558" s="5"/>
      <c r="L558" s="5"/>
      <c r="M558" s="5"/>
      <c r="N558" s="5"/>
      <c r="O558" s="5"/>
      <c r="P558" s="3"/>
      <c r="Q558" s="5"/>
      <c r="R558" s="3"/>
      <c r="S558" s="3"/>
      <c r="T558" s="3"/>
      <c r="U558" s="3"/>
      <c r="V558" s="3"/>
      <c r="W558" s="3"/>
      <c r="X558" s="3"/>
      <c r="Y558" s="3"/>
      <c r="Z558" s="3"/>
    </row>
    <row r="559" spans="1:26" ht="15.75" customHeight="1">
      <c r="A559" s="3"/>
      <c r="B559" s="3"/>
      <c r="C559" s="3"/>
      <c r="D559" s="5"/>
      <c r="E559" s="5"/>
      <c r="F559" s="5"/>
      <c r="G559" s="5"/>
      <c r="H559" s="5"/>
      <c r="I559" s="5"/>
      <c r="J559" s="5"/>
      <c r="K559" s="5"/>
      <c r="L559" s="5"/>
      <c r="M559" s="5"/>
      <c r="N559" s="5"/>
      <c r="O559" s="5"/>
      <c r="P559" s="3"/>
      <c r="Q559" s="5"/>
      <c r="R559" s="3"/>
      <c r="S559" s="3"/>
      <c r="T559" s="3"/>
      <c r="U559" s="3"/>
      <c r="V559" s="3"/>
      <c r="W559" s="3"/>
      <c r="X559" s="3"/>
      <c r="Y559" s="3"/>
      <c r="Z559" s="3"/>
    </row>
    <row r="560" spans="1:26" ht="15.75" customHeight="1">
      <c r="A560" s="3"/>
      <c r="B560" s="3"/>
      <c r="C560" s="3"/>
      <c r="D560" s="5"/>
      <c r="E560" s="5"/>
      <c r="F560" s="5"/>
      <c r="G560" s="5"/>
      <c r="H560" s="5"/>
      <c r="I560" s="5"/>
      <c r="J560" s="5"/>
      <c r="K560" s="5"/>
      <c r="L560" s="5"/>
      <c r="M560" s="5"/>
      <c r="N560" s="5"/>
      <c r="O560" s="5"/>
      <c r="P560" s="3"/>
      <c r="Q560" s="5"/>
      <c r="R560" s="3"/>
      <c r="S560" s="3"/>
      <c r="T560" s="3"/>
      <c r="U560" s="3"/>
      <c r="V560" s="3"/>
      <c r="W560" s="3"/>
      <c r="X560" s="3"/>
      <c r="Y560" s="3"/>
      <c r="Z560" s="3"/>
    </row>
    <row r="561" spans="1:26" ht="15.75" customHeight="1">
      <c r="A561" s="3"/>
      <c r="B561" s="3"/>
      <c r="C561" s="3"/>
      <c r="D561" s="5"/>
      <c r="E561" s="5"/>
      <c r="F561" s="5"/>
      <c r="G561" s="5"/>
      <c r="H561" s="5"/>
      <c r="I561" s="5"/>
      <c r="J561" s="5"/>
      <c r="K561" s="5"/>
      <c r="L561" s="5"/>
      <c r="M561" s="5"/>
      <c r="N561" s="5"/>
      <c r="O561" s="5"/>
      <c r="P561" s="3"/>
      <c r="Q561" s="5"/>
      <c r="R561" s="3"/>
      <c r="S561" s="3"/>
      <c r="T561" s="3"/>
      <c r="U561" s="3"/>
      <c r="V561" s="3"/>
      <c r="W561" s="3"/>
      <c r="X561" s="3"/>
      <c r="Y561" s="3"/>
      <c r="Z561" s="3"/>
    </row>
    <row r="562" spans="1:26" ht="15.75" customHeight="1">
      <c r="A562" s="3"/>
      <c r="B562" s="3"/>
      <c r="C562" s="3"/>
      <c r="D562" s="5"/>
      <c r="E562" s="5"/>
      <c r="F562" s="5"/>
      <c r="G562" s="5"/>
      <c r="H562" s="5"/>
      <c r="I562" s="5"/>
      <c r="J562" s="5"/>
      <c r="K562" s="5"/>
      <c r="L562" s="5"/>
      <c r="M562" s="5"/>
      <c r="N562" s="5"/>
      <c r="O562" s="5"/>
      <c r="P562" s="3"/>
      <c r="Q562" s="5"/>
      <c r="R562" s="3"/>
      <c r="S562" s="3"/>
      <c r="T562" s="3"/>
      <c r="U562" s="3"/>
      <c r="V562" s="3"/>
      <c r="W562" s="3"/>
      <c r="X562" s="3"/>
      <c r="Y562" s="3"/>
      <c r="Z562" s="3"/>
    </row>
    <row r="563" spans="1:26" ht="15.75" customHeight="1">
      <c r="A563" s="3"/>
      <c r="B563" s="3"/>
      <c r="C563" s="3"/>
      <c r="D563" s="5"/>
      <c r="E563" s="5"/>
      <c r="F563" s="5"/>
      <c r="G563" s="5"/>
      <c r="H563" s="5"/>
      <c r="I563" s="5"/>
      <c r="J563" s="5"/>
      <c r="K563" s="5"/>
      <c r="L563" s="5"/>
      <c r="M563" s="5"/>
      <c r="N563" s="5"/>
      <c r="O563" s="5"/>
      <c r="P563" s="3"/>
      <c r="Q563" s="5"/>
      <c r="R563" s="3"/>
      <c r="S563" s="3"/>
      <c r="T563" s="3"/>
      <c r="U563" s="3"/>
      <c r="V563" s="3"/>
      <c r="W563" s="3"/>
      <c r="X563" s="3"/>
      <c r="Y563" s="3"/>
      <c r="Z563" s="3"/>
    </row>
    <row r="564" spans="1:26" ht="15.75" customHeight="1">
      <c r="A564" s="3"/>
      <c r="B564" s="3"/>
      <c r="C564" s="3"/>
      <c r="D564" s="5"/>
      <c r="E564" s="5"/>
      <c r="F564" s="5"/>
      <c r="G564" s="5"/>
      <c r="H564" s="5"/>
      <c r="I564" s="5"/>
      <c r="J564" s="5"/>
      <c r="K564" s="5"/>
      <c r="L564" s="5"/>
      <c r="M564" s="5"/>
      <c r="N564" s="5"/>
      <c r="O564" s="5"/>
      <c r="P564" s="3"/>
      <c r="Q564" s="5"/>
      <c r="R564" s="3"/>
      <c r="S564" s="3"/>
      <c r="T564" s="3"/>
      <c r="U564" s="3"/>
      <c r="V564" s="3"/>
      <c r="W564" s="3"/>
      <c r="X564" s="3"/>
      <c r="Y564" s="3"/>
      <c r="Z564" s="3"/>
    </row>
    <row r="565" spans="1:26" ht="15.75" customHeight="1">
      <c r="A565" s="3"/>
      <c r="B565" s="3"/>
      <c r="C565" s="3"/>
      <c r="D565" s="5"/>
      <c r="E565" s="5"/>
      <c r="F565" s="5"/>
      <c r="G565" s="5"/>
      <c r="H565" s="5"/>
      <c r="I565" s="5"/>
      <c r="J565" s="5"/>
      <c r="K565" s="5"/>
      <c r="L565" s="5"/>
      <c r="M565" s="5"/>
      <c r="N565" s="5"/>
      <c r="O565" s="5"/>
      <c r="P565" s="3"/>
      <c r="Q565" s="5"/>
      <c r="R565" s="3"/>
      <c r="S565" s="3"/>
      <c r="T565" s="3"/>
      <c r="U565" s="3"/>
      <c r="V565" s="3"/>
      <c r="W565" s="3"/>
      <c r="X565" s="3"/>
      <c r="Y565" s="3"/>
      <c r="Z565" s="3"/>
    </row>
    <row r="566" spans="1:26" ht="15.75" customHeight="1">
      <c r="A566" s="3"/>
      <c r="B566" s="3"/>
      <c r="C566" s="3"/>
      <c r="D566" s="5"/>
      <c r="E566" s="5"/>
      <c r="F566" s="5"/>
      <c r="G566" s="5"/>
      <c r="H566" s="5"/>
      <c r="I566" s="5"/>
      <c r="J566" s="5"/>
      <c r="K566" s="5"/>
      <c r="L566" s="5"/>
      <c r="M566" s="5"/>
      <c r="N566" s="5"/>
      <c r="O566" s="5"/>
      <c r="P566" s="3"/>
      <c r="Q566" s="5"/>
      <c r="R566" s="3"/>
      <c r="S566" s="3"/>
      <c r="T566" s="3"/>
      <c r="U566" s="3"/>
      <c r="V566" s="3"/>
      <c r="W566" s="3"/>
      <c r="X566" s="3"/>
      <c r="Y566" s="3"/>
      <c r="Z566" s="3"/>
    </row>
    <row r="567" spans="1:26" ht="15.75" customHeight="1">
      <c r="A567" s="3"/>
      <c r="B567" s="3"/>
      <c r="C567" s="3"/>
      <c r="D567" s="5"/>
      <c r="E567" s="5"/>
      <c r="F567" s="5"/>
      <c r="G567" s="5"/>
      <c r="H567" s="5"/>
      <c r="I567" s="5"/>
      <c r="J567" s="5"/>
      <c r="K567" s="5"/>
      <c r="L567" s="5"/>
      <c r="M567" s="5"/>
      <c r="N567" s="5"/>
      <c r="O567" s="5"/>
      <c r="P567" s="3"/>
      <c r="Q567" s="5"/>
      <c r="R567" s="3"/>
      <c r="S567" s="3"/>
      <c r="T567" s="3"/>
      <c r="U567" s="3"/>
      <c r="V567" s="3"/>
      <c r="W567" s="3"/>
      <c r="X567" s="3"/>
      <c r="Y567" s="3"/>
      <c r="Z567" s="3"/>
    </row>
    <row r="568" spans="1:26" ht="15.75" customHeight="1">
      <c r="A568" s="3"/>
      <c r="B568" s="3"/>
      <c r="C568" s="3"/>
      <c r="D568" s="5"/>
      <c r="E568" s="5"/>
      <c r="F568" s="5"/>
      <c r="G568" s="5"/>
      <c r="H568" s="5"/>
      <c r="I568" s="5"/>
      <c r="J568" s="5"/>
      <c r="K568" s="5"/>
      <c r="L568" s="5"/>
      <c r="M568" s="5"/>
      <c r="N568" s="5"/>
      <c r="O568" s="5"/>
      <c r="P568" s="3"/>
      <c r="Q568" s="5"/>
      <c r="R568" s="3"/>
      <c r="S568" s="3"/>
      <c r="T568" s="3"/>
      <c r="U568" s="3"/>
      <c r="V568" s="3"/>
      <c r="W568" s="3"/>
      <c r="X568" s="3"/>
      <c r="Y568" s="3"/>
      <c r="Z568" s="3"/>
    </row>
    <row r="569" spans="1:26" ht="15.75" customHeight="1">
      <c r="A569" s="3"/>
      <c r="B569" s="3"/>
      <c r="C569" s="3"/>
      <c r="D569" s="5"/>
      <c r="E569" s="5"/>
      <c r="F569" s="5"/>
      <c r="G569" s="5"/>
      <c r="H569" s="5"/>
      <c r="I569" s="5"/>
      <c r="J569" s="5"/>
      <c r="K569" s="5"/>
      <c r="L569" s="5"/>
      <c r="M569" s="5"/>
      <c r="N569" s="5"/>
      <c r="O569" s="5"/>
      <c r="P569" s="3"/>
      <c r="Q569" s="5"/>
      <c r="R569" s="3"/>
      <c r="S569" s="3"/>
      <c r="T569" s="3"/>
      <c r="U569" s="3"/>
      <c r="V569" s="3"/>
      <c r="W569" s="3"/>
      <c r="X569" s="3"/>
      <c r="Y569" s="3"/>
      <c r="Z569" s="3"/>
    </row>
    <row r="570" spans="1:26" ht="15.75" customHeight="1">
      <c r="A570" s="3"/>
      <c r="B570" s="3"/>
      <c r="C570" s="3"/>
      <c r="D570" s="5"/>
      <c r="E570" s="5"/>
      <c r="F570" s="5"/>
      <c r="G570" s="5"/>
      <c r="H570" s="5"/>
      <c r="I570" s="5"/>
      <c r="J570" s="5"/>
      <c r="K570" s="5"/>
      <c r="L570" s="5"/>
      <c r="M570" s="5"/>
      <c r="N570" s="5"/>
      <c r="O570" s="5"/>
      <c r="P570" s="3"/>
      <c r="Q570" s="5"/>
      <c r="R570" s="3"/>
      <c r="S570" s="3"/>
      <c r="T570" s="3"/>
      <c r="U570" s="3"/>
      <c r="V570" s="3"/>
      <c r="W570" s="3"/>
      <c r="X570" s="3"/>
      <c r="Y570" s="3"/>
      <c r="Z570" s="3"/>
    </row>
    <row r="571" spans="1:26" ht="15.75" customHeight="1">
      <c r="A571" s="3"/>
      <c r="B571" s="3"/>
      <c r="C571" s="3"/>
      <c r="D571" s="5"/>
      <c r="E571" s="5"/>
      <c r="F571" s="5"/>
      <c r="G571" s="5"/>
      <c r="H571" s="5"/>
      <c r="I571" s="5"/>
      <c r="J571" s="5"/>
      <c r="K571" s="5"/>
      <c r="L571" s="5"/>
      <c r="M571" s="5"/>
      <c r="N571" s="5"/>
      <c r="O571" s="5"/>
      <c r="P571" s="3"/>
      <c r="Q571" s="5"/>
      <c r="R571" s="3"/>
      <c r="S571" s="3"/>
      <c r="T571" s="3"/>
      <c r="U571" s="3"/>
      <c r="V571" s="3"/>
      <c r="W571" s="3"/>
      <c r="X571" s="3"/>
      <c r="Y571" s="3"/>
      <c r="Z571" s="3"/>
    </row>
    <row r="572" spans="1:26" ht="15.75" customHeight="1">
      <c r="A572" s="3"/>
      <c r="B572" s="3"/>
      <c r="C572" s="3"/>
      <c r="D572" s="5"/>
      <c r="E572" s="5"/>
      <c r="F572" s="5"/>
      <c r="G572" s="5"/>
      <c r="H572" s="5"/>
      <c r="I572" s="5"/>
      <c r="J572" s="5"/>
      <c r="K572" s="5"/>
      <c r="L572" s="5"/>
      <c r="M572" s="5"/>
      <c r="N572" s="5"/>
      <c r="O572" s="5"/>
      <c r="P572" s="3"/>
      <c r="Q572" s="5"/>
      <c r="R572" s="3"/>
      <c r="S572" s="3"/>
      <c r="T572" s="3"/>
      <c r="U572" s="3"/>
      <c r="V572" s="3"/>
      <c r="W572" s="3"/>
      <c r="X572" s="3"/>
      <c r="Y572" s="3"/>
      <c r="Z572" s="3"/>
    </row>
    <row r="573" spans="1:26" ht="15.75" customHeight="1">
      <c r="A573" s="3"/>
      <c r="B573" s="3"/>
      <c r="C573" s="3"/>
      <c r="D573" s="5"/>
      <c r="E573" s="5"/>
      <c r="F573" s="5"/>
      <c r="G573" s="5"/>
      <c r="H573" s="5"/>
      <c r="I573" s="5"/>
      <c r="J573" s="5"/>
      <c r="K573" s="5"/>
      <c r="L573" s="5"/>
      <c r="M573" s="5"/>
      <c r="N573" s="5"/>
      <c r="O573" s="5"/>
      <c r="P573" s="3"/>
      <c r="Q573" s="5"/>
      <c r="R573" s="3"/>
      <c r="S573" s="3"/>
      <c r="T573" s="3"/>
      <c r="U573" s="3"/>
      <c r="V573" s="3"/>
      <c r="W573" s="3"/>
      <c r="X573" s="3"/>
      <c r="Y573" s="3"/>
      <c r="Z573" s="3"/>
    </row>
    <row r="574" spans="1:26" ht="15.75" customHeight="1">
      <c r="A574" s="3"/>
      <c r="B574" s="3"/>
      <c r="C574" s="3"/>
      <c r="D574" s="5"/>
      <c r="E574" s="5"/>
      <c r="F574" s="5"/>
      <c r="G574" s="5"/>
      <c r="H574" s="5"/>
      <c r="I574" s="5"/>
      <c r="J574" s="5"/>
      <c r="K574" s="5"/>
      <c r="L574" s="5"/>
      <c r="M574" s="5"/>
      <c r="N574" s="5"/>
      <c r="O574" s="5"/>
      <c r="P574" s="3"/>
      <c r="Q574" s="5"/>
      <c r="R574" s="3"/>
      <c r="S574" s="3"/>
      <c r="T574" s="3"/>
      <c r="U574" s="3"/>
      <c r="V574" s="3"/>
      <c r="W574" s="3"/>
      <c r="X574" s="3"/>
      <c r="Y574" s="3"/>
      <c r="Z574" s="3"/>
    </row>
    <row r="575" spans="1:26" ht="15.75" customHeight="1">
      <c r="A575" s="3"/>
      <c r="B575" s="3"/>
      <c r="C575" s="3"/>
      <c r="D575" s="5"/>
      <c r="E575" s="5"/>
      <c r="F575" s="5"/>
      <c r="G575" s="5"/>
      <c r="H575" s="5"/>
      <c r="I575" s="5"/>
      <c r="J575" s="5"/>
      <c r="K575" s="5"/>
      <c r="L575" s="5"/>
      <c r="M575" s="5"/>
      <c r="N575" s="5"/>
      <c r="O575" s="5"/>
      <c r="P575" s="3"/>
      <c r="Q575" s="5"/>
      <c r="R575" s="3"/>
      <c r="S575" s="3"/>
      <c r="T575" s="3"/>
      <c r="U575" s="3"/>
      <c r="V575" s="3"/>
      <c r="W575" s="3"/>
      <c r="X575" s="3"/>
      <c r="Y575" s="3"/>
      <c r="Z575" s="3"/>
    </row>
    <row r="576" spans="1:26" ht="15.75" customHeight="1">
      <c r="A576" s="3"/>
      <c r="B576" s="3"/>
      <c r="C576" s="3"/>
      <c r="D576" s="5"/>
      <c r="E576" s="5"/>
      <c r="F576" s="5"/>
      <c r="G576" s="5"/>
      <c r="H576" s="5"/>
      <c r="I576" s="5"/>
      <c r="J576" s="5"/>
      <c r="K576" s="5"/>
      <c r="L576" s="5"/>
      <c r="M576" s="5"/>
      <c r="N576" s="5"/>
      <c r="O576" s="5"/>
      <c r="P576" s="3"/>
      <c r="Q576" s="5"/>
      <c r="R576" s="3"/>
      <c r="S576" s="3"/>
      <c r="T576" s="3"/>
      <c r="U576" s="3"/>
      <c r="V576" s="3"/>
      <c r="W576" s="3"/>
      <c r="X576" s="3"/>
      <c r="Y576" s="3"/>
      <c r="Z576" s="3"/>
    </row>
    <row r="577" spans="1:26" ht="15.75" customHeight="1">
      <c r="A577" s="3"/>
      <c r="B577" s="3"/>
      <c r="C577" s="3"/>
      <c r="D577" s="5"/>
      <c r="E577" s="5"/>
      <c r="F577" s="5"/>
      <c r="G577" s="5"/>
      <c r="H577" s="5"/>
      <c r="I577" s="5"/>
      <c r="J577" s="5"/>
      <c r="K577" s="5"/>
      <c r="L577" s="5"/>
      <c r="M577" s="5"/>
      <c r="N577" s="5"/>
      <c r="O577" s="5"/>
      <c r="P577" s="3"/>
      <c r="Q577" s="5"/>
      <c r="R577" s="3"/>
      <c r="S577" s="3"/>
      <c r="T577" s="3"/>
      <c r="U577" s="3"/>
      <c r="V577" s="3"/>
      <c r="W577" s="3"/>
      <c r="X577" s="3"/>
      <c r="Y577" s="3"/>
      <c r="Z577" s="3"/>
    </row>
    <row r="578" spans="1:26" ht="15.75" customHeight="1">
      <c r="A578" s="3"/>
      <c r="B578" s="3"/>
      <c r="C578" s="3"/>
      <c r="D578" s="5"/>
      <c r="E578" s="5"/>
      <c r="F578" s="5"/>
      <c r="G578" s="5"/>
      <c r="H578" s="5"/>
      <c r="I578" s="5"/>
      <c r="J578" s="5"/>
      <c r="K578" s="5"/>
      <c r="L578" s="5"/>
      <c r="M578" s="5"/>
      <c r="N578" s="5"/>
      <c r="O578" s="5"/>
      <c r="P578" s="3"/>
      <c r="Q578" s="5"/>
      <c r="R578" s="3"/>
      <c r="S578" s="3"/>
      <c r="T578" s="3"/>
      <c r="U578" s="3"/>
      <c r="V578" s="3"/>
      <c r="W578" s="3"/>
      <c r="X578" s="3"/>
      <c r="Y578" s="3"/>
      <c r="Z578" s="3"/>
    </row>
    <row r="579" spans="1:26" ht="15.75" customHeight="1">
      <c r="A579" s="3"/>
      <c r="B579" s="3"/>
      <c r="C579" s="3"/>
      <c r="D579" s="5"/>
      <c r="E579" s="5"/>
      <c r="F579" s="5"/>
      <c r="G579" s="5"/>
      <c r="H579" s="5"/>
      <c r="I579" s="5"/>
      <c r="J579" s="5"/>
      <c r="K579" s="5"/>
      <c r="L579" s="5"/>
      <c r="M579" s="5"/>
      <c r="N579" s="5"/>
      <c r="O579" s="5"/>
      <c r="P579" s="3"/>
      <c r="Q579" s="5"/>
      <c r="R579" s="3"/>
      <c r="S579" s="3"/>
      <c r="T579" s="3"/>
      <c r="U579" s="3"/>
      <c r="V579" s="3"/>
      <c r="W579" s="3"/>
      <c r="X579" s="3"/>
      <c r="Y579" s="3"/>
      <c r="Z579" s="3"/>
    </row>
    <row r="580" spans="1:26" ht="15.75" customHeight="1">
      <c r="A580" s="3"/>
      <c r="B580" s="3"/>
      <c r="C580" s="3"/>
      <c r="D580" s="5"/>
      <c r="E580" s="5"/>
      <c r="F580" s="5"/>
      <c r="G580" s="5"/>
      <c r="H580" s="5"/>
      <c r="I580" s="5"/>
      <c r="J580" s="5"/>
      <c r="K580" s="5"/>
      <c r="L580" s="5"/>
      <c r="M580" s="5"/>
      <c r="N580" s="5"/>
      <c r="O580" s="5"/>
      <c r="P580" s="3"/>
      <c r="Q580" s="5"/>
      <c r="R580" s="3"/>
      <c r="S580" s="3"/>
      <c r="T580" s="3"/>
      <c r="U580" s="3"/>
      <c r="V580" s="3"/>
      <c r="W580" s="3"/>
      <c r="X580" s="3"/>
      <c r="Y580" s="3"/>
      <c r="Z580" s="3"/>
    </row>
    <row r="581" spans="1:26" ht="15.75" customHeight="1">
      <c r="A581" s="3"/>
      <c r="B581" s="3"/>
      <c r="C581" s="3"/>
      <c r="D581" s="5"/>
      <c r="E581" s="5"/>
      <c r="F581" s="5"/>
      <c r="G581" s="5"/>
      <c r="H581" s="5"/>
      <c r="I581" s="5"/>
      <c r="J581" s="5"/>
      <c r="K581" s="5"/>
      <c r="L581" s="5"/>
      <c r="M581" s="5"/>
      <c r="N581" s="5"/>
      <c r="O581" s="5"/>
      <c r="P581" s="3"/>
      <c r="Q581" s="5"/>
      <c r="R581" s="3"/>
      <c r="S581" s="3"/>
      <c r="T581" s="3"/>
      <c r="U581" s="3"/>
      <c r="V581" s="3"/>
      <c r="W581" s="3"/>
      <c r="X581" s="3"/>
      <c r="Y581" s="3"/>
      <c r="Z581" s="3"/>
    </row>
    <row r="582" spans="1:26" ht="15.75" customHeight="1">
      <c r="A582" s="3"/>
      <c r="B582" s="3"/>
      <c r="C582" s="3"/>
      <c r="D582" s="5"/>
      <c r="E582" s="5"/>
      <c r="F582" s="5"/>
      <c r="G582" s="5"/>
      <c r="H582" s="5"/>
      <c r="I582" s="5"/>
      <c r="J582" s="5"/>
      <c r="K582" s="5"/>
      <c r="L582" s="5"/>
      <c r="M582" s="5"/>
      <c r="N582" s="5"/>
      <c r="O582" s="5"/>
      <c r="P582" s="3"/>
      <c r="Q582" s="5"/>
      <c r="R582" s="3"/>
      <c r="S582" s="3"/>
      <c r="T582" s="3"/>
      <c r="U582" s="3"/>
      <c r="V582" s="3"/>
      <c r="W582" s="3"/>
      <c r="X582" s="3"/>
      <c r="Y582" s="3"/>
      <c r="Z582" s="3"/>
    </row>
    <row r="583" spans="1:26" ht="15.75" customHeight="1">
      <c r="A583" s="3"/>
      <c r="B583" s="3"/>
      <c r="C583" s="3"/>
      <c r="D583" s="5"/>
      <c r="E583" s="5"/>
      <c r="F583" s="5"/>
      <c r="G583" s="5"/>
      <c r="H583" s="5"/>
      <c r="I583" s="5"/>
      <c r="J583" s="5"/>
      <c r="K583" s="5"/>
      <c r="L583" s="5"/>
      <c r="M583" s="5"/>
      <c r="N583" s="5"/>
      <c r="O583" s="5"/>
      <c r="P583" s="3"/>
      <c r="Q583" s="5"/>
      <c r="R583" s="3"/>
      <c r="S583" s="3"/>
      <c r="T583" s="3"/>
      <c r="U583" s="3"/>
      <c r="V583" s="3"/>
      <c r="W583" s="3"/>
      <c r="X583" s="3"/>
      <c r="Y583" s="3"/>
      <c r="Z583" s="3"/>
    </row>
    <row r="584" spans="1:26" ht="15.75" customHeight="1">
      <c r="A584" s="3"/>
      <c r="B584" s="3"/>
      <c r="C584" s="3"/>
      <c r="D584" s="5"/>
      <c r="E584" s="5"/>
      <c r="F584" s="5"/>
      <c r="G584" s="5"/>
      <c r="H584" s="5"/>
      <c r="I584" s="5"/>
      <c r="J584" s="5"/>
      <c r="K584" s="5"/>
      <c r="L584" s="5"/>
      <c r="M584" s="5"/>
      <c r="N584" s="5"/>
      <c r="O584" s="5"/>
      <c r="P584" s="3"/>
      <c r="Q584" s="5"/>
      <c r="R584" s="3"/>
      <c r="S584" s="3"/>
      <c r="T584" s="3"/>
      <c r="U584" s="3"/>
      <c r="V584" s="3"/>
      <c r="W584" s="3"/>
      <c r="X584" s="3"/>
      <c r="Y584" s="3"/>
      <c r="Z584" s="3"/>
    </row>
    <row r="585" spans="1:26" ht="15.75" customHeight="1">
      <c r="A585" s="3"/>
      <c r="B585" s="3"/>
      <c r="C585" s="3"/>
      <c r="D585" s="5"/>
      <c r="E585" s="5"/>
      <c r="F585" s="5"/>
      <c r="G585" s="5"/>
      <c r="H585" s="5"/>
      <c r="I585" s="5"/>
      <c r="J585" s="5"/>
      <c r="K585" s="5"/>
      <c r="L585" s="5"/>
      <c r="M585" s="5"/>
      <c r="N585" s="5"/>
      <c r="O585" s="5"/>
      <c r="P585" s="3"/>
      <c r="Q585" s="5"/>
      <c r="R585" s="3"/>
      <c r="S585" s="3"/>
      <c r="T585" s="3"/>
      <c r="U585" s="3"/>
      <c r="V585" s="3"/>
      <c r="W585" s="3"/>
      <c r="X585" s="3"/>
      <c r="Y585" s="3"/>
      <c r="Z585" s="3"/>
    </row>
    <row r="586" spans="1:26" ht="15.75" customHeight="1">
      <c r="A586" s="3"/>
      <c r="B586" s="3"/>
      <c r="C586" s="3"/>
      <c r="D586" s="5"/>
      <c r="E586" s="5"/>
      <c r="F586" s="5"/>
      <c r="G586" s="5"/>
      <c r="H586" s="5"/>
      <c r="I586" s="5"/>
      <c r="J586" s="5"/>
      <c r="K586" s="5"/>
      <c r="L586" s="5"/>
      <c r="M586" s="5"/>
      <c r="N586" s="5"/>
      <c r="O586" s="5"/>
      <c r="P586" s="3"/>
      <c r="Q586" s="5"/>
      <c r="R586" s="3"/>
      <c r="S586" s="3"/>
      <c r="T586" s="3"/>
      <c r="U586" s="3"/>
      <c r="V586" s="3"/>
      <c r="W586" s="3"/>
      <c r="X586" s="3"/>
      <c r="Y586" s="3"/>
      <c r="Z586" s="3"/>
    </row>
    <row r="587" spans="1:26" ht="15.75" customHeight="1">
      <c r="A587" s="3"/>
      <c r="B587" s="3"/>
      <c r="C587" s="3"/>
      <c r="D587" s="5"/>
      <c r="E587" s="5"/>
      <c r="F587" s="5"/>
      <c r="G587" s="5"/>
      <c r="H587" s="5"/>
      <c r="I587" s="5"/>
      <c r="J587" s="5"/>
      <c r="K587" s="5"/>
      <c r="L587" s="5"/>
      <c r="M587" s="5"/>
      <c r="N587" s="5"/>
      <c r="O587" s="5"/>
      <c r="P587" s="3"/>
      <c r="Q587" s="5"/>
      <c r="R587" s="3"/>
      <c r="S587" s="3"/>
      <c r="T587" s="3"/>
      <c r="U587" s="3"/>
      <c r="V587" s="3"/>
      <c r="W587" s="3"/>
      <c r="X587" s="3"/>
      <c r="Y587" s="3"/>
      <c r="Z587" s="3"/>
    </row>
    <row r="588" spans="1:26" ht="15.75" customHeight="1">
      <c r="A588" s="3"/>
      <c r="B588" s="3"/>
      <c r="C588" s="3"/>
      <c r="D588" s="5"/>
      <c r="E588" s="5"/>
      <c r="F588" s="5"/>
      <c r="G588" s="5"/>
      <c r="H588" s="5"/>
      <c r="I588" s="5"/>
      <c r="J588" s="5"/>
      <c r="K588" s="5"/>
      <c r="L588" s="5"/>
      <c r="M588" s="5"/>
      <c r="N588" s="5"/>
      <c r="O588" s="5"/>
      <c r="P588" s="3"/>
      <c r="Q588" s="5"/>
      <c r="R588" s="3"/>
      <c r="S588" s="3"/>
      <c r="T588" s="3"/>
      <c r="U588" s="3"/>
      <c r="V588" s="3"/>
      <c r="W588" s="3"/>
      <c r="X588" s="3"/>
      <c r="Y588" s="3"/>
      <c r="Z588" s="3"/>
    </row>
    <row r="589" spans="1:26" ht="15.75" customHeight="1">
      <c r="A589" s="3"/>
      <c r="B589" s="3"/>
      <c r="C589" s="3"/>
      <c r="D589" s="5"/>
      <c r="E589" s="5"/>
      <c r="F589" s="5"/>
      <c r="G589" s="5"/>
      <c r="H589" s="5"/>
      <c r="I589" s="5"/>
      <c r="J589" s="5"/>
      <c r="K589" s="5"/>
      <c r="L589" s="5"/>
      <c r="M589" s="5"/>
      <c r="N589" s="5"/>
      <c r="O589" s="5"/>
      <c r="P589" s="3"/>
      <c r="Q589" s="5"/>
      <c r="R589" s="3"/>
      <c r="S589" s="3"/>
      <c r="T589" s="3"/>
      <c r="U589" s="3"/>
      <c r="V589" s="3"/>
      <c r="W589" s="3"/>
      <c r="X589" s="3"/>
      <c r="Y589" s="3"/>
      <c r="Z589" s="3"/>
    </row>
    <row r="590" spans="1:26" ht="15.75" customHeight="1">
      <c r="A590" s="3"/>
      <c r="B590" s="3"/>
      <c r="C590" s="3"/>
      <c r="D590" s="5"/>
      <c r="E590" s="5"/>
      <c r="F590" s="5"/>
      <c r="G590" s="5"/>
      <c r="H590" s="5"/>
      <c r="I590" s="5"/>
      <c r="J590" s="5"/>
      <c r="K590" s="5"/>
      <c r="L590" s="5"/>
      <c r="M590" s="5"/>
      <c r="N590" s="5"/>
      <c r="O590" s="5"/>
      <c r="P590" s="3"/>
      <c r="Q590" s="5"/>
      <c r="R590" s="3"/>
      <c r="S590" s="3"/>
      <c r="T590" s="3"/>
      <c r="U590" s="3"/>
      <c r="V590" s="3"/>
      <c r="W590" s="3"/>
      <c r="X590" s="3"/>
      <c r="Y590" s="3"/>
      <c r="Z590" s="3"/>
    </row>
    <row r="591" spans="1:26" ht="15.75" customHeight="1">
      <c r="A591" s="3"/>
      <c r="B591" s="3"/>
      <c r="C591" s="3"/>
      <c r="D591" s="5"/>
      <c r="E591" s="5"/>
      <c r="F591" s="5"/>
      <c r="G591" s="5"/>
      <c r="H591" s="5"/>
      <c r="I591" s="5"/>
      <c r="J591" s="5"/>
      <c r="K591" s="5"/>
      <c r="L591" s="5"/>
      <c r="M591" s="5"/>
      <c r="N591" s="5"/>
      <c r="O591" s="5"/>
      <c r="P591" s="3"/>
      <c r="Q591" s="5"/>
      <c r="R591" s="3"/>
      <c r="S591" s="3"/>
      <c r="T591" s="3"/>
      <c r="U591" s="3"/>
      <c r="V591" s="3"/>
      <c r="W591" s="3"/>
      <c r="X591" s="3"/>
      <c r="Y591" s="3"/>
      <c r="Z591" s="3"/>
    </row>
    <row r="592" spans="1:26" ht="15.75" customHeight="1">
      <c r="A592" s="3"/>
      <c r="B592" s="3"/>
      <c r="C592" s="3"/>
      <c r="D592" s="5"/>
      <c r="E592" s="5"/>
      <c r="F592" s="5"/>
      <c r="G592" s="5"/>
      <c r="H592" s="5"/>
      <c r="I592" s="5"/>
      <c r="J592" s="5"/>
      <c r="K592" s="5"/>
      <c r="L592" s="5"/>
      <c r="M592" s="5"/>
      <c r="N592" s="5"/>
      <c r="O592" s="5"/>
      <c r="P592" s="3"/>
      <c r="Q592" s="5"/>
      <c r="R592" s="3"/>
      <c r="S592" s="3"/>
      <c r="T592" s="3"/>
      <c r="U592" s="3"/>
      <c r="V592" s="3"/>
      <c r="W592" s="3"/>
      <c r="X592" s="3"/>
      <c r="Y592" s="3"/>
      <c r="Z592" s="3"/>
    </row>
    <row r="593" spans="1:26" ht="15.75" customHeight="1">
      <c r="A593" s="3"/>
      <c r="B593" s="3"/>
      <c r="C593" s="3"/>
      <c r="D593" s="5"/>
      <c r="E593" s="5"/>
      <c r="F593" s="5"/>
      <c r="G593" s="5"/>
      <c r="H593" s="5"/>
      <c r="I593" s="5"/>
      <c r="J593" s="5"/>
      <c r="K593" s="5"/>
      <c r="L593" s="5"/>
      <c r="M593" s="5"/>
      <c r="N593" s="5"/>
      <c r="O593" s="5"/>
      <c r="P593" s="3"/>
      <c r="Q593" s="5"/>
      <c r="R593" s="3"/>
      <c r="S593" s="3"/>
      <c r="T593" s="3"/>
      <c r="U593" s="3"/>
      <c r="V593" s="3"/>
      <c r="W593" s="3"/>
      <c r="X593" s="3"/>
      <c r="Y593" s="3"/>
      <c r="Z593" s="3"/>
    </row>
    <row r="594" spans="1:26" ht="15.75" customHeight="1">
      <c r="A594" s="3"/>
      <c r="B594" s="3"/>
      <c r="C594" s="3"/>
      <c r="D594" s="5"/>
      <c r="E594" s="5"/>
      <c r="F594" s="5"/>
      <c r="G594" s="5"/>
      <c r="H594" s="5"/>
      <c r="I594" s="5"/>
      <c r="J594" s="5"/>
      <c r="K594" s="5"/>
      <c r="L594" s="5"/>
      <c r="M594" s="5"/>
      <c r="N594" s="5"/>
      <c r="O594" s="5"/>
      <c r="P594" s="3"/>
      <c r="Q594" s="5"/>
      <c r="R594" s="3"/>
      <c r="S594" s="3"/>
      <c r="T594" s="3"/>
      <c r="U594" s="3"/>
      <c r="V594" s="3"/>
      <c r="W594" s="3"/>
      <c r="X594" s="3"/>
      <c r="Y594" s="3"/>
      <c r="Z594" s="3"/>
    </row>
    <row r="595" spans="1:26" ht="15.75" customHeight="1">
      <c r="A595" s="3"/>
      <c r="B595" s="3"/>
      <c r="C595" s="3"/>
      <c r="D595" s="5"/>
      <c r="E595" s="5"/>
      <c r="F595" s="5"/>
      <c r="G595" s="5"/>
      <c r="H595" s="5"/>
      <c r="I595" s="5"/>
      <c r="J595" s="5"/>
      <c r="K595" s="5"/>
      <c r="L595" s="5"/>
      <c r="M595" s="5"/>
      <c r="N595" s="5"/>
      <c r="O595" s="5"/>
      <c r="P595" s="3"/>
      <c r="Q595" s="5"/>
      <c r="R595" s="3"/>
      <c r="S595" s="3"/>
      <c r="T595" s="3"/>
      <c r="U595" s="3"/>
      <c r="V595" s="3"/>
      <c r="W595" s="3"/>
      <c r="X595" s="3"/>
      <c r="Y595" s="3"/>
      <c r="Z595" s="3"/>
    </row>
    <row r="596" spans="1:26" ht="15.75" customHeight="1">
      <c r="A596" s="3"/>
      <c r="B596" s="3"/>
      <c r="C596" s="3"/>
      <c r="D596" s="5"/>
      <c r="E596" s="5"/>
      <c r="F596" s="5"/>
      <c r="G596" s="5"/>
      <c r="H596" s="5"/>
      <c r="I596" s="5"/>
      <c r="J596" s="5"/>
      <c r="K596" s="5"/>
      <c r="L596" s="5"/>
      <c r="M596" s="5"/>
      <c r="N596" s="5"/>
      <c r="O596" s="5"/>
      <c r="P596" s="3"/>
      <c r="Q596" s="5"/>
      <c r="R596" s="3"/>
      <c r="S596" s="3"/>
      <c r="T596" s="3"/>
      <c r="U596" s="3"/>
      <c r="V596" s="3"/>
      <c r="W596" s="3"/>
      <c r="X596" s="3"/>
      <c r="Y596" s="3"/>
      <c r="Z596" s="3"/>
    </row>
    <row r="597" spans="1:26" ht="15.75" customHeight="1">
      <c r="A597" s="3"/>
      <c r="B597" s="3"/>
      <c r="C597" s="3"/>
      <c r="D597" s="5"/>
      <c r="E597" s="5"/>
      <c r="F597" s="5"/>
      <c r="G597" s="5"/>
      <c r="H597" s="5"/>
      <c r="I597" s="5"/>
      <c r="J597" s="5"/>
      <c r="K597" s="5"/>
      <c r="L597" s="5"/>
      <c r="M597" s="5"/>
      <c r="N597" s="5"/>
      <c r="O597" s="5"/>
      <c r="P597" s="3"/>
      <c r="Q597" s="5"/>
      <c r="R597" s="3"/>
      <c r="S597" s="3"/>
      <c r="T597" s="3"/>
      <c r="U597" s="3"/>
      <c r="V597" s="3"/>
      <c r="W597" s="3"/>
      <c r="X597" s="3"/>
      <c r="Y597" s="3"/>
      <c r="Z597" s="3"/>
    </row>
    <row r="598" spans="1:26" ht="15.75" customHeight="1">
      <c r="A598" s="3"/>
      <c r="B598" s="3"/>
      <c r="C598" s="3"/>
      <c r="D598" s="5"/>
      <c r="E598" s="5"/>
      <c r="F598" s="5"/>
      <c r="G598" s="5"/>
      <c r="H598" s="5"/>
      <c r="I598" s="5"/>
      <c r="J598" s="5"/>
      <c r="K598" s="5"/>
      <c r="L598" s="5"/>
      <c r="M598" s="5"/>
      <c r="N598" s="5"/>
      <c r="O598" s="5"/>
      <c r="P598" s="3"/>
      <c r="Q598" s="5"/>
      <c r="R598" s="3"/>
      <c r="S598" s="3"/>
      <c r="T598" s="3"/>
      <c r="U598" s="3"/>
      <c r="V598" s="3"/>
      <c r="W598" s="3"/>
      <c r="X598" s="3"/>
      <c r="Y598" s="3"/>
      <c r="Z598" s="3"/>
    </row>
    <row r="599" spans="1:26" ht="15.75" customHeight="1">
      <c r="A599" s="3"/>
      <c r="B599" s="3"/>
      <c r="C599" s="3"/>
      <c r="D599" s="5"/>
      <c r="E599" s="5"/>
      <c r="F599" s="5"/>
      <c r="G599" s="5"/>
      <c r="H599" s="5"/>
      <c r="I599" s="5"/>
      <c r="J599" s="5"/>
      <c r="K599" s="5"/>
      <c r="L599" s="5"/>
      <c r="M599" s="5"/>
      <c r="N599" s="5"/>
      <c r="O599" s="5"/>
      <c r="P599" s="3"/>
      <c r="Q599" s="5"/>
      <c r="R599" s="3"/>
      <c r="S599" s="3"/>
      <c r="T599" s="3"/>
      <c r="U599" s="3"/>
      <c r="V599" s="3"/>
      <c r="W599" s="3"/>
      <c r="X599" s="3"/>
      <c r="Y599" s="3"/>
      <c r="Z599" s="3"/>
    </row>
    <row r="600" spans="1:26" ht="15.75" customHeight="1">
      <c r="A600" s="3"/>
      <c r="B600" s="3"/>
      <c r="C600" s="3"/>
      <c r="D600" s="5"/>
      <c r="E600" s="5"/>
      <c r="F600" s="5"/>
      <c r="G600" s="5"/>
      <c r="H600" s="5"/>
      <c r="I600" s="5"/>
      <c r="J600" s="5"/>
      <c r="K600" s="5"/>
      <c r="L600" s="5"/>
      <c r="M600" s="5"/>
      <c r="N600" s="5"/>
      <c r="O600" s="5"/>
      <c r="P600" s="3"/>
      <c r="Q600" s="5"/>
      <c r="R600" s="3"/>
      <c r="S600" s="3"/>
      <c r="T600" s="3"/>
      <c r="U600" s="3"/>
      <c r="V600" s="3"/>
      <c r="W600" s="3"/>
      <c r="X600" s="3"/>
      <c r="Y600" s="3"/>
      <c r="Z600" s="3"/>
    </row>
    <row r="601" spans="1:26" ht="15.75" customHeight="1">
      <c r="A601" s="3"/>
      <c r="B601" s="3"/>
      <c r="C601" s="3"/>
      <c r="D601" s="5"/>
      <c r="E601" s="5"/>
      <c r="F601" s="5"/>
      <c r="G601" s="5"/>
      <c r="H601" s="5"/>
      <c r="I601" s="5"/>
      <c r="J601" s="5"/>
      <c r="K601" s="5"/>
      <c r="L601" s="5"/>
      <c r="M601" s="5"/>
      <c r="N601" s="5"/>
      <c r="O601" s="5"/>
      <c r="P601" s="3"/>
      <c r="Q601" s="5"/>
      <c r="R601" s="3"/>
      <c r="S601" s="3"/>
      <c r="T601" s="3"/>
      <c r="U601" s="3"/>
      <c r="V601" s="3"/>
      <c r="W601" s="3"/>
      <c r="X601" s="3"/>
      <c r="Y601" s="3"/>
      <c r="Z601" s="3"/>
    </row>
    <row r="602" spans="1:26" ht="15.75" customHeight="1">
      <c r="A602" s="3"/>
      <c r="B602" s="3"/>
      <c r="C602" s="3"/>
      <c r="D602" s="5"/>
      <c r="E602" s="5"/>
      <c r="F602" s="5"/>
      <c r="G602" s="5"/>
      <c r="H602" s="5"/>
      <c r="I602" s="5"/>
      <c r="J602" s="5"/>
      <c r="K602" s="5"/>
      <c r="L602" s="5"/>
      <c r="M602" s="5"/>
      <c r="N602" s="5"/>
      <c r="O602" s="5"/>
      <c r="P602" s="3"/>
      <c r="Q602" s="5"/>
      <c r="R602" s="3"/>
      <c r="S602" s="3"/>
      <c r="T602" s="3"/>
      <c r="U602" s="3"/>
      <c r="V602" s="3"/>
      <c r="W602" s="3"/>
      <c r="X602" s="3"/>
      <c r="Y602" s="3"/>
      <c r="Z602" s="3"/>
    </row>
    <row r="603" spans="1:26" ht="15.75" customHeight="1">
      <c r="A603" s="3"/>
      <c r="B603" s="3"/>
      <c r="C603" s="3"/>
      <c r="D603" s="5"/>
      <c r="E603" s="5"/>
      <c r="F603" s="5"/>
      <c r="G603" s="5"/>
      <c r="H603" s="5"/>
      <c r="I603" s="5"/>
      <c r="J603" s="5"/>
      <c r="K603" s="5"/>
      <c r="L603" s="5"/>
      <c r="M603" s="5"/>
      <c r="N603" s="5"/>
      <c r="O603" s="5"/>
      <c r="P603" s="3"/>
      <c r="Q603" s="5"/>
      <c r="R603" s="3"/>
      <c r="S603" s="3"/>
      <c r="T603" s="3"/>
      <c r="U603" s="3"/>
      <c r="V603" s="3"/>
      <c r="W603" s="3"/>
      <c r="X603" s="3"/>
      <c r="Y603" s="3"/>
      <c r="Z603" s="3"/>
    </row>
    <row r="604" spans="1:26" ht="15.75" customHeight="1">
      <c r="A604" s="3"/>
      <c r="B604" s="3"/>
      <c r="C604" s="3"/>
      <c r="D604" s="5"/>
      <c r="E604" s="5"/>
      <c r="F604" s="5"/>
      <c r="G604" s="5"/>
      <c r="H604" s="5"/>
      <c r="I604" s="5"/>
      <c r="J604" s="5"/>
      <c r="K604" s="5"/>
      <c r="L604" s="5"/>
      <c r="M604" s="5"/>
      <c r="N604" s="5"/>
      <c r="O604" s="5"/>
      <c r="P604" s="3"/>
      <c r="Q604" s="5"/>
      <c r="R604" s="3"/>
      <c r="S604" s="3"/>
      <c r="T604" s="3"/>
      <c r="U604" s="3"/>
      <c r="V604" s="3"/>
      <c r="W604" s="3"/>
      <c r="X604" s="3"/>
      <c r="Y604" s="3"/>
      <c r="Z604" s="3"/>
    </row>
    <row r="605" spans="1:26" ht="15.75" customHeight="1">
      <c r="A605" s="3"/>
      <c r="B605" s="3"/>
      <c r="C605" s="3"/>
      <c r="D605" s="5"/>
      <c r="E605" s="5"/>
      <c r="F605" s="5"/>
      <c r="G605" s="5"/>
      <c r="H605" s="5"/>
      <c r="I605" s="5"/>
      <c r="J605" s="5"/>
      <c r="K605" s="5"/>
      <c r="L605" s="5"/>
      <c r="M605" s="5"/>
      <c r="N605" s="5"/>
      <c r="O605" s="5"/>
      <c r="P605" s="3"/>
      <c r="Q605" s="5"/>
      <c r="R605" s="3"/>
      <c r="S605" s="3"/>
      <c r="T605" s="3"/>
      <c r="U605" s="3"/>
      <c r="V605" s="3"/>
      <c r="W605" s="3"/>
      <c r="X605" s="3"/>
      <c r="Y605" s="3"/>
      <c r="Z605" s="3"/>
    </row>
    <row r="606" spans="1:26" ht="15.75" customHeight="1">
      <c r="A606" s="3"/>
      <c r="B606" s="3"/>
      <c r="C606" s="3"/>
      <c r="D606" s="5"/>
      <c r="E606" s="5"/>
      <c r="F606" s="5"/>
      <c r="G606" s="5"/>
      <c r="H606" s="5"/>
      <c r="I606" s="5"/>
      <c r="J606" s="5"/>
      <c r="K606" s="5"/>
      <c r="L606" s="5"/>
      <c r="M606" s="5"/>
      <c r="N606" s="5"/>
      <c r="O606" s="5"/>
      <c r="P606" s="3"/>
      <c r="Q606" s="5"/>
      <c r="R606" s="3"/>
      <c r="S606" s="3"/>
      <c r="T606" s="3"/>
      <c r="U606" s="3"/>
      <c r="V606" s="3"/>
      <c r="W606" s="3"/>
      <c r="X606" s="3"/>
      <c r="Y606" s="3"/>
      <c r="Z606" s="3"/>
    </row>
    <row r="607" spans="1:26" ht="15.75" customHeight="1">
      <c r="A607" s="3"/>
      <c r="B607" s="3"/>
      <c r="C607" s="3"/>
      <c r="D607" s="5"/>
      <c r="E607" s="5"/>
      <c r="F607" s="5"/>
      <c r="G607" s="5"/>
      <c r="H607" s="5"/>
      <c r="I607" s="5"/>
      <c r="J607" s="5"/>
      <c r="K607" s="5"/>
      <c r="L607" s="5"/>
      <c r="M607" s="5"/>
      <c r="N607" s="5"/>
      <c r="O607" s="5"/>
      <c r="P607" s="3"/>
      <c r="Q607" s="5"/>
      <c r="R607" s="3"/>
      <c r="S607" s="3"/>
      <c r="T607" s="3"/>
      <c r="U607" s="3"/>
      <c r="V607" s="3"/>
      <c r="W607" s="3"/>
      <c r="X607" s="3"/>
      <c r="Y607" s="3"/>
      <c r="Z607" s="3"/>
    </row>
    <row r="608" spans="1:26" ht="15.75" customHeight="1">
      <c r="A608" s="3"/>
      <c r="B608" s="3"/>
      <c r="C608" s="3"/>
      <c r="D608" s="5"/>
      <c r="E608" s="5"/>
      <c r="F608" s="5"/>
      <c r="G608" s="5"/>
      <c r="H608" s="5"/>
      <c r="I608" s="5"/>
      <c r="J608" s="5"/>
      <c r="K608" s="5"/>
      <c r="L608" s="5"/>
      <c r="M608" s="5"/>
      <c r="N608" s="5"/>
      <c r="O608" s="5"/>
      <c r="P608" s="3"/>
      <c r="Q608" s="5"/>
      <c r="R608" s="3"/>
      <c r="S608" s="3"/>
      <c r="T608" s="3"/>
      <c r="U608" s="3"/>
      <c r="V608" s="3"/>
      <c r="W608" s="3"/>
      <c r="X608" s="3"/>
      <c r="Y608" s="3"/>
      <c r="Z608" s="3"/>
    </row>
    <row r="609" spans="1:26" ht="15.75" customHeight="1">
      <c r="A609" s="3"/>
      <c r="B609" s="3"/>
      <c r="C609" s="3"/>
      <c r="D609" s="5"/>
      <c r="E609" s="5"/>
      <c r="F609" s="5"/>
      <c r="G609" s="5"/>
      <c r="H609" s="5"/>
      <c r="I609" s="5"/>
      <c r="J609" s="5"/>
      <c r="K609" s="5"/>
      <c r="L609" s="5"/>
      <c r="M609" s="5"/>
      <c r="N609" s="5"/>
      <c r="O609" s="5"/>
      <c r="P609" s="3"/>
      <c r="Q609" s="5"/>
      <c r="R609" s="3"/>
      <c r="S609" s="3"/>
      <c r="T609" s="3"/>
      <c r="U609" s="3"/>
      <c r="V609" s="3"/>
      <c r="W609" s="3"/>
      <c r="X609" s="3"/>
      <c r="Y609" s="3"/>
      <c r="Z609" s="3"/>
    </row>
    <row r="610" spans="1:26" ht="15.75" customHeight="1">
      <c r="A610" s="3"/>
      <c r="B610" s="3"/>
      <c r="C610" s="3"/>
      <c r="D610" s="5"/>
      <c r="E610" s="5"/>
      <c r="F610" s="5"/>
      <c r="G610" s="5"/>
      <c r="H610" s="5"/>
      <c r="I610" s="5"/>
      <c r="J610" s="5"/>
      <c r="K610" s="5"/>
      <c r="L610" s="5"/>
      <c r="M610" s="5"/>
      <c r="N610" s="5"/>
      <c r="O610" s="5"/>
      <c r="P610" s="3"/>
      <c r="Q610" s="5"/>
      <c r="R610" s="3"/>
      <c r="S610" s="3"/>
      <c r="T610" s="3"/>
      <c r="U610" s="3"/>
      <c r="V610" s="3"/>
      <c r="W610" s="3"/>
      <c r="X610" s="3"/>
      <c r="Y610" s="3"/>
      <c r="Z610" s="3"/>
    </row>
    <row r="611" spans="1:26" ht="15.75" customHeight="1">
      <c r="A611" s="3"/>
      <c r="B611" s="3"/>
      <c r="C611" s="3"/>
      <c r="D611" s="5"/>
      <c r="E611" s="5"/>
      <c r="F611" s="5"/>
      <c r="G611" s="5"/>
      <c r="H611" s="5"/>
      <c r="I611" s="5"/>
      <c r="J611" s="5"/>
      <c r="K611" s="5"/>
      <c r="L611" s="5"/>
      <c r="M611" s="5"/>
      <c r="N611" s="5"/>
      <c r="O611" s="5"/>
      <c r="P611" s="3"/>
      <c r="Q611" s="5"/>
      <c r="R611" s="3"/>
      <c r="S611" s="3"/>
      <c r="T611" s="3"/>
      <c r="U611" s="3"/>
      <c r="V611" s="3"/>
      <c r="W611" s="3"/>
      <c r="X611" s="3"/>
      <c r="Y611" s="3"/>
      <c r="Z611" s="3"/>
    </row>
    <row r="612" spans="1:26" ht="15.75" customHeight="1">
      <c r="A612" s="3"/>
      <c r="B612" s="3"/>
      <c r="C612" s="3"/>
      <c r="D612" s="5"/>
      <c r="E612" s="5"/>
      <c r="F612" s="5"/>
      <c r="G612" s="5"/>
      <c r="H612" s="5"/>
      <c r="I612" s="5"/>
      <c r="J612" s="5"/>
      <c r="K612" s="5"/>
      <c r="L612" s="5"/>
      <c r="M612" s="5"/>
      <c r="N612" s="5"/>
      <c r="O612" s="5"/>
      <c r="P612" s="3"/>
      <c r="Q612" s="5"/>
      <c r="R612" s="3"/>
      <c r="S612" s="3"/>
      <c r="T612" s="3"/>
      <c r="U612" s="3"/>
      <c r="V612" s="3"/>
      <c r="W612" s="3"/>
      <c r="X612" s="3"/>
      <c r="Y612" s="3"/>
      <c r="Z612" s="3"/>
    </row>
    <row r="613" spans="1:26" ht="15.75" customHeight="1">
      <c r="A613" s="3"/>
      <c r="B613" s="3"/>
      <c r="C613" s="3"/>
      <c r="D613" s="5"/>
      <c r="E613" s="5"/>
      <c r="F613" s="5"/>
      <c r="G613" s="5"/>
      <c r="H613" s="5"/>
      <c r="I613" s="5"/>
      <c r="J613" s="5"/>
      <c r="K613" s="5"/>
      <c r="L613" s="5"/>
      <c r="M613" s="5"/>
      <c r="N613" s="5"/>
      <c r="O613" s="5"/>
      <c r="P613" s="3"/>
      <c r="Q613" s="5"/>
      <c r="R613" s="3"/>
      <c r="S613" s="3"/>
      <c r="T613" s="3"/>
      <c r="U613" s="3"/>
      <c r="V613" s="3"/>
      <c r="W613" s="3"/>
      <c r="X613" s="3"/>
      <c r="Y613" s="3"/>
      <c r="Z613" s="3"/>
    </row>
    <row r="614" spans="1:26" ht="15.75" customHeight="1">
      <c r="A614" s="3"/>
      <c r="B614" s="3"/>
      <c r="C614" s="3"/>
      <c r="D614" s="5"/>
      <c r="E614" s="5"/>
      <c r="F614" s="5"/>
      <c r="G614" s="5"/>
      <c r="H614" s="5"/>
      <c r="I614" s="5"/>
      <c r="J614" s="5"/>
      <c r="K614" s="5"/>
      <c r="L614" s="5"/>
      <c r="M614" s="5"/>
      <c r="N614" s="5"/>
      <c r="O614" s="5"/>
      <c r="P614" s="3"/>
      <c r="Q614" s="5"/>
      <c r="R614" s="3"/>
      <c r="S614" s="3"/>
      <c r="T614" s="3"/>
      <c r="U614" s="3"/>
      <c r="V614" s="3"/>
      <c r="W614" s="3"/>
      <c r="X614" s="3"/>
      <c r="Y614" s="3"/>
      <c r="Z614" s="3"/>
    </row>
    <row r="615" spans="1:26" ht="15.75" customHeight="1">
      <c r="A615" s="3"/>
      <c r="B615" s="3"/>
      <c r="C615" s="3"/>
      <c r="D615" s="5"/>
      <c r="E615" s="5"/>
      <c r="F615" s="5"/>
      <c r="G615" s="5"/>
      <c r="H615" s="5"/>
      <c r="I615" s="5"/>
      <c r="J615" s="5"/>
      <c r="K615" s="5"/>
      <c r="L615" s="5"/>
      <c r="M615" s="5"/>
      <c r="N615" s="5"/>
      <c r="O615" s="5"/>
      <c r="P615" s="3"/>
      <c r="Q615" s="5"/>
      <c r="R615" s="3"/>
      <c r="S615" s="3"/>
      <c r="T615" s="3"/>
      <c r="U615" s="3"/>
      <c r="V615" s="3"/>
      <c r="W615" s="3"/>
      <c r="X615" s="3"/>
      <c r="Y615" s="3"/>
      <c r="Z615" s="3"/>
    </row>
    <row r="616" spans="1:26" ht="15.75" customHeight="1">
      <c r="A616" s="3"/>
      <c r="B616" s="3"/>
      <c r="C616" s="3"/>
      <c r="D616" s="5"/>
      <c r="E616" s="5"/>
      <c r="F616" s="5"/>
      <c r="G616" s="5"/>
      <c r="H616" s="5"/>
      <c r="I616" s="5"/>
      <c r="J616" s="5"/>
      <c r="K616" s="5"/>
      <c r="L616" s="5"/>
      <c r="M616" s="5"/>
      <c r="N616" s="5"/>
      <c r="O616" s="5"/>
      <c r="P616" s="3"/>
      <c r="Q616" s="5"/>
      <c r="R616" s="3"/>
      <c r="S616" s="3"/>
      <c r="T616" s="3"/>
      <c r="U616" s="3"/>
      <c r="V616" s="3"/>
      <c r="W616" s="3"/>
      <c r="X616" s="3"/>
      <c r="Y616" s="3"/>
      <c r="Z616" s="3"/>
    </row>
    <row r="617" spans="1:26" ht="15.75" customHeight="1">
      <c r="A617" s="3"/>
      <c r="B617" s="3"/>
      <c r="C617" s="3"/>
      <c r="D617" s="5"/>
      <c r="E617" s="5"/>
      <c r="F617" s="5"/>
      <c r="G617" s="5"/>
      <c r="H617" s="5"/>
      <c r="I617" s="5"/>
      <c r="J617" s="5"/>
      <c r="K617" s="5"/>
      <c r="L617" s="5"/>
      <c r="M617" s="5"/>
      <c r="N617" s="5"/>
      <c r="O617" s="5"/>
      <c r="P617" s="3"/>
      <c r="Q617" s="5"/>
      <c r="R617" s="3"/>
      <c r="S617" s="3"/>
      <c r="T617" s="3"/>
      <c r="U617" s="3"/>
      <c r="V617" s="3"/>
      <c r="W617" s="3"/>
      <c r="X617" s="3"/>
      <c r="Y617" s="3"/>
      <c r="Z617" s="3"/>
    </row>
    <row r="618" spans="1:26" ht="15.75" customHeight="1">
      <c r="A618" s="3"/>
      <c r="B618" s="3"/>
      <c r="C618" s="3"/>
      <c r="D618" s="5"/>
      <c r="E618" s="5"/>
      <c r="F618" s="5"/>
      <c r="G618" s="5"/>
      <c r="H618" s="5"/>
      <c r="I618" s="5"/>
      <c r="J618" s="5"/>
      <c r="K618" s="5"/>
      <c r="L618" s="5"/>
      <c r="M618" s="5"/>
      <c r="N618" s="5"/>
      <c r="O618" s="5"/>
      <c r="P618" s="3"/>
      <c r="Q618" s="5"/>
      <c r="R618" s="3"/>
      <c r="S618" s="3"/>
      <c r="T618" s="3"/>
      <c r="U618" s="3"/>
      <c r="V618" s="3"/>
      <c r="W618" s="3"/>
      <c r="X618" s="3"/>
      <c r="Y618" s="3"/>
      <c r="Z618" s="3"/>
    </row>
    <row r="619" spans="1:26" ht="15.75" customHeight="1">
      <c r="A619" s="3"/>
      <c r="B619" s="3"/>
      <c r="C619" s="3"/>
      <c r="D619" s="5"/>
      <c r="E619" s="5"/>
      <c r="F619" s="5"/>
      <c r="G619" s="5"/>
      <c r="H619" s="5"/>
      <c r="I619" s="5"/>
      <c r="J619" s="5"/>
      <c r="K619" s="5"/>
      <c r="L619" s="5"/>
      <c r="M619" s="5"/>
      <c r="N619" s="5"/>
      <c r="O619" s="5"/>
      <c r="P619" s="3"/>
      <c r="Q619" s="5"/>
      <c r="R619" s="3"/>
      <c r="S619" s="3"/>
      <c r="T619" s="3"/>
      <c r="U619" s="3"/>
      <c r="V619" s="3"/>
      <c r="W619" s="3"/>
      <c r="X619" s="3"/>
      <c r="Y619" s="3"/>
      <c r="Z619" s="3"/>
    </row>
    <row r="620" spans="1:26" ht="15.75" customHeight="1">
      <c r="A620" s="3"/>
      <c r="B620" s="3"/>
      <c r="C620" s="3"/>
      <c r="D620" s="5"/>
      <c r="E620" s="5"/>
      <c r="F620" s="5"/>
      <c r="G620" s="5"/>
      <c r="H620" s="5"/>
      <c r="I620" s="5"/>
      <c r="J620" s="5"/>
      <c r="K620" s="5"/>
      <c r="L620" s="5"/>
      <c r="M620" s="5"/>
      <c r="N620" s="5"/>
      <c r="O620" s="5"/>
      <c r="P620" s="3"/>
      <c r="Q620" s="5"/>
      <c r="R620" s="3"/>
      <c r="S620" s="3"/>
      <c r="T620" s="3"/>
      <c r="U620" s="3"/>
      <c r="V620" s="3"/>
      <c r="W620" s="3"/>
      <c r="X620" s="3"/>
      <c r="Y620" s="3"/>
      <c r="Z620" s="3"/>
    </row>
    <row r="621" spans="1:26" ht="15.75" customHeight="1">
      <c r="A621" s="3"/>
      <c r="B621" s="3"/>
      <c r="C621" s="3"/>
      <c r="D621" s="5"/>
      <c r="E621" s="5"/>
      <c r="F621" s="5"/>
      <c r="G621" s="5"/>
      <c r="H621" s="5"/>
      <c r="I621" s="5"/>
      <c r="J621" s="5"/>
      <c r="K621" s="5"/>
      <c r="L621" s="5"/>
      <c r="M621" s="5"/>
      <c r="N621" s="5"/>
      <c r="O621" s="5"/>
      <c r="P621" s="3"/>
      <c r="Q621" s="5"/>
      <c r="R621" s="3"/>
      <c r="S621" s="3"/>
      <c r="T621" s="3"/>
      <c r="U621" s="3"/>
      <c r="V621" s="3"/>
      <c r="W621" s="3"/>
      <c r="X621" s="3"/>
      <c r="Y621" s="3"/>
      <c r="Z621" s="3"/>
    </row>
    <row r="622" spans="1:26" ht="15.75" customHeight="1">
      <c r="A622" s="3"/>
      <c r="B622" s="3"/>
      <c r="C622" s="3"/>
      <c r="D622" s="5"/>
      <c r="E622" s="5"/>
      <c r="F622" s="5"/>
      <c r="G622" s="5"/>
      <c r="H622" s="5"/>
      <c r="I622" s="5"/>
      <c r="J622" s="5"/>
      <c r="K622" s="5"/>
      <c r="L622" s="5"/>
      <c r="M622" s="5"/>
      <c r="N622" s="5"/>
      <c r="O622" s="5"/>
      <c r="P622" s="3"/>
      <c r="Q622" s="5"/>
      <c r="R622" s="3"/>
      <c r="S622" s="3"/>
      <c r="T622" s="3"/>
      <c r="U622" s="3"/>
      <c r="V622" s="3"/>
      <c r="W622" s="3"/>
      <c r="X622" s="3"/>
      <c r="Y622" s="3"/>
      <c r="Z622" s="3"/>
    </row>
    <row r="623" spans="1:26" ht="15.75" customHeight="1">
      <c r="A623" s="3"/>
      <c r="B623" s="3"/>
      <c r="C623" s="3"/>
      <c r="D623" s="5"/>
      <c r="E623" s="5"/>
      <c r="F623" s="5"/>
      <c r="G623" s="5"/>
      <c r="H623" s="5"/>
      <c r="I623" s="5"/>
      <c r="J623" s="5"/>
      <c r="K623" s="5"/>
      <c r="L623" s="5"/>
      <c r="M623" s="5"/>
      <c r="N623" s="5"/>
      <c r="O623" s="5"/>
      <c r="P623" s="3"/>
      <c r="Q623" s="5"/>
      <c r="R623" s="3"/>
      <c r="S623" s="3"/>
      <c r="T623" s="3"/>
      <c r="U623" s="3"/>
      <c r="V623" s="3"/>
      <c r="W623" s="3"/>
      <c r="X623" s="3"/>
      <c r="Y623" s="3"/>
      <c r="Z623" s="3"/>
    </row>
    <row r="624" spans="1:26" ht="15.75" customHeight="1">
      <c r="A624" s="3"/>
      <c r="B624" s="3"/>
      <c r="C624" s="3"/>
      <c r="D624" s="5"/>
      <c r="E624" s="5"/>
      <c r="F624" s="5"/>
      <c r="G624" s="5"/>
      <c r="H624" s="5"/>
      <c r="I624" s="5"/>
      <c r="J624" s="5"/>
      <c r="K624" s="5"/>
      <c r="L624" s="5"/>
      <c r="M624" s="5"/>
      <c r="N624" s="5"/>
      <c r="O624" s="5"/>
      <c r="P624" s="3"/>
      <c r="Q624" s="5"/>
      <c r="R624" s="3"/>
      <c r="S624" s="3"/>
      <c r="T624" s="3"/>
      <c r="U624" s="3"/>
      <c r="V624" s="3"/>
      <c r="W624" s="3"/>
      <c r="X624" s="3"/>
      <c r="Y624" s="3"/>
      <c r="Z624" s="3"/>
    </row>
    <row r="625" spans="1:26" ht="15.75" customHeight="1">
      <c r="A625" s="3"/>
      <c r="B625" s="3"/>
      <c r="C625" s="3"/>
      <c r="D625" s="5"/>
      <c r="E625" s="5"/>
      <c r="F625" s="5"/>
      <c r="G625" s="5"/>
      <c r="H625" s="5"/>
      <c r="I625" s="5"/>
      <c r="J625" s="5"/>
      <c r="K625" s="5"/>
      <c r="L625" s="5"/>
      <c r="M625" s="5"/>
      <c r="N625" s="5"/>
      <c r="O625" s="5"/>
      <c r="P625" s="3"/>
      <c r="Q625" s="5"/>
      <c r="R625" s="3"/>
      <c r="S625" s="3"/>
      <c r="T625" s="3"/>
      <c r="U625" s="3"/>
      <c r="V625" s="3"/>
      <c r="W625" s="3"/>
      <c r="X625" s="3"/>
      <c r="Y625" s="3"/>
      <c r="Z625" s="3"/>
    </row>
    <row r="626" spans="1:26" ht="15.75" customHeight="1">
      <c r="A626" s="3"/>
      <c r="B626" s="3"/>
      <c r="C626" s="3"/>
      <c r="D626" s="5"/>
      <c r="E626" s="5"/>
      <c r="F626" s="5"/>
      <c r="G626" s="5"/>
      <c r="H626" s="5"/>
      <c r="I626" s="5"/>
      <c r="J626" s="5"/>
      <c r="K626" s="5"/>
      <c r="L626" s="5"/>
      <c r="M626" s="5"/>
      <c r="N626" s="5"/>
      <c r="O626" s="5"/>
      <c r="P626" s="3"/>
      <c r="Q626" s="5"/>
      <c r="R626" s="3"/>
      <c r="S626" s="3"/>
      <c r="T626" s="3"/>
      <c r="U626" s="3"/>
      <c r="V626" s="3"/>
      <c r="W626" s="3"/>
      <c r="X626" s="3"/>
      <c r="Y626" s="3"/>
      <c r="Z626" s="3"/>
    </row>
    <row r="627" spans="1:26" ht="15.75" customHeight="1">
      <c r="A627" s="3"/>
      <c r="B627" s="3"/>
      <c r="C627" s="3"/>
      <c r="D627" s="5"/>
      <c r="E627" s="5"/>
      <c r="F627" s="5"/>
      <c r="G627" s="5"/>
      <c r="H627" s="5"/>
      <c r="I627" s="5"/>
      <c r="J627" s="5"/>
      <c r="K627" s="5"/>
      <c r="L627" s="5"/>
      <c r="M627" s="5"/>
      <c r="N627" s="5"/>
      <c r="O627" s="5"/>
      <c r="P627" s="3"/>
      <c r="Q627" s="5"/>
      <c r="R627" s="3"/>
      <c r="S627" s="3"/>
      <c r="T627" s="3"/>
      <c r="U627" s="3"/>
      <c r="V627" s="3"/>
      <c r="W627" s="3"/>
      <c r="X627" s="3"/>
      <c r="Y627" s="3"/>
      <c r="Z627" s="3"/>
    </row>
    <row r="628" spans="1:26" ht="15.75" customHeight="1">
      <c r="A628" s="3"/>
      <c r="B628" s="3"/>
      <c r="C628" s="3"/>
      <c r="D628" s="5"/>
      <c r="E628" s="5"/>
      <c r="F628" s="5"/>
      <c r="G628" s="5"/>
      <c r="H628" s="5"/>
      <c r="I628" s="5"/>
      <c r="J628" s="5"/>
      <c r="K628" s="5"/>
      <c r="L628" s="5"/>
      <c r="M628" s="5"/>
      <c r="N628" s="5"/>
      <c r="O628" s="5"/>
      <c r="P628" s="3"/>
      <c r="Q628" s="5"/>
      <c r="R628" s="3"/>
      <c r="S628" s="3"/>
      <c r="T628" s="3"/>
      <c r="U628" s="3"/>
      <c r="V628" s="3"/>
      <c r="W628" s="3"/>
      <c r="X628" s="3"/>
      <c r="Y628" s="3"/>
      <c r="Z628" s="3"/>
    </row>
    <row r="629" spans="1:26" ht="15.75" customHeight="1">
      <c r="A629" s="3"/>
      <c r="B629" s="3"/>
      <c r="C629" s="3"/>
      <c r="D629" s="5"/>
      <c r="E629" s="5"/>
      <c r="F629" s="5"/>
      <c r="G629" s="5"/>
      <c r="H629" s="5"/>
      <c r="I629" s="5"/>
      <c r="J629" s="5"/>
      <c r="K629" s="5"/>
      <c r="L629" s="5"/>
      <c r="M629" s="5"/>
      <c r="N629" s="5"/>
      <c r="O629" s="5"/>
      <c r="P629" s="3"/>
      <c r="Q629" s="5"/>
      <c r="R629" s="3"/>
      <c r="S629" s="3"/>
      <c r="T629" s="3"/>
      <c r="U629" s="3"/>
      <c r="V629" s="3"/>
      <c r="W629" s="3"/>
      <c r="X629" s="3"/>
      <c r="Y629" s="3"/>
      <c r="Z629" s="3"/>
    </row>
    <row r="630" spans="1:26" ht="15.75" customHeight="1">
      <c r="A630" s="3"/>
      <c r="B630" s="3"/>
      <c r="C630" s="3"/>
      <c r="D630" s="5"/>
      <c r="E630" s="5"/>
      <c r="F630" s="5"/>
      <c r="G630" s="5"/>
      <c r="H630" s="5"/>
      <c r="I630" s="5"/>
      <c r="J630" s="5"/>
      <c r="K630" s="5"/>
      <c r="L630" s="5"/>
      <c r="M630" s="5"/>
      <c r="N630" s="5"/>
      <c r="O630" s="5"/>
      <c r="P630" s="3"/>
      <c r="Q630" s="5"/>
      <c r="R630" s="3"/>
      <c r="S630" s="3"/>
      <c r="T630" s="3"/>
      <c r="U630" s="3"/>
      <c r="V630" s="3"/>
      <c r="W630" s="3"/>
      <c r="X630" s="3"/>
      <c r="Y630" s="3"/>
      <c r="Z630" s="3"/>
    </row>
    <row r="631" spans="1:26" ht="15.75" customHeight="1">
      <c r="A631" s="3"/>
      <c r="B631" s="3"/>
      <c r="C631" s="3"/>
      <c r="D631" s="5"/>
      <c r="E631" s="5"/>
      <c r="F631" s="5"/>
      <c r="G631" s="5"/>
      <c r="H631" s="5"/>
      <c r="I631" s="5"/>
      <c r="J631" s="5"/>
      <c r="K631" s="5"/>
      <c r="L631" s="5"/>
      <c r="M631" s="5"/>
      <c r="N631" s="5"/>
      <c r="O631" s="5"/>
      <c r="P631" s="3"/>
      <c r="Q631" s="5"/>
      <c r="R631" s="3"/>
      <c r="S631" s="3"/>
      <c r="T631" s="3"/>
      <c r="U631" s="3"/>
      <c r="V631" s="3"/>
      <c r="W631" s="3"/>
      <c r="X631" s="3"/>
      <c r="Y631" s="3"/>
      <c r="Z631" s="3"/>
    </row>
    <row r="632" spans="1:26" ht="15.75" customHeight="1">
      <c r="A632" s="3"/>
      <c r="B632" s="3"/>
      <c r="C632" s="3"/>
      <c r="D632" s="5"/>
      <c r="E632" s="5"/>
      <c r="F632" s="5"/>
      <c r="G632" s="5"/>
      <c r="H632" s="5"/>
      <c r="I632" s="5"/>
      <c r="J632" s="5"/>
      <c r="K632" s="5"/>
      <c r="L632" s="5"/>
      <c r="M632" s="5"/>
      <c r="N632" s="5"/>
      <c r="O632" s="5"/>
      <c r="P632" s="3"/>
      <c r="Q632" s="5"/>
      <c r="R632" s="3"/>
      <c r="S632" s="3"/>
      <c r="T632" s="3"/>
      <c r="U632" s="3"/>
      <c r="V632" s="3"/>
      <c r="W632" s="3"/>
      <c r="X632" s="3"/>
      <c r="Y632" s="3"/>
      <c r="Z632" s="3"/>
    </row>
    <row r="633" spans="1:26" ht="15.75" customHeight="1">
      <c r="A633" s="3"/>
      <c r="B633" s="3"/>
      <c r="C633" s="3"/>
      <c r="D633" s="5"/>
      <c r="E633" s="5"/>
      <c r="F633" s="5"/>
      <c r="G633" s="5"/>
      <c r="H633" s="5"/>
      <c r="I633" s="5"/>
      <c r="J633" s="5"/>
      <c r="K633" s="5"/>
      <c r="L633" s="5"/>
      <c r="M633" s="5"/>
      <c r="N633" s="5"/>
      <c r="O633" s="5"/>
      <c r="P633" s="3"/>
      <c r="Q633" s="5"/>
      <c r="R633" s="3"/>
      <c r="S633" s="3"/>
      <c r="T633" s="3"/>
      <c r="U633" s="3"/>
      <c r="V633" s="3"/>
      <c r="W633" s="3"/>
      <c r="X633" s="3"/>
      <c r="Y633" s="3"/>
      <c r="Z633" s="3"/>
    </row>
    <row r="634" spans="1:26" ht="15.75" customHeight="1">
      <c r="A634" s="3"/>
      <c r="B634" s="3"/>
      <c r="C634" s="3"/>
      <c r="D634" s="5"/>
      <c r="E634" s="5"/>
      <c r="F634" s="5"/>
      <c r="G634" s="5"/>
      <c r="H634" s="5"/>
      <c r="I634" s="5"/>
      <c r="J634" s="5"/>
      <c r="K634" s="5"/>
      <c r="L634" s="5"/>
      <c r="M634" s="5"/>
      <c r="N634" s="5"/>
      <c r="O634" s="5"/>
      <c r="P634" s="3"/>
      <c r="Q634" s="5"/>
      <c r="R634" s="3"/>
      <c r="S634" s="3"/>
      <c r="T634" s="3"/>
      <c r="U634" s="3"/>
      <c r="V634" s="3"/>
      <c r="W634" s="3"/>
      <c r="X634" s="3"/>
      <c r="Y634" s="3"/>
      <c r="Z634" s="3"/>
    </row>
    <row r="635" spans="1:26" ht="15.75" customHeight="1">
      <c r="A635" s="3"/>
      <c r="B635" s="3"/>
      <c r="C635" s="3"/>
      <c r="D635" s="5"/>
      <c r="E635" s="5"/>
      <c r="F635" s="5"/>
      <c r="G635" s="5"/>
      <c r="H635" s="5"/>
      <c r="I635" s="5"/>
      <c r="J635" s="5"/>
      <c r="K635" s="5"/>
      <c r="L635" s="5"/>
      <c r="M635" s="5"/>
      <c r="N635" s="5"/>
      <c r="O635" s="5"/>
      <c r="P635" s="3"/>
      <c r="Q635" s="5"/>
      <c r="R635" s="3"/>
      <c r="S635" s="3"/>
      <c r="T635" s="3"/>
      <c r="U635" s="3"/>
      <c r="V635" s="3"/>
      <c r="W635" s="3"/>
      <c r="X635" s="3"/>
      <c r="Y635" s="3"/>
      <c r="Z635" s="3"/>
    </row>
    <row r="636" spans="1:26" ht="15.75" customHeight="1">
      <c r="A636" s="3"/>
      <c r="B636" s="3"/>
      <c r="C636" s="3"/>
      <c r="D636" s="5"/>
      <c r="E636" s="5"/>
      <c r="F636" s="5"/>
      <c r="G636" s="5"/>
      <c r="H636" s="5"/>
      <c r="I636" s="5"/>
      <c r="J636" s="5"/>
      <c r="K636" s="5"/>
      <c r="L636" s="5"/>
      <c r="M636" s="5"/>
      <c r="N636" s="5"/>
      <c r="O636" s="5"/>
      <c r="P636" s="3"/>
      <c r="Q636" s="5"/>
      <c r="R636" s="3"/>
      <c r="S636" s="3"/>
      <c r="T636" s="3"/>
      <c r="U636" s="3"/>
      <c r="V636" s="3"/>
      <c r="W636" s="3"/>
      <c r="X636" s="3"/>
      <c r="Y636" s="3"/>
      <c r="Z636" s="3"/>
    </row>
    <row r="637" spans="1:26" ht="15.75" customHeight="1">
      <c r="A637" s="3"/>
      <c r="B637" s="3"/>
      <c r="C637" s="3"/>
      <c r="D637" s="5"/>
      <c r="E637" s="5"/>
      <c r="F637" s="5"/>
      <c r="G637" s="5"/>
      <c r="H637" s="5"/>
      <c r="I637" s="5"/>
      <c r="J637" s="5"/>
      <c r="K637" s="5"/>
      <c r="L637" s="5"/>
      <c r="M637" s="5"/>
      <c r="N637" s="5"/>
      <c r="O637" s="5"/>
      <c r="P637" s="3"/>
      <c r="Q637" s="5"/>
      <c r="R637" s="3"/>
      <c r="S637" s="3"/>
      <c r="T637" s="3"/>
      <c r="U637" s="3"/>
      <c r="V637" s="3"/>
      <c r="W637" s="3"/>
      <c r="X637" s="3"/>
      <c r="Y637" s="3"/>
      <c r="Z637" s="3"/>
    </row>
    <row r="638" spans="1:26" ht="15.75" customHeight="1">
      <c r="A638" s="3"/>
      <c r="B638" s="3"/>
      <c r="C638" s="3"/>
      <c r="D638" s="5"/>
      <c r="E638" s="5"/>
      <c r="F638" s="5"/>
      <c r="G638" s="5"/>
      <c r="H638" s="5"/>
      <c r="I638" s="5"/>
      <c r="J638" s="5"/>
      <c r="K638" s="5"/>
      <c r="L638" s="5"/>
      <c r="M638" s="5"/>
      <c r="N638" s="5"/>
      <c r="O638" s="5"/>
      <c r="P638" s="3"/>
      <c r="Q638" s="5"/>
      <c r="R638" s="3"/>
      <c r="S638" s="3"/>
      <c r="T638" s="3"/>
      <c r="U638" s="3"/>
      <c r="V638" s="3"/>
      <c r="W638" s="3"/>
      <c r="X638" s="3"/>
      <c r="Y638" s="3"/>
      <c r="Z638" s="3"/>
    </row>
    <row r="639" spans="1:26" ht="15.75" customHeight="1">
      <c r="A639" s="3"/>
      <c r="B639" s="3"/>
      <c r="C639" s="3"/>
      <c r="D639" s="5"/>
      <c r="E639" s="5"/>
      <c r="F639" s="5"/>
      <c r="G639" s="5"/>
      <c r="H639" s="5"/>
      <c r="I639" s="5"/>
      <c r="J639" s="5"/>
      <c r="K639" s="5"/>
      <c r="L639" s="5"/>
      <c r="M639" s="5"/>
      <c r="N639" s="5"/>
      <c r="O639" s="5"/>
      <c r="P639" s="3"/>
      <c r="Q639" s="5"/>
      <c r="R639" s="3"/>
      <c r="S639" s="3"/>
      <c r="T639" s="3"/>
      <c r="U639" s="3"/>
      <c r="V639" s="3"/>
      <c r="W639" s="3"/>
      <c r="X639" s="3"/>
      <c r="Y639" s="3"/>
      <c r="Z639" s="3"/>
    </row>
    <row r="640" spans="1:26" ht="15.75" customHeight="1">
      <c r="A640" s="3"/>
      <c r="B640" s="3"/>
      <c r="C640" s="3"/>
      <c r="D640" s="5"/>
      <c r="E640" s="5"/>
      <c r="F640" s="5"/>
      <c r="G640" s="5"/>
      <c r="H640" s="5"/>
      <c r="I640" s="5"/>
      <c r="J640" s="5"/>
      <c r="K640" s="5"/>
      <c r="L640" s="5"/>
      <c r="M640" s="5"/>
      <c r="N640" s="5"/>
      <c r="O640" s="5"/>
      <c r="P640" s="3"/>
      <c r="Q640" s="5"/>
      <c r="R640" s="3"/>
      <c r="S640" s="3"/>
      <c r="T640" s="3"/>
      <c r="U640" s="3"/>
      <c r="V640" s="3"/>
      <c r="W640" s="3"/>
      <c r="X640" s="3"/>
      <c r="Y640" s="3"/>
      <c r="Z640" s="3"/>
    </row>
    <row r="641" spans="1:26" ht="15.75" customHeight="1">
      <c r="A641" s="3"/>
      <c r="B641" s="3"/>
      <c r="C641" s="3"/>
      <c r="D641" s="5"/>
      <c r="E641" s="5"/>
      <c r="F641" s="5"/>
      <c r="G641" s="5"/>
      <c r="H641" s="5"/>
      <c r="I641" s="5"/>
      <c r="J641" s="5"/>
      <c r="K641" s="5"/>
      <c r="L641" s="5"/>
      <c r="M641" s="5"/>
      <c r="N641" s="5"/>
      <c r="O641" s="5"/>
      <c r="P641" s="3"/>
      <c r="Q641" s="5"/>
      <c r="R641" s="3"/>
      <c r="S641" s="3"/>
      <c r="T641" s="3"/>
      <c r="U641" s="3"/>
      <c r="V641" s="3"/>
      <c r="W641" s="3"/>
      <c r="X641" s="3"/>
      <c r="Y641" s="3"/>
      <c r="Z641" s="3"/>
    </row>
    <row r="642" spans="1:26" ht="15.75" customHeight="1">
      <c r="A642" s="3"/>
      <c r="B642" s="3"/>
      <c r="C642" s="3"/>
      <c r="D642" s="5"/>
      <c r="E642" s="5"/>
      <c r="F642" s="5"/>
      <c r="G642" s="5"/>
      <c r="H642" s="5"/>
      <c r="I642" s="5"/>
      <c r="J642" s="5"/>
      <c r="K642" s="5"/>
      <c r="L642" s="5"/>
      <c r="M642" s="5"/>
      <c r="N642" s="5"/>
      <c r="O642" s="5"/>
      <c r="P642" s="3"/>
      <c r="Q642" s="5"/>
      <c r="R642" s="3"/>
      <c r="S642" s="3"/>
      <c r="T642" s="3"/>
      <c r="U642" s="3"/>
      <c r="V642" s="3"/>
      <c r="W642" s="3"/>
      <c r="X642" s="3"/>
      <c r="Y642" s="3"/>
      <c r="Z642" s="3"/>
    </row>
    <row r="643" spans="1:26" ht="15.75" customHeight="1">
      <c r="A643" s="3"/>
      <c r="B643" s="3"/>
      <c r="C643" s="3"/>
      <c r="D643" s="5"/>
      <c r="E643" s="5"/>
      <c r="F643" s="5"/>
      <c r="G643" s="5"/>
      <c r="H643" s="5"/>
      <c r="I643" s="5"/>
      <c r="J643" s="5"/>
      <c r="K643" s="5"/>
      <c r="L643" s="5"/>
      <c r="M643" s="5"/>
      <c r="N643" s="5"/>
      <c r="O643" s="5"/>
      <c r="P643" s="3"/>
      <c r="Q643" s="5"/>
      <c r="R643" s="3"/>
      <c r="S643" s="3"/>
      <c r="T643" s="3"/>
      <c r="U643" s="3"/>
      <c r="V643" s="3"/>
      <c r="W643" s="3"/>
      <c r="X643" s="3"/>
      <c r="Y643" s="3"/>
      <c r="Z643" s="3"/>
    </row>
    <row r="644" spans="1:26" ht="15.75" customHeight="1">
      <c r="A644" s="3"/>
      <c r="B644" s="3"/>
      <c r="C644" s="3"/>
      <c r="D644" s="5"/>
      <c r="E644" s="5"/>
      <c r="F644" s="5"/>
      <c r="G644" s="5"/>
      <c r="H644" s="5"/>
      <c r="I644" s="5"/>
      <c r="J644" s="5"/>
      <c r="K644" s="5"/>
      <c r="L644" s="5"/>
      <c r="M644" s="5"/>
      <c r="N644" s="5"/>
      <c r="O644" s="5"/>
      <c r="P644" s="3"/>
      <c r="Q644" s="5"/>
      <c r="R644" s="3"/>
      <c r="S644" s="3"/>
      <c r="T644" s="3"/>
      <c r="U644" s="3"/>
      <c r="V644" s="3"/>
      <c r="W644" s="3"/>
      <c r="X644" s="3"/>
      <c r="Y644" s="3"/>
      <c r="Z644" s="3"/>
    </row>
    <row r="645" spans="1:26" ht="15.75" customHeight="1">
      <c r="A645" s="3"/>
      <c r="B645" s="3"/>
      <c r="C645" s="3"/>
      <c r="D645" s="5"/>
      <c r="E645" s="5"/>
      <c r="F645" s="5"/>
      <c r="G645" s="5"/>
      <c r="H645" s="5"/>
      <c r="I645" s="5"/>
      <c r="J645" s="5"/>
      <c r="K645" s="5"/>
      <c r="L645" s="5"/>
      <c r="M645" s="5"/>
      <c r="N645" s="5"/>
      <c r="O645" s="5"/>
      <c r="P645" s="3"/>
      <c r="Q645" s="5"/>
      <c r="R645" s="3"/>
      <c r="S645" s="3"/>
      <c r="T645" s="3"/>
      <c r="U645" s="3"/>
      <c r="V645" s="3"/>
      <c r="W645" s="3"/>
      <c r="X645" s="3"/>
      <c r="Y645" s="3"/>
      <c r="Z645" s="3"/>
    </row>
    <row r="646" spans="1:26" ht="15.75" customHeight="1">
      <c r="A646" s="3"/>
      <c r="B646" s="3"/>
      <c r="C646" s="3"/>
      <c r="D646" s="5"/>
      <c r="E646" s="5"/>
      <c r="F646" s="5"/>
      <c r="G646" s="5"/>
      <c r="H646" s="5"/>
      <c r="I646" s="5"/>
      <c r="J646" s="5"/>
      <c r="K646" s="5"/>
      <c r="L646" s="5"/>
      <c r="M646" s="5"/>
      <c r="N646" s="5"/>
      <c r="O646" s="5"/>
      <c r="P646" s="3"/>
      <c r="Q646" s="5"/>
      <c r="R646" s="3"/>
      <c r="S646" s="3"/>
      <c r="T646" s="3"/>
      <c r="U646" s="3"/>
      <c r="V646" s="3"/>
      <c r="W646" s="3"/>
      <c r="X646" s="3"/>
      <c r="Y646" s="3"/>
      <c r="Z646" s="3"/>
    </row>
    <row r="647" spans="1:26" ht="15.75" customHeight="1">
      <c r="A647" s="3"/>
      <c r="B647" s="3"/>
      <c r="C647" s="3"/>
      <c r="D647" s="5"/>
      <c r="E647" s="5"/>
      <c r="F647" s="5"/>
      <c r="G647" s="5"/>
      <c r="H647" s="5"/>
      <c r="I647" s="5"/>
      <c r="J647" s="5"/>
      <c r="K647" s="5"/>
      <c r="L647" s="5"/>
      <c r="M647" s="5"/>
      <c r="N647" s="5"/>
      <c r="O647" s="5"/>
      <c r="P647" s="3"/>
      <c r="Q647" s="5"/>
      <c r="R647" s="3"/>
      <c r="S647" s="3"/>
      <c r="T647" s="3"/>
      <c r="U647" s="3"/>
      <c r="V647" s="3"/>
      <c r="W647" s="3"/>
      <c r="X647" s="3"/>
      <c r="Y647" s="3"/>
      <c r="Z647" s="3"/>
    </row>
    <row r="648" spans="1:26" ht="15.75" customHeight="1">
      <c r="A648" s="3"/>
      <c r="B648" s="3"/>
      <c r="C648" s="3"/>
      <c r="D648" s="5"/>
      <c r="E648" s="5"/>
      <c r="F648" s="5"/>
      <c r="G648" s="5"/>
      <c r="H648" s="5"/>
      <c r="I648" s="5"/>
      <c r="J648" s="5"/>
      <c r="K648" s="5"/>
      <c r="L648" s="5"/>
      <c r="M648" s="5"/>
      <c r="N648" s="5"/>
      <c r="O648" s="5"/>
      <c r="P648" s="3"/>
      <c r="Q648" s="5"/>
      <c r="R648" s="3"/>
      <c r="S648" s="3"/>
      <c r="T648" s="3"/>
      <c r="U648" s="3"/>
      <c r="V648" s="3"/>
      <c r="W648" s="3"/>
      <c r="X648" s="3"/>
      <c r="Y648" s="3"/>
      <c r="Z648" s="3"/>
    </row>
    <row r="649" spans="1:26" ht="15.75" customHeight="1">
      <c r="A649" s="3"/>
      <c r="B649" s="3"/>
      <c r="C649" s="3"/>
      <c r="D649" s="5"/>
      <c r="E649" s="5"/>
      <c r="F649" s="5"/>
      <c r="G649" s="5"/>
      <c r="H649" s="5"/>
      <c r="I649" s="5"/>
      <c r="J649" s="5"/>
      <c r="K649" s="5"/>
      <c r="L649" s="5"/>
      <c r="M649" s="5"/>
      <c r="N649" s="5"/>
      <c r="O649" s="5"/>
      <c r="P649" s="3"/>
      <c r="Q649" s="5"/>
      <c r="R649" s="3"/>
      <c r="S649" s="3"/>
      <c r="T649" s="3"/>
      <c r="U649" s="3"/>
      <c r="V649" s="3"/>
      <c r="W649" s="3"/>
      <c r="X649" s="3"/>
      <c r="Y649" s="3"/>
      <c r="Z649" s="3"/>
    </row>
    <row r="650" spans="1:26" ht="15.75" customHeight="1">
      <c r="A650" s="3"/>
      <c r="B650" s="3"/>
      <c r="C650" s="3"/>
      <c r="D650" s="5"/>
      <c r="E650" s="5"/>
      <c r="F650" s="5"/>
      <c r="G650" s="5"/>
      <c r="H650" s="5"/>
      <c r="I650" s="5"/>
      <c r="J650" s="5"/>
      <c r="K650" s="5"/>
      <c r="L650" s="5"/>
      <c r="M650" s="5"/>
      <c r="N650" s="5"/>
      <c r="O650" s="5"/>
      <c r="P650" s="3"/>
      <c r="Q650" s="5"/>
      <c r="R650" s="3"/>
      <c r="S650" s="3"/>
      <c r="T650" s="3"/>
      <c r="U650" s="3"/>
      <c r="V650" s="3"/>
      <c r="W650" s="3"/>
      <c r="X650" s="3"/>
      <c r="Y650" s="3"/>
      <c r="Z650" s="3"/>
    </row>
    <row r="651" spans="1:26" ht="15.75" customHeight="1">
      <c r="A651" s="3"/>
      <c r="B651" s="3"/>
      <c r="C651" s="3"/>
      <c r="D651" s="5"/>
      <c r="E651" s="5"/>
      <c r="F651" s="5"/>
      <c r="G651" s="5"/>
      <c r="H651" s="5"/>
      <c r="I651" s="5"/>
      <c r="J651" s="5"/>
      <c r="K651" s="5"/>
      <c r="L651" s="5"/>
      <c r="M651" s="5"/>
      <c r="N651" s="5"/>
      <c r="O651" s="5"/>
      <c r="P651" s="3"/>
      <c r="Q651" s="5"/>
      <c r="R651" s="3"/>
      <c r="S651" s="3"/>
      <c r="T651" s="3"/>
      <c r="U651" s="3"/>
      <c r="V651" s="3"/>
      <c r="W651" s="3"/>
      <c r="X651" s="3"/>
      <c r="Y651" s="3"/>
      <c r="Z651" s="3"/>
    </row>
    <row r="652" spans="1:26" ht="15.75" customHeight="1">
      <c r="A652" s="3"/>
      <c r="B652" s="3"/>
      <c r="C652" s="3"/>
      <c r="D652" s="5"/>
      <c r="E652" s="5"/>
      <c r="F652" s="5"/>
      <c r="G652" s="5"/>
      <c r="H652" s="5"/>
      <c r="I652" s="5"/>
      <c r="J652" s="5"/>
      <c r="K652" s="5"/>
      <c r="L652" s="5"/>
      <c r="M652" s="5"/>
      <c r="N652" s="5"/>
      <c r="O652" s="5"/>
      <c r="P652" s="3"/>
      <c r="Q652" s="5"/>
      <c r="R652" s="3"/>
      <c r="S652" s="3"/>
      <c r="T652" s="3"/>
      <c r="U652" s="3"/>
      <c r="V652" s="3"/>
      <c r="W652" s="3"/>
      <c r="X652" s="3"/>
      <c r="Y652" s="3"/>
      <c r="Z652" s="3"/>
    </row>
    <row r="653" spans="1:26" ht="15.75" customHeight="1">
      <c r="A653" s="3"/>
      <c r="B653" s="3"/>
      <c r="C653" s="3"/>
      <c r="D653" s="5"/>
      <c r="E653" s="5"/>
      <c r="F653" s="5"/>
      <c r="G653" s="5"/>
      <c r="H653" s="5"/>
      <c r="I653" s="5"/>
      <c r="J653" s="5"/>
      <c r="K653" s="5"/>
      <c r="L653" s="5"/>
      <c r="M653" s="5"/>
      <c r="N653" s="5"/>
      <c r="O653" s="5"/>
      <c r="P653" s="3"/>
      <c r="Q653" s="5"/>
      <c r="R653" s="3"/>
      <c r="S653" s="3"/>
      <c r="T653" s="3"/>
      <c r="U653" s="3"/>
      <c r="V653" s="3"/>
      <c r="W653" s="3"/>
      <c r="X653" s="3"/>
      <c r="Y653" s="3"/>
      <c r="Z653" s="3"/>
    </row>
    <row r="654" spans="1:26" ht="15.75" customHeight="1">
      <c r="A654" s="3"/>
      <c r="B654" s="3"/>
      <c r="C654" s="3"/>
      <c r="D654" s="5"/>
      <c r="E654" s="5"/>
      <c r="F654" s="5"/>
      <c r="G654" s="5"/>
      <c r="H654" s="5"/>
      <c r="I654" s="5"/>
      <c r="J654" s="5"/>
      <c r="K654" s="5"/>
      <c r="L654" s="5"/>
      <c r="M654" s="5"/>
      <c r="N654" s="5"/>
      <c r="O654" s="5"/>
      <c r="P654" s="3"/>
      <c r="Q654" s="5"/>
      <c r="R654" s="3"/>
      <c r="S654" s="3"/>
      <c r="T654" s="3"/>
      <c r="U654" s="3"/>
      <c r="V654" s="3"/>
      <c r="W654" s="3"/>
      <c r="X654" s="3"/>
      <c r="Y654" s="3"/>
      <c r="Z654" s="3"/>
    </row>
    <row r="655" spans="1:26" ht="15.75" customHeight="1">
      <c r="A655" s="3"/>
      <c r="B655" s="3"/>
      <c r="C655" s="3"/>
      <c r="D655" s="5"/>
      <c r="E655" s="5"/>
      <c r="F655" s="5"/>
      <c r="G655" s="5"/>
      <c r="H655" s="5"/>
      <c r="I655" s="5"/>
      <c r="J655" s="5"/>
      <c r="K655" s="5"/>
      <c r="L655" s="5"/>
      <c r="M655" s="5"/>
      <c r="N655" s="5"/>
      <c r="O655" s="5"/>
      <c r="P655" s="3"/>
      <c r="Q655" s="5"/>
      <c r="R655" s="3"/>
      <c r="S655" s="3"/>
      <c r="T655" s="3"/>
      <c r="U655" s="3"/>
      <c r="V655" s="3"/>
      <c r="W655" s="3"/>
      <c r="X655" s="3"/>
      <c r="Y655" s="3"/>
      <c r="Z655" s="3"/>
    </row>
    <row r="656" spans="1:26" ht="15.75" customHeight="1">
      <c r="A656" s="3"/>
      <c r="B656" s="3"/>
      <c r="C656" s="3"/>
      <c r="D656" s="5"/>
      <c r="E656" s="5"/>
      <c r="F656" s="5"/>
      <c r="G656" s="5"/>
      <c r="H656" s="5"/>
      <c r="I656" s="5"/>
      <c r="J656" s="5"/>
      <c r="K656" s="5"/>
      <c r="L656" s="5"/>
      <c r="M656" s="5"/>
      <c r="N656" s="5"/>
      <c r="O656" s="5"/>
      <c r="P656" s="3"/>
      <c r="Q656" s="5"/>
      <c r="R656" s="3"/>
      <c r="S656" s="3"/>
      <c r="T656" s="3"/>
      <c r="U656" s="3"/>
      <c r="V656" s="3"/>
      <c r="W656" s="3"/>
      <c r="X656" s="3"/>
      <c r="Y656" s="3"/>
      <c r="Z656" s="3"/>
    </row>
    <row r="657" spans="1:26" ht="15.75" customHeight="1">
      <c r="A657" s="3"/>
      <c r="B657" s="3"/>
      <c r="C657" s="3"/>
      <c r="D657" s="5"/>
      <c r="E657" s="5"/>
      <c r="F657" s="5"/>
      <c r="G657" s="5"/>
      <c r="H657" s="5"/>
      <c r="I657" s="5"/>
      <c r="J657" s="5"/>
      <c r="K657" s="5"/>
      <c r="L657" s="5"/>
      <c r="M657" s="5"/>
      <c r="N657" s="5"/>
      <c r="O657" s="5"/>
      <c r="P657" s="3"/>
      <c r="Q657" s="5"/>
      <c r="R657" s="3"/>
      <c r="S657" s="3"/>
      <c r="T657" s="3"/>
      <c r="U657" s="3"/>
      <c r="V657" s="3"/>
      <c r="W657" s="3"/>
      <c r="X657" s="3"/>
      <c r="Y657" s="3"/>
      <c r="Z657" s="3"/>
    </row>
    <row r="658" spans="1:26" ht="15.75" customHeight="1">
      <c r="A658" s="3"/>
      <c r="B658" s="3"/>
      <c r="C658" s="3"/>
      <c r="D658" s="5"/>
      <c r="E658" s="5"/>
      <c r="F658" s="5"/>
      <c r="G658" s="5"/>
      <c r="H658" s="5"/>
      <c r="I658" s="5"/>
      <c r="J658" s="5"/>
      <c r="K658" s="5"/>
      <c r="L658" s="5"/>
      <c r="M658" s="5"/>
      <c r="N658" s="5"/>
      <c r="O658" s="5"/>
      <c r="P658" s="3"/>
      <c r="Q658" s="5"/>
      <c r="R658" s="3"/>
      <c r="S658" s="3"/>
      <c r="T658" s="3"/>
      <c r="U658" s="3"/>
      <c r="V658" s="3"/>
      <c r="W658" s="3"/>
      <c r="X658" s="3"/>
      <c r="Y658" s="3"/>
      <c r="Z658" s="3"/>
    </row>
    <row r="659" spans="1:26" ht="15.75" customHeight="1">
      <c r="A659" s="3"/>
      <c r="B659" s="3"/>
      <c r="C659" s="3"/>
      <c r="D659" s="5"/>
      <c r="E659" s="5"/>
      <c r="F659" s="5"/>
      <c r="G659" s="5"/>
      <c r="H659" s="5"/>
      <c r="I659" s="5"/>
      <c r="J659" s="5"/>
      <c r="K659" s="5"/>
      <c r="L659" s="5"/>
      <c r="M659" s="5"/>
      <c r="N659" s="5"/>
      <c r="O659" s="5"/>
      <c r="P659" s="3"/>
      <c r="Q659" s="5"/>
      <c r="R659" s="3"/>
      <c r="S659" s="3"/>
      <c r="T659" s="3"/>
      <c r="U659" s="3"/>
      <c r="V659" s="3"/>
      <c r="W659" s="3"/>
      <c r="X659" s="3"/>
      <c r="Y659" s="3"/>
      <c r="Z659" s="3"/>
    </row>
    <row r="660" spans="1:26" ht="15.75" customHeight="1">
      <c r="A660" s="3"/>
      <c r="B660" s="3"/>
      <c r="C660" s="3"/>
      <c r="D660" s="5"/>
      <c r="E660" s="5"/>
      <c r="F660" s="5"/>
      <c r="G660" s="5"/>
      <c r="H660" s="5"/>
      <c r="I660" s="5"/>
      <c r="J660" s="5"/>
      <c r="K660" s="5"/>
      <c r="L660" s="5"/>
      <c r="M660" s="5"/>
      <c r="N660" s="5"/>
      <c r="O660" s="5"/>
      <c r="P660" s="3"/>
      <c r="Q660" s="5"/>
      <c r="R660" s="3"/>
      <c r="S660" s="3"/>
      <c r="T660" s="3"/>
      <c r="U660" s="3"/>
      <c r="V660" s="3"/>
      <c r="W660" s="3"/>
      <c r="X660" s="3"/>
      <c r="Y660" s="3"/>
      <c r="Z660" s="3"/>
    </row>
    <row r="661" spans="1:26" ht="15.75" customHeight="1">
      <c r="A661" s="3"/>
      <c r="B661" s="3"/>
      <c r="C661" s="3"/>
      <c r="D661" s="5"/>
      <c r="E661" s="5"/>
      <c r="F661" s="5"/>
      <c r="G661" s="5"/>
      <c r="H661" s="5"/>
      <c r="I661" s="5"/>
      <c r="J661" s="5"/>
      <c r="K661" s="5"/>
      <c r="L661" s="5"/>
      <c r="M661" s="5"/>
      <c r="N661" s="5"/>
      <c r="O661" s="5"/>
      <c r="P661" s="3"/>
      <c r="Q661" s="5"/>
      <c r="R661" s="3"/>
      <c r="S661" s="3"/>
      <c r="T661" s="3"/>
      <c r="U661" s="3"/>
      <c r="V661" s="3"/>
      <c r="W661" s="3"/>
      <c r="X661" s="3"/>
      <c r="Y661" s="3"/>
      <c r="Z661" s="3"/>
    </row>
    <row r="662" spans="1:26" ht="15.75" customHeight="1">
      <c r="A662" s="3"/>
      <c r="B662" s="3"/>
      <c r="C662" s="3"/>
      <c r="D662" s="5"/>
      <c r="E662" s="5"/>
      <c r="F662" s="5"/>
      <c r="G662" s="5"/>
      <c r="H662" s="5"/>
      <c r="I662" s="5"/>
      <c r="J662" s="5"/>
      <c r="K662" s="5"/>
      <c r="L662" s="5"/>
      <c r="M662" s="5"/>
      <c r="N662" s="5"/>
      <c r="O662" s="5"/>
      <c r="P662" s="3"/>
      <c r="Q662" s="5"/>
      <c r="R662" s="3"/>
      <c r="S662" s="3"/>
      <c r="T662" s="3"/>
      <c r="U662" s="3"/>
      <c r="V662" s="3"/>
      <c r="W662" s="3"/>
      <c r="X662" s="3"/>
      <c r="Y662" s="3"/>
      <c r="Z662" s="3"/>
    </row>
    <row r="663" spans="1:26" ht="15.75" customHeight="1">
      <c r="A663" s="3"/>
      <c r="B663" s="3"/>
      <c r="C663" s="3"/>
      <c r="D663" s="5"/>
      <c r="E663" s="5"/>
      <c r="F663" s="5"/>
      <c r="G663" s="5"/>
      <c r="H663" s="5"/>
      <c r="I663" s="5"/>
      <c r="J663" s="5"/>
      <c r="K663" s="5"/>
      <c r="L663" s="5"/>
      <c r="M663" s="5"/>
      <c r="N663" s="5"/>
      <c r="O663" s="5"/>
      <c r="P663" s="3"/>
      <c r="Q663" s="5"/>
      <c r="R663" s="3"/>
      <c r="S663" s="3"/>
      <c r="T663" s="3"/>
      <c r="U663" s="3"/>
      <c r="V663" s="3"/>
      <c r="W663" s="3"/>
      <c r="X663" s="3"/>
      <c r="Y663" s="3"/>
      <c r="Z663" s="3"/>
    </row>
    <row r="664" spans="1:26" ht="15.75" customHeight="1">
      <c r="A664" s="3"/>
      <c r="B664" s="3"/>
      <c r="C664" s="3"/>
      <c r="D664" s="5"/>
      <c r="E664" s="5"/>
      <c r="F664" s="5"/>
      <c r="G664" s="5"/>
      <c r="H664" s="5"/>
      <c r="I664" s="5"/>
      <c r="J664" s="5"/>
      <c r="K664" s="5"/>
      <c r="L664" s="5"/>
      <c r="M664" s="5"/>
      <c r="N664" s="5"/>
      <c r="O664" s="5"/>
      <c r="P664" s="3"/>
      <c r="Q664" s="5"/>
      <c r="R664" s="3"/>
      <c r="S664" s="3"/>
      <c r="T664" s="3"/>
      <c r="U664" s="3"/>
      <c r="V664" s="3"/>
      <c r="W664" s="3"/>
      <c r="X664" s="3"/>
      <c r="Y664" s="3"/>
      <c r="Z664" s="3"/>
    </row>
    <row r="665" spans="1:26" ht="15.75" customHeight="1">
      <c r="A665" s="3"/>
      <c r="B665" s="3"/>
      <c r="C665" s="3"/>
      <c r="D665" s="5"/>
      <c r="E665" s="5"/>
      <c r="F665" s="5"/>
      <c r="G665" s="5"/>
      <c r="H665" s="5"/>
      <c r="I665" s="5"/>
      <c r="J665" s="5"/>
      <c r="K665" s="5"/>
      <c r="L665" s="5"/>
      <c r="M665" s="5"/>
      <c r="N665" s="5"/>
      <c r="O665" s="5"/>
      <c r="P665" s="3"/>
      <c r="Q665" s="5"/>
      <c r="R665" s="3"/>
      <c r="S665" s="3"/>
      <c r="T665" s="3"/>
      <c r="U665" s="3"/>
      <c r="V665" s="3"/>
      <c r="W665" s="3"/>
      <c r="X665" s="3"/>
      <c r="Y665" s="3"/>
      <c r="Z665" s="3"/>
    </row>
    <row r="666" spans="1:26" ht="15.75" customHeight="1">
      <c r="A666" s="3"/>
      <c r="B666" s="3"/>
      <c r="C666" s="3"/>
      <c r="D666" s="5"/>
      <c r="E666" s="5"/>
      <c r="F666" s="5"/>
      <c r="G666" s="5"/>
      <c r="H666" s="5"/>
      <c r="I666" s="5"/>
      <c r="J666" s="5"/>
      <c r="K666" s="5"/>
      <c r="L666" s="5"/>
      <c r="M666" s="5"/>
      <c r="N666" s="5"/>
      <c r="O666" s="5"/>
      <c r="P666" s="3"/>
      <c r="Q666" s="5"/>
      <c r="R666" s="3"/>
      <c r="S666" s="3"/>
      <c r="T666" s="3"/>
      <c r="U666" s="3"/>
      <c r="V666" s="3"/>
      <c r="W666" s="3"/>
      <c r="X666" s="3"/>
      <c r="Y666" s="3"/>
      <c r="Z666" s="3"/>
    </row>
    <row r="667" spans="1:26" ht="15.75" customHeight="1">
      <c r="A667" s="3"/>
      <c r="B667" s="3"/>
      <c r="C667" s="3"/>
      <c r="D667" s="5"/>
      <c r="E667" s="5"/>
      <c r="F667" s="5"/>
      <c r="G667" s="5"/>
      <c r="H667" s="5"/>
      <c r="I667" s="5"/>
      <c r="J667" s="5"/>
      <c r="K667" s="5"/>
      <c r="L667" s="5"/>
      <c r="M667" s="5"/>
      <c r="N667" s="5"/>
      <c r="O667" s="5"/>
      <c r="P667" s="3"/>
      <c r="Q667" s="5"/>
      <c r="R667" s="3"/>
      <c r="S667" s="3"/>
      <c r="T667" s="3"/>
      <c r="U667" s="3"/>
      <c r="V667" s="3"/>
      <c r="W667" s="3"/>
      <c r="X667" s="3"/>
      <c r="Y667" s="3"/>
      <c r="Z667" s="3"/>
    </row>
    <row r="668" spans="1:26" ht="15.75" customHeight="1">
      <c r="A668" s="3"/>
      <c r="B668" s="3"/>
      <c r="C668" s="3"/>
      <c r="D668" s="5"/>
      <c r="E668" s="5"/>
      <c r="F668" s="5"/>
      <c r="G668" s="5"/>
      <c r="H668" s="5"/>
      <c r="I668" s="5"/>
      <c r="J668" s="5"/>
      <c r="K668" s="5"/>
      <c r="L668" s="5"/>
      <c r="M668" s="5"/>
      <c r="N668" s="5"/>
      <c r="O668" s="5"/>
      <c r="P668" s="3"/>
      <c r="Q668" s="5"/>
      <c r="R668" s="3"/>
      <c r="S668" s="3"/>
      <c r="T668" s="3"/>
      <c r="U668" s="3"/>
      <c r="V668" s="3"/>
      <c r="W668" s="3"/>
      <c r="X668" s="3"/>
      <c r="Y668" s="3"/>
      <c r="Z668" s="3"/>
    </row>
    <row r="669" spans="1:26" ht="15.75" customHeight="1">
      <c r="A669" s="3"/>
      <c r="B669" s="3"/>
      <c r="C669" s="3"/>
      <c r="D669" s="5"/>
      <c r="E669" s="5"/>
      <c r="F669" s="5"/>
      <c r="G669" s="5"/>
      <c r="H669" s="5"/>
      <c r="I669" s="5"/>
      <c r="J669" s="5"/>
      <c r="K669" s="5"/>
      <c r="L669" s="5"/>
      <c r="M669" s="5"/>
      <c r="N669" s="5"/>
      <c r="O669" s="5"/>
      <c r="P669" s="3"/>
      <c r="Q669" s="5"/>
      <c r="R669" s="3"/>
      <c r="S669" s="3"/>
      <c r="T669" s="3"/>
      <c r="U669" s="3"/>
      <c r="V669" s="3"/>
      <c r="W669" s="3"/>
      <c r="X669" s="3"/>
      <c r="Y669" s="3"/>
      <c r="Z669" s="3"/>
    </row>
    <row r="670" spans="1:26" ht="15.75" customHeight="1">
      <c r="A670" s="3"/>
      <c r="B670" s="3"/>
      <c r="C670" s="3"/>
      <c r="D670" s="5"/>
      <c r="E670" s="5"/>
      <c r="F670" s="5"/>
      <c r="G670" s="5"/>
      <c r="H670" s="5"/>
      <c r="I670" s="5"/>
      <c r="J670" s="5"/>
      <c r="K670" s="5"/>
      <c r="L670" s="5"/>
      <c r="M670" s="5"/>
      <c r="N670" s="5"/>
      <c r="O670" s="5"/>
      <c r="P670" s="3"/>
      <c r="Q670" s="5"/>
      <c r="R670" s="3"/>
      <c r="S670" s="3"/>
      <c r="T670" s="3"/>
      <c r="U670" s="3"/>
      <c r="V670" s="3"/>
      <c r="W670" s="3"/>
      <c r="X670" s="3"/>
      <c r="Y670" s="3"/>
      <c r="Z670" s="3"/>
    </row>
    <row r="671" spans="1:26" ht="15.75" customHeight="1">
      <c r="A671" s="3"/>
      <c r="B671" s="3"/>
      <c r="C671" s="3"/>
      <c r="D671" s="5"/>
      <c r="E671" s="5"/>
      <c r="F671" s="5"/>
      <c r="G671" s="5"/>
      <c r="H671" s="5"/>
      <c r="I671" s="5"/>
      <c r="J671" s="5"/>
      <c r="K671" s="5"/>
      <c r="L671" s="5"/>
      <c r="M671" s="5"/>
      <c r="N671" s="5"/>
      <c r="O671" s="5"/>
      <c r="P671" s="3"/>
      <c r="Q671" s="5"/>
      <c r="R671" s="3"/>
      <c r="S671" s="3"/>
      <c r="T671" s="3"/>
      <c r="U671" s="3"/>
      <c r="V671" s="3"/>
      <c r="W671" s="3"/>
      <c r="X671" s="3"/>
      <c r="Y671" s="3"/>
      <c r="Z671" s="3"/>
    </row>
    <row r="672" spans="1:26" ht="15.75" customHeight="1">
      <c r="A672" s="3"/>
      <c r="B672" s="3"/>
      <c r="C672" s="3"/>
      <c r="D672" s="5"/>
      <c r="E672" s="5"/>
      <c r="F672" s="5"/>
      <c r="G672" s="5"/>
      <c r="H672" s="5"/>
      <c r="I672" s="5"/>
      <c r="J672" s="5"/>
      <c r="K672" s="5"/>
      <c r="L672" s="5"/>
      <c r="M672" s="5"/>
      <c r="N672" s="5"/>
      <c r="O672" s="5"/>
      <c r="P672" s="3"/>
      <c r="Q672" s="5"/>
      <c r="R672" s="3"/>
      <c r="S672" s="3"/>
      <c r="T672" s="3"/>
      <c r="U672" s="3"/>
      <c r="V672" s="3"/>
      <c r="W672" s="3"/>
      <c r="X672" s="3"/>
      <c r="Y672" s="3"/>
      <c r="Z672" s="3"/>
    </row>
    <row r="673" spans="1:26" ht="15.75" customHeight="1">
      <c r="A673" s="3"/>
      <c r="B673" s="3"/>
      <c r="C673" s="3"/>
      <c r="D673" s="5"/>
      <c r="E673" s="5"/>
      <c r="F673" s="5"/>
      <c r="G673" s="5"/>
      <c r="H673" s="5"/>
      <c r="I673" s="5"/>
      <c r="J673" s="5"/>
      <c r="K673" s="5"/>
      <c r="L673" s="5"/>
      <c r="M673" s="5"/>
      <c r="N673" s="5"/>
      <c r="O673" s="5"/>
      <c r="P673" s="3"/>
      <c r="Q673" s="5"/>
      <c r="R673" s="3"/>
      <c r="S673" s="3"/>
      <c r="T673" s="3"/>
      <c r="U673" s="3"/>
      <c r="V673" s="3"/>
      <c r="W673" s="3"/>
      <c r="X673" s="3"/>
      <c r="Y673" s="3"/>
      <c r="Z673" s="3"/>
    </row>
    <row r="674" spans="1:26" ht="15.75" customHeight="1">
      <c r="A674" s="3"/>
      <c r="B674" s="3"/>
      <c r="C674" s="3"/>
      <c r="D674" s="5"/>
      <c r="E674" s="5"/>
      <c r="F674" s="5"/>
      <c r="G674" s="5"/>
      <c r="H674" s="5"/>
      <c r="I674" s="5"/>
      <c r="J674" s="5"/>
      <c r="K674" s="5"/>
      <c r="L674" s="5"/>
      <c r="M674" s="5"/>
      <c r="N674" s="5"/>
      <c r="O674" s="5"/>
      <c r="P674" s="3"/>
      <c r="Q674" s="5"/>
      <c r="R674" s="3"/>
      <c r="S674" s="3"/>
      <c r="T674" s="3"/>
      <c r="U674" s="3"/>
      <c r="V674" s="3"/>
      <c r="W674" s="3"/>
      <c r="X674" s="3"/>
      <c r="Y674" s="3"/>
      <c r="Z674" s="3"/>
    </row>
    <row r="675" spans="1:26" ht="15.75" customHeight="1">
      <c r="A675" s="3"/>
      <c r="B675" s="3"/>
      <c r="C675" s="3"/>
      <c r="D675" s="5"/>
      <c r="E675" s="5"/>
      <c r="F675" s="5"/>
      <c r="G675" s="5"/>
      <c r="H675" s="5"/>
      <c r="I675" s="5"/>
      <c r="J675" s="5"/>
      <c r="K675" s="5"/>
      <c r="L675" s="5"/>
      <c r="M675" s="5"/>
      <c r="N675" s="5"/>
      <c r="O675" s="5"/>
      <c r="P675" s="3"/>
      <c r="Q675" s="5"/>
      <c r="R675" s="3"/>
      <c r="S675" s="3"/>
      <c r="T675" s="3"/>
      <c r="U675" s="3"/>
      <c r="V675" s="3"/>
      <c r="W675" s="3"/>
      <c r="X675" s="3"/>
      <c r="Y675" s="3"/>
      <c r="Z675" s="3"/>
    </row>
    <row r="676" spans="1:26" ht="15.75" customHeight="1">
      <c r="A676" s="3"/>
      <c r="B676" s="3"/>
      <c r="C676" s="3"/>
      <c r="D676" s="5"/>
      <c r="E676" s="5"/>
      <c r="F676" s="5"/>
      <c r="G676" s="5"/>
      <c r="H676" s="5"/>
      <c r="I676" s="5"/>
      <c r="J676" s="5"/>
      <c r="K676" s="5"/>
      <c r="L676" s="5"/>
      <c r="M676" s="5"/>
      <c r="N676" s="5"/>
      <c r="O676" s="5"/>
      <c r="P676" s="3"/>
      <c r="Q676" s="5"/>
      <c r="R676" s="3"/>
      <c r="S676" s="3"/>
      <c r="T676" s="3"/>
      <c r="U676" s="3"/>
      <c r="V676" s="3"/>
      <c r="W676" s="3"/>
      <c r="X676" s="3"/>
      <c r="Y676" s="3"/>
      <c r="Z676" s="3"/>
    </row>
    <row r="677" spans="1:26" ht="15.75" customHeight="1">
      <c r="A677" s="3"/>
      <c r="B677" s="3"/>
      <c r="C677" s="3"/>
      <c r="D677" s="5"/>
      <c r="E677" s="5"/>
      <c r="F677" s="5"/>
      <c r="G677" s="5"/>
      <c r="H677" s="5"/>
      <c r="I677" s="5"/>
      <c r="J677" s="5"/>
      <c r="K677" s="5"/>
      <c r="L677" s="5"/>
      <c r="M677" s="5"/>
      <c r="N677" s="5"/>
      <c r="O677" s="5"/>
      <c r="P677" s="3"/>
      <c r="Q677" s="5"/>
      <c r="R677" s="3"/>
      <c r="S677" s="3"/>
      <c r="T677" s="3"/>
      <c r="U677" s="3"/>
      <c r="V677" s="3"/>
      <c r="W677" s="3"/>
      <c r="X677" s="3"/>
      <c r="Y677" s="3"/>
      <c r="Z677" s="3"/>
    </row>
    <row r="678" spans="1:26" ht="15.75" customHeight="1">
      <c r="A678" s="3"/>
      <c r="B678" s="3"/>
      <c r="C678" s="3"/>
      <c r="D678" s="5"/>
      <c r="E678" s="5"/>
      <c r="F678" s="5"/>
      <c r="G678" s="5"/>
      <c r="H678" s="5"/>
      <c r="I678" s="5"/>
      <c r="J678" s="5"/>
      <c r="K678" s="5"/>
      <c r="L678" s="5"/>
      <c r="M678" s="5"/>
      <c r="N678" s="5"/>
      <c r="O678" s="5"/>
      <c r="P678" s="3"/>
      <c r="Q678" s="5"/>
      <c r="R678" s="3"/>
      <c r="S678" s="3"/>
      <c r="T678" s="3"/>
      <c r="U678" s="3"/>
      <c r="V678" s="3"/>
      <c r="W678" s="3"/>
      <c r="X678" s="3"/>
      <c r="Y678" s="3"/>
      <c r="Z678" s="3"/>
    </row>
    <row r="679" spans="1:26" ht="15.75" customHeight="1">
      <c r="A679" s="3"/>
      <c r="B679" s="3"/>
      <c r="C679" s="3"/>
      <c r="D679" s="5"/>
      <c r="E679" s="5"/>
      <c r="F679" s="5"/>
      <c r="G679" s="5"/>
      <c r="H679" s="5"/>
      <c r="I679" s="5"/>
      <c r="J679" s="5"/>
      <c r="K679" s="5"/>
      <c r="L679" s="5"/>
      <c r="M679" s="5"/>
      <c r="N679" s="5"/>
      <c r="O679" s="5"/>
      <c r="P679" s="3"/>
      <c r="Q679" s="5"/>
      <c r="R679" s="3"/>
      <c r="S679" s="3"/>
      <c r="T679" s="3"/>
      <c r="U679" s="3"/>
      <c r="V679" s="3"/>
      <c r="W679" s="3"/>
      <c r="X679" s="3"/>
      <c r="Y679" s="3"/>
      <c r="Z679" s="3"/>
    </row>
    <row r="680" spans="1:26" ht="15.75" customHeight="1">
      <c r="A680" s="3"/>
      <c r="B680" s="3"/>
      <c r="C680" s="3"/>
      <c r="D680" s="5"/>
      <c r="E680" s="5"/>
      <c r="F680" s="5"/>
      <c r="G680" s="5"/>
      <c r="H680" s="5"/>
      <c r="I680" s="5"/>
      <c r="J680" s="5"/>
      <c r="K680" s="5"/>
      <c r="L680" s="5"/>
      <c r="M680" s="5"/>
      <c r="N680" s="5"/>
      <c r="O680" s="5"/>
      <c r="P680" s="3"/>
      <c r="Q680" s="5"/>
      <c r="R680" s="3"/>
      <c r="S680" s="3"/>
      <c r="T680" s="3"/>
      <c r="U680" s="3"/>
      <c r="V680" s="3"/>
      <c r="W680" s="3"/>
      <c r="X680" s="3"/>
      <c r="Y680" s="3"/>
      <c r="Z680" s="3"/>
    </row>
    <row r="681" spans="1:26" ht="15.75" customHeight="1">
      <c r="A681" s="3"/>
      <c r="B681" s="3"/>
      <c r="C681" s="3"/>
      <c r="D681" s="5"/>
      <c r="E681" s="5"/>
      <c r="F681" s="5"/>
      <c r="G681" s="5"/>
      <c r="H681" s="5"/>
      <c r="I681" s="5"/>
      <c r="J681" s="5"/>
      <c r="K681" s="5"/>
      <c r="L681" s="5"/>
      <c r="M681" s="5"/>
      <c r="N681" s="5"/>
      <c r="O681" s="5"/>
      <c r="P681" s="3"/>
      <c r="Q681" s="5"/>
      <c r="R681" s="3"/>
      <c r="S681" s="3"/>
      <c r="T681" s="3"/>
      <c r="U681" s="3"/>
      <c r="V681" s="3"/>
      <c r="W681" s="3"/>
      <c r="X681" s="3"/>
      <c r="Y681" s="3"/>
      <c r="Z681" s="3"/>
    </row>
    <row r="682" spans="1:26" ht="15.75" customHeight="1">
      <c r="A682" s="3"/>
      <c r="B682" s="3"/>
      <c r="C682" s="3"/>
      <c r="D682" s="5"/>
      <c r="E682" s="5"/>
      <c r="F682" s="5"/>
      <c r="G682" s="5"/>
      <c r="H682" s="5"/>
      <c r="I682" s="5"/>
      <c r="J682" s="5"/>
      <c r="K682" s="5"/>
      <c r="L682" s="5"/>
      <c r="M682" s="5"/>
      <c r="N682" s="5"/>
      <c r="O682" s="5"/>
      <c r="P682" s="3"/>
      <c r="Q682" s="5"/>
      <c r="R682" s="3"/>
      <c r="S682" s="3"/>
      <c r="T682" s="3"/>
      <c r="U682" s="3"/>
      <c r="V682" s="3"/>
      <c r="W682" s="3"/>
      <c r="X682" s="3"/>
      <c r="Y682" s="3"/>
      <c r="Z682" s="3"/>
    </row>
    <row r="683" spans="1:26" ht="15.75" customHeight="1">
      <c r="A683" s="3"/>
      <c r="B683" s="3"/>
      <c r="C683" s="3"/>
      <c r="D683" s="5"/>
      <c r="E683" s="5"/>
      <c r="F683" s="5"/>
      <c r="G683" s="5"/>
      <c r="H683" s="5"/>
      <c r="I683" s="5"/>
      <c r="J683" s="5"/>
      <c r="K683" s="5"/>
      <c r="L683" s="5"/>
      <c r="M683" s="5"/>
      <c r="N683" s="5"/>
      <c r="O683" s="5"/>
      <c r="P683" s="3"/>
      <c r="Q683" s="5"/>
      <c r="R683" s="3"/>
      <c r="S683" s="3"/>
      <c r="T683" s="3"/>
      <c r="U683" s="3"/>
      <c r="V683" s="3"/>
      <c r="W683" s="3"/>
      <c r="X683" s="3"/>
      <c r="Y683" s="3"/>
      <c r="Z683" s="3"/>
    </row>
    <row r="684" spans="1:26" ht="15.75" customHeight="1">
      <c r="A684" s="3"/>
      <c r="B684" s="3"/>
      <c r="C684" s="3"/>
      <c r="D684" s="5"/>
      <c r="E684" s="5"/>
      <c r="F684" s="5"/>
      <c r="G684" s="5"/>
      <c r="H684" s="5"/>
      <c r="I684" s="5"/>
      <c r="J684" s="5"/>
      <c r="K684" s="5"/>
      <c r="L684" s="5"/>
      <c r="M684" s="5"/>
      <c r="N684" s="5"/>
      <c r="O684" s="5"/>
      <c r="P684" s="3"/>
      <c r="Q684" s="5"/>
      <c r="R684" s="3"/>
      <c r="S684" s="3"/>
      <c r="T684" s="3"/>
      <c r="U684" s="3"/>
      <c r="V684" s="3"/>
      <c r="W684" s="3"/>
      <c r="X684" s="3"/>
      <c r="Y684" s="3"/>
      <c r="Z684" s="3"/>
    </row>
    <row r="685" spans="1:26" ht="15.75" customHeight="1">
      <c r="A685" s="3"/>
      <c r="B685" s="3"/>
      <c r="C685" s="3"/>
      <c r="D685" s="5"/>
      <c r="E685" s="5"/>
      <c r="F685" s="5"/>
      <c r="G685" s="5"/>
      <c r="H685" s="5"/>
      <c r="I685" s="5"/>
      <c r="J685" s="5"/>
      <c r="K685" s="5"/>
      <c r="L685" s="5"/>
      <c r="M685" s="5"/>
      <c r="N685" s="5"/>
      <c r="O685" s="5"/>
      <c r="P685" s="3"/>
      <c r="Q685" s="5"/>
      <c r="R685" s="3"/>
      <c r="S685" s="3"/>
      <c r="T685" s="3"/>
      <c r="U685" s="3"/>
      <c r="V685" s="3"/>
      <c r="W685" s="3"/>
      <c r="X685" s="3"/>
      <c r="Y685" s="3"/>
      <c r="Z685" s="3"/>
    </row>
    <row r="686" spans="1:26" ht="15.75" customHeight="1">
      <c r="A686" s="3"/>
      <c r="B686" s="3"/>
      <c r="C686" s="3"/>
      <c r="D686" s="5"/>
      <c r="E686" s="5"/>
      <c r="F686" s="5"/>
      <c r="G686" s="5"/>
      <c r="H686" s="5"/>
      <c r="I686" s="5"/>
      <c r="J686" s="5"/>
      <c r="K686" s="5"/>
      <c r="L686" s="5"/>
      <c r="M686" s="5"/>
      <c r="N686" s="5"/>
      <c r="O686" s="5"/>
      <c r="P686" s="3"/>
      <c r="Q686" s="5"/>
      <c r="R686" s="3"/>
      <c r="S686" s="3"/>
      <c r="T686" s="3"/>
      <c r="U686" s="3"/>
      <c r="V686" s="3"/>
      <c r="W686" s="3"/>
      <c r="X686" s="3"/>
      <c r="Y686" s="3"/>
      <c r="Z686" s="3"/>
    </row>
    <row r="687" spans="1:26" ht="15.75" customHeight="1">
      <c r="A687" s="3"/>
      <c r="B687" s="3"/>
      <c r="C687" s="3"/>
      <c r="D687" s="5"/>
      <c r="E687" s="5"/>
      <c r="F687" s="5"/>
      <c r="G687" s="5"/>
      <c r="H687" s="5"/>
      <c r="I687" s="5"/>
      <c r="J687" s="5"/>
      <c r="K687" s="5"/>
      <c r="L687" s="5"/>
      <c r="M687" s="5"/>
      <c r="N687" s="5"/>
      <c r="O687" s="5"/>
      <c r="P687" s="3"/>
      <c r="Q687" s="5"/>
      <c r="R687" s="3"/>
      <c r="S687" s="3"/>
      <c r="T687" s="3"/>
      <c r="U687" s="3"/>
      <c r="V687" s="3"/>
      <c r="W687" s="3"/>
      <c r="X687" s="3"/>
      <c r="Y687" s="3"/>
      <c r="Z687" s="3"/>
    </row>
    <row r="688" spans="1:26" ht="15.75" customHeight="1">
      <c r="A688" s="3"/>
      <c r="B688" s="3"/>
      <c r="C688" s="3"/>
      <c r="D688" s="5"/>
      <c r="E688" s="5"/>
      <c r="F688" s="5"/>
      <c r="G688" s="5"/>
      <c r="H688" s="5"/>
      <c r="I688" s="5"/>
      <c r="J688" s="5"/>
      <c r="K688" s="5"/>
      <c r="L688" s="5"/>
      <c r="M688" s="5"/>
      <c r="N688" s="5"/>
      <c r="O688" s="5"/>
      <c r="P688" s="3"/>
      <c r="Q688" s="5"/>
      <c r="R688" s="3"/>
      <c r="S688" s="3"/>
      <c r="T688" s="3"/>
      <c r="U688" s="3"/>
      <c r="V688" s="3"/>
      <c r="W688" s="3"/>
      <c r="X688" s="3"/>
      <c r="Y688" s="3"/>
      <c r="Z688" s="3"/>
    </row>
    <row r="689" spans="1:26" ht="15.75" customHeight="1">
      <c r="A689" s="3"/>
      <c r="B689" s="3"/>
      <c r="C689" s="3"/>
      <c r="D689" s="5"/>
      <c r="E689" s="5"/>
      <c r="F689" s="5"/>
      <c r="G689" s="5"/>
      <c r="H689" s="5"/>
      <c r="I689" s="5"/>
      <c r="J689" s="5"/>
      <c r="K689" s="5"/>
      <c r="L689" s="5"/>
      <c r="M689" s="5"/>
      <c r="N689" s="5"/>
      <c r="O689" s="5"/>
      <c r="P689" s="3"/>
      <c r="Q689" s="5"/>
      <c r="R689" s="3"/>
      <c r="S689" s="3"/>
      <c r="T689" s="3"/>
      <c r="U689" s="3"/>
      <c r="V689" s="3"/>
      <c r="W689" s="3"/>
      <c r="X689" s="3"/>
      <c r="Y689" s="3"/>
      <c r="Z689" s="3"/>
    </row>
    <row r="690" spans="1:26" ht="15.75" customHeight="1">
      <c r="A690" s="3"/>
      <c r="B690" s="3"/>
      <c r="C690" s="3"/>
      <c r="D690" s="5"/>
      <c r="E690" s="5"/>
      <c r="F690" s="5"/>
      <c r="G690" s="5"/>
      <c r="H690" s="5"/>
      <c r="I690" s="5"/>
      <c r="J690" s="5"/>
      <c r="K690" s="5"/>
      <c r="L690" s="5"/>
      <c r="M690" s="5"/>
      <c r="N690" s="5"/>
      <c r="O690" s="5"/>
      <c r="P690" s="3"/>
      <c r="Q690" s="5"/>
      <c r="R690" s="3"/>
      <c r="S690" s="3"/>
      <c r="T690" s="3"/>
      <c r="U690" s="3"/>
      <c r="V690" s="3"/>
      <c r="W690" s="3"/>
      <c r="X690" s="3"/>
      <c r="Y690" s="3"/>
      <c r="Z690" s="3"/>
    </row>
    <row r="691" spans="1:26" ht="15.75" customHeight="1">
      <c r="A691" s="3"/>
      <c r="B691" s="3"/>
      <c r="C691" s="3"/>
      <c r="D691" s="5"/>
      <c r="E691" s="5"/>
      <c r="F691" s="5"/>
      <c r="G691" s="5"/>
      <c r="H691" s="5"/>
      <c r="I691" s="5"/>
      <c r="J691" s="5"/>
      <c r="K691" s="5"/>
      <c r="L691" s="5"/>
      <c r="M691" s="5"/>
      <c r="N691" s="5"/>
      <c r="O691" s="5"/>
      <c r="P691" s="3"/>
      <c r="Q691" s="5"/>
      <c r="R691" s="3"/>
      <c r="S691" s="3"/>
      <c r="T691" s="3"/>
      <c r="U691" s="3"/>
      <c r="V691" s="3"/>
      <c r="W691" s="3"/>
      <c r="X691" s="3"/>
      <c r="Y691" s="3"/>
      <c r="Z691" s="3"/>
    </row>
    <row r="692" spans="1:26" ht="15.75" customHeight="1">
      <c r="A692" s="3"/>
      <c r="B692" s="3"/>
      <c r="C692" s="3"/>
      <c r="D692" s="5"/>
      <c r="E692" s="5"/>
      <c r="F692" s="5"/>
      <c r="G692" s="5"/>
      <c r="H692" s="5"/>
      <c r="I692" s="5"/>
      <c r="J692" s="5"/>
      <c r="K692" s="5"/>
      <c r="L692" s="5"/>
      <c r="M692" s="5"/>
      <c r="N692" s="5"/>
      <c r="O692" s="5"/>
      <c r="P692" s="3"/>
      <c r="Q692" s="5"/>
      <c r="R692" s="3"/>
      <c r="S692" s="3"/>
      <c r="T692" s="3"/>
      <c r="U692" s="3"/>
      <c r="V692" s="3"/>
      <c r="W692" s="3"/>
      <c r="X692" s="3"/>
      <c r="Y692" s="3"/>
      <c r="Z692" s="3"/>
    </row>
    <row r="693" spans="1:26" ht="15.75" customHeight="1">
      <c r="A693" s="3"/>
      <c r="B693" s="3"/>
      <c r="C693" s="3"/>
      <c r="D693" s="5"/>
      <c r="E693" s="5"/>
      <c r="F693" s="5"/>
      <c r="G693" s="5"/>
      <c r="H693" s="5"/>
      <c r="I693" s="5"/>
      <c r="J693" s="5"/>
      <c r="K693" s="5"/>
      <c r="L693" s="5"/>
      <c r="M693" s="5"/>
      <c r="N693" s="5"/>
      <c r="O693" s="5"/>
      <c r="P693" s="3"/>
      <c r="Q693" s="5"/>
      <c r="R693" s="3"/>
      <c r="S693" s="3"/>
      <c r="T693" s="3"/>
      <c r="U693" s="3"/>
      <c r="V693" s="3"/>
      <c r="W693" s="3"/>
      <c r="X693" s="3"/>
      <c r="Y693" s="3"/>
      <c r="Z693" s="3"/>
    </row>
    <row r="694" spans="1:26" ht="15.75" customHeight="1">
      <c r="A694" s="3"/>
      <c r="B694" s="3"/>
      <c r="C694" s="3"/>
      <c r="D694" s="5"/>
      <c r="E694" s="5"/>
      <c r="F694" s="5"/>
      <c r="G694" s="5"/>
      <c r="H694" s="5"/>
      <c r="I694" s="5"/>
      <c r="J694" s="5"/>
      <c r="K694" s="5"/>
      <c r="L694" s="5"/>
      <c r="M694" s="5"/>
      <c r="N694" s="5"/>
      <c r="O694" s="5"/>
      <c r="P694" s="3"/>
      <c r="Q694" s="5"/>
      <c r="R694" s="3"/>
      <c r="S694" s="3"/>
      <c r="T694" s="3"/>
      <c r="U694" s="3"/>
      <c r="V694" s="3"/>
      <c r="W694" s="3"/>
      <c r="X694" s="3"/>
      <c r="Y694" s="3"/>
      <c r="Z694" s="3"/>
    </row>
    <row r="695" spans="1:26" ht="15.75" customHeight="1">
      <c r="A695" s="3"/>
      <c r="B695" s="3"/>
      <c r="C695" s="3"/>
      <c r="D695" s="5"/>
      <c r="E695" s="5"/>
      <c r="F695" s="5"/>
      <c r="G695" s="5"/>
      <c r="H695" s="5"/>
      <c r="I695" s="5"/>
      <c r="J695" s="5"/>
      <c r="K695" s="5"/>
      <c r="L695" s="5"/>
      <c r="M695" s="5"/>
      <c r="N695" s="5"/>
      <c r="O695" s="5"/>
      <c r="P695" s="3"/>
      <c r="Q695" s="5"/>
      <c r="R695" s="3"/>
      <c r="S695" s="3"/>
      <c r="T695" s="3"/>
      <c r="U695" s="3"/>
      <c r="V695" s="3"/>
      <c r="W695" s="3"/>
      <c r="X695" s="3"/>
      <c r="Y695" s="3"/>
      <c r="Z695" s="3"/>
    </row>
    <row r="696" spans="1:26" ht="15.75" customHeight="1">
      <c r="A696" s="3"/>
      <c r="B696" s="3"/>
      <c r="C696" s="3"/>
      <c r="D696" s="5"/>
      <c r="E696" s="5"/>
      <c r="F696" s="5"/>
      <c r="G696" s="5"/>
      <c r="H696" s="5"/>
      <c r="I696" s="5"/>
      <c r="J696" s="5"/>
      <c r="K696" s="5"/>
      <c r="L696" s="5"/>
      <c r="M696" s="5"/>
      <c r="N696" s="5"/>
      <c r="O696" s="5"/>
      <c r="P696" s="3"/>
      <c r="Q696" s="5"/>
      <c r="R696" s="3"/>
      <c r="S696" s="3"/>
      <c r="T696" s="3"/>
      <c r="U696" s="3"/>
      <c r="V696" s="3"/>
      <c r="W696" s="3"/>
      <c r="X696" s="3"/>
      <c r="Y696" s="3"/>
      <c r="Z696" s="3"/>
    </row>
    <row r="697" spans="1:26" ht="15.75" customHeight="1">
      <c r="A697" s="3"/>
      <c r="B697" s="3"/>
      <c r="C697" s="3"/>
      <c r="D697" s="5"/>
      <c r="E697" s="5"/>
      <c r="F697" s="5"/>
      <c r="G697" s="5"/>
      <c r="H697" s="5"/>
      <c r="I697" s="5"/>
      <c r="J697" s="5"/>
      <c r="K697" s="5"/>
      <c r="L697" s="5"/>
      <c r="M697" s="5"/>
      <c r="N697" s="5"/>
      <c r="O697" s="5"/>
      <c r="P697" s="3"/>
      <c r="Q697" s="5"/>
      <c r="R697" s="3"/>
      <c r="S697" s="3"/>
      <c r="T697" s="3"/>
      <c r="U697" s="3"/>
      <c r="V697" s="3"/>
      <c r="W697" s="3"/>
      <c r="X697" s="3"/>
      <c r="Y697" s="3"/>
      <c r="Z697" s="3"/>
    </row>
    <row r="698" spans="1:26" ht="15.75" customHeight="1">
      <c r="A698" s="3"/>
      <c r="B698" s="3"/>
      <c r="C698" s="3"/>
      <c r="D698" s="5"/>
      <c r="E698" s="5"/>
      <c r="F698" s="5"/>
      <c r="G698" s="5"/>
      <c r="H698" s="5"/>
      <c r="I698" s="5"/>
      <c r="J698" s="5"/>
      <c r="K698" s="5"/>
      <c r="L698" s="5"/>
      <c r="M698" s="5"/>
      <c r="N698" s="5"/>
      <c r="O698" s="5"/>
      <c r="P698" s="3"/>
      <c r="Q698" s="5"/>
      <c r="R698" s="3"/>
      <c r="S698" s="3"/>
      <c r="T698" s="3"/>
      <c r="U698" s="3"/>
      <c r="V698" s="3"/>
      <c r="W698" s="3"/>
      <c r="X698" s="3"/>
      <c r="Y698" s="3"/>
      <c r="Z698" s="3"/>
    </row>
    <row r="699" spans="1:26" ht="15.75" customHeight="1">
      <c r="A699" s="3"/>
      <c r="B699" s="3"/>
      <c r="C699" s="3"/>
      <c r="D699" s="5"/>
      <c r="E699" s="5"/>
      <c r="F699" s="5"/>
      <c r="G699" s="5"/>
      <c r="H699" s="5"/>
      <c r="I699" s="5"/>
      <c r="J699" s="5"/>
      <c r="K699" s="5"/>
      <c r="L699" s="5"/>
      <c r="M699" s="5"/>
      <c r="N699" s="5"/>
      <c r="O699" s="5"/>
      <c r="P699" s="3"/>
      <c r="Q699" s="5"/>
      <c r="R699" s="3"/>
      <c r="S699" s="3"/>
      <c r="T699" s="3"/>
      <c r="U699" s="3"/>
      <c r="V699" s="3"/>
      <c r="W699" s="3"/>
      <c r="X699" s="3"/>
      <c r="Y699" s="3"/>
      <c r="Z699" s="3"/>
    </row>
    <row r="700" spans="1:26" ht="15.75" customHeight="1">
      <c r="A700" s="3"/>
      <c r="B700" s="3"/>
      <c r="C700" s="3"/>
      <c r="D700" s="5"/>
      <c r="E700" s="5"/>
      <c r="F700" s="5"/>
      <c r="G700" s="5"/>
      <c r="H700" s="5"/>
      <c r="I700" s="5"/>
      <c r="J700" s="5"/>
      <c r="K700" s="5"/>
      <c r="L700" s="5"/>
      <c r="M700" s="5"/>
      <c r="N700" s="5"/>
      <c r="O700" s="5"/>
      <c r="P700" s="3"/>
      <c r="Q700" s="5"/>
      <c r="R700" s="3"/>
      <c r="S700" s="3"/>
      <c r="T700" s="3"/>
      <c r="U700" s="3"/>
      <c r="V700" s="3"/>
      <c r="W700" s="3"/>
      <c r="X700" s="3"/>
      <c r="Y700" s="3"/>
      <c r="Z700" s="3"/>
    </row>
    <row r="701" spans="1:26" ht="15.75" customHeight="1">
      <c r="A701" s="3"/>
      <c r="B701" s="3"/>
      <c r="C701" s="3"/>
      <c r="D701" s="5"/>
      <c r="E701" s="5"/>
      <c r="F701" s="5"/>
      <c r="G701" s="5"/>
      <c r="H701" s="5"/>
      <c r="I701" s="5"/>
      <c r="J701" s="5"/>
      <c r="K701" s="5"/>
      <c r="L701" s="5"/>
      <c r="M701" s="5"/>
      <c r="N701" s="5"/>
      <c r="O701" s="5"/>
      <c r="P701" s="3"/>
      <c r="Q701" s="5"/>
      <c r="R701" s="3"/>
      <c r="S701" s="3"/>
      <c r="T701" s="3"/>
      <c r="U701" s="3"/>
      <c r="V701" s="3"/>
      <c r="W701" s="3"/>
      <c r="X701" s="3"/>
      <c r="Y701" s="3"/>
      <c r="Z701" s="3"/>
    </row>
    <row r="702" spans="1:26" ht="15.75" customHeight="1">
      <c r="A702" s="3"/>
      <c r="B702" s="3"/>
      <c r="C702" s="3"/>
      <c r="D702" s="5"/>
      <c r="E702" s="5"/>
      <c r="F702" s="5"/>
      <c r="G702" s="5"/>
      <c r="H702" s="5"/>
      <c r="I702" s="5"/>
      <c r="J702" s="5"/>
      <c r="K702" s="5"/>
      <c r="L702" s="5"/>
      <c r="M702" s="5"/>
      <c r="N702" s="5"/>
      <c r="O702" s="5"/>
      <c r="P702" s="3"/>
      <c r="Q702" s="5"/>
      <c r="R702" s="3"/>
      <c r="S702" s="3"/>
      <c r="T702" s="3"/>
      <c r="U702" s="3"/>
      <c r="V702" s="3"/>
      <c r="W702" s="3"/>
      <c r="X702" s="3"/>
      <c r="Y702" s="3"/>
      <c r="Z702" s="3"/>
    </row>
    <row r="703" spans="1:26" ht="15.75" customHeight="1">
      <c r="A703" s="3"/>
      <c r="B703" s="3"/>
      <c r="C703" s="3"/>
      <c r="D703" s="5"/>
      <c r="E703" s="5"/>
      <c r="F703" s="5"/>
      <c r="G703" s="5"/>
      <c r="H703" s="5"/>
      <c r="I703" s="5"/>
      <c r="J703" s="5"/>
      <c r="K703" s="5"/>
      <c r="L703" s="5"/>
      <c r="M703" s="5"/>
      <c r="N703" s="5"/>
      <c r="O703" s="5"/>
      <c r="P703" s="3"/>
      <c r="Q703" s="5"/>
      <c r="R703" s="3"/>
      <c r="S703" s="3"/>
      <c r="T703" s="3"/>
      <c r="U703" s="3"/>
      <c r="V703" s="3"/>
      <c r="W703" s="3"/>
      <c r="X703" s="3"/>
      <c r="Y703" s="3"/>
      <c r="Z703" s="3"/>
    </row>
    <row r="704" spans="1:26" ht="15.75" customHeight="1">
      <c r="A704" s="3"/>
      <c r="B704" s="3"/>
      <c r="C704" s="3"/>
      <c r="D704" s="5"/>
      <c r="E704" s="5"/>
      <c r="F704" s="5"/>
      <c r="G704" s="5"/>
      <c r="H704" s="5"/>
      <c r="I704" s="5"/>
      <c r="J704" s="5"/>
      <c r="K704" s="5"/>
      <c r="L704" s="5"/>
      <c r="M704" s="5"/>
      <c r="N704" s="5"/>
      <c r="O704" s="5"/>
      <c r="P704" s="3"/>
      <c r="Q704" s="5"/>
      <c r="R704" s="3"/>
      <c r="S704" s="3"/>
      <c r="T704" s="3"/>
      <c r="U704" s="3"/>
      <c r="V704" s="3"/>
      <c r="W704" s="3"/>
      <c r="X704" s="3"/>
      <c r="Y704" s="3"/>
      <c r="Z704" s="3"/>
    </row>
    <row r="705" spans="1:26" ht="15.75" customHeight="1">
      <c r="A705" s="3"/>
      <c r="B705" s="3"/>
      <c r="C705" s="3"/>
      <c r="D705" s="5"/>
      <c r="E705" s="5"/>
      <c r="F705" s="5"/>
      <c r="G705" s="5"/>
      <c r="H705" s="5"/>
      <c r="I705" s="5"/>
      <c r="J705" s="5"/>
      <c r="K705" s="5"/>
      <c r="L705" s="5"/>
      <c r="M705" s="5"/>
      <c r="N705" s="5"/>
      <c r="O705" s="5"/>
      <c r="P705" s="3"/>
      <c r="Q705" s="5"/>
      <c r="R705" s="3"/>
      <c r="S705" s="3"/>
      <c r="T705" s="3"/>
      <c r="U705" s="3"/>
      <c r="V705" s="3"/>
      <c r="W705" s="3"/>
      <c r="X705" s="3"/>
      <c r="Y705" s="3"/>
      <c r="Z705" s="3"/>
    </row>
    <row r="706" spans="1:26" ht="15.75" customHeight="1">
      <c r="A706" s="3"/>
      <c r="B706" s="3"/>
      <c r="C706" s="3"/>
      <c r="D706" s="5"/>
      <c r="E706" s="5"/>
      <c r="F706" s="5"/>
      <c r="G706" s="5"/>
      <c r="H706" s="5"/>
      <c r="I706" s="5"/>
      <c r="J706" s="5"/>
      <c r="K706" s="5"/>
      <c r="L706" s="5"/>
      <c r="M706" s="5"/>
      <c r="N706" s="5"/>
      <c r="O706" s="5"/>
      <c r="P706" s="3"/>
      <c r="Q706" s="5"/>
      <c r="R706" s="3"/>
      <c r="S706" s="3"/>
      <c r="T706" s="3"/>
      <c r="U706" s="3"/>
      <c r="V706" s="3"/>
      <c r="W706" s="3"/>
      <c r="X706" s="3"/>
      <c r="Y706" s="3"/>
      <c r="Z706" s="3"/>
    </row>
    <row r="707" spans="1:26" ht="15.75" customHeight="1">
      <c r="A707" s="3"/>
      <c r="B707" s="3"/>
      <c r="C707" s="3"/>
      <c r="D707" s="5"/>
      <c r="E707" s="5"/>
      <c r="F707" s="5"/>
      <c r="G707" s="5"/>
      <c r="H707" s="5"/>
      <c r="I707" s="5"/>
      <c r="J707" s="5"/>
      <c r="K707" s="5"/>
      <c r="L707" s="5"/>
      <c r="M707" s="5"/>
      <c r="N707" s="5"/>
      <c r="O707" s="5"/>
      <c r="P707" s="3"/>
      <c r="Q707" s="5"/>
      <c r="R707" s="3"/>
      <c r="S707" s="3"/>
      <c r="T707" s="3"/>
      <c r="U707" s="3"/>
      <c r="V707" s="3"/>
      <c r="W707" s="3"/>
      <c r="X707" s="3"/>
      <c r="Y707" s="3"/>
      <c r="Z707" s="3"/>
    </row>
    <row r="708" spans="1:26" ht="15.75" customHeight="1">
      <c r="A708" s="3"/>
      <c r="B708" s="3"/>
      <c r="C708" s="3"/>
      <c r="D708" s="5"/>
      <c r="E708" s="5"/>
      <c r="F708" s="5"/>
      <c r="G708" s="5"/>
      <c r="H708" s="5"/>
      <c r="I708" s="5"/>
      <c r="J708" s="5"/>
      <c r="K708" s="5"/>
      <c r="L708" s="5"/>
      <c r="M708" s="5"/>
      <c r="N708" s="5"/>
      <c r="O708" s="5"/>
      <c r="P708" s="3"/>
      <c r="Q708" s="5"/>
      <c r="R708" s="3"/>
      <c r="S708" s="3"/>
      <c r="T708" s="3"/>
      <c r="U708" s="3"/>
      <c r="V708" s="3"/>
      <c r="W708" s="3"/>
      <c r="X708" s="3"/>
      <c r="Y708" s="3"/>
      <c r="Z708" s="3"/>
    </row>
    <row r="709" spans="1:26" ht="15.75" customHeight="1">
      <c r="A709" s="3"/>
      <c r="B709" s="3"/>
      <c r="C709" s="3"/>
      <c r="D709" s="5"/>
      <c r="E709" s="5"/>
      <c r="F709" s="5"/>
      <c r="G709" s="5"/>
      <c r="H709" s="5"/>
      <c r="I709" s="5"/>
      <c r="J709" s="5"/>
      <c r="K709" s="5"/>
      <c r="L709" s="5"/>
      <c r="M709" s="5"/>
      <c r="N709" s="5"/>
      <c r="O709" s="5"/>
      <c r="P709" s="3"/>
      <c r="Q709" s="5"/>
      <c r="R709" s="3"/>
      <c r="S709" s="3"/>
      <c r="T709" s="3"/>
      <c r="U709" s="3"/>
      <c r="V709" s="3"/>
      <c r="W709" s="3"/>
      <c r="X709" s="3"/>
      <c r="Y709" s="3"/>
      <c r="Z709" s="3"/>
    </row>
    <row r="710" spans="1:26" ht="15.75" customHeight="1">
      <c r="A710" s="3"/>
      <c r="B710" s="3"/>
      <c r="C710" s="3"/>
      <c r="D710" s="5"/>
      <c r="E710" s="5"/>
      <c r="F710" s="5"/>
      <c r="G710" s="5"/>
      <c r="H710" s="5"/>
      <c r="I710" s="5"/>
      <c r="J710" s="5"/>
      <c r="K710" s="5"/>
      <c r="L710" s="5"/>
      <c r="M710" s="5"/>
      <c r="N710" s="5"/>
      <c r="O710" s="5"/>
      <c r="P710" s="3"/>
      <c r="Q710" s="5"/>
      <c r="R710" s="3"/>
      <c r="S710" s="3"/>
      <c r="T710" s="3"/>
      <c r="U710" s="3"/>
      <c r="V710" s="3"/>
      <c r="W710" s="3"/>
      <c r="X710" s="3"/>
      <c r="Y710" s="3"/>
      <c r="Z710" s="3"/>
    </row>
    <row r="711" spans="1:26" ht="15.75" customHeight="1">
      <c r="A711" s="3"/>
      <c r="B711" s="3"/>
      <c r="C711" s="3"/>
      <c r="D711" s="5"/>
      <c r="E711" s="5"/>
      <c r="F711" s="5"/>
      <c r="G711" s="5"/>
      <c r="H711" s="5"/>
      <c r="I711" s="5"/>
      <c r="J711" s="5"/>
      <c r="K711" s="5"/>
      <c r="L711" s="5"/>
      <c r="M711" s="5"/>
      <c r="N711" s="5"/>
      <c r="O711" s="5"/>
      <c r="P711" s="3"/>
      <c r="Q711" s="5"/>
      <c r="R711" s="3"/>
      <c r="S711" s="3"/>
      <c r="T711" s="3"/>
      <c r="U711" s="3"/>
      <c r="V711" s="3"/>
      <c r="W711" s="3"/>
      <c r="X711" s="3"/>
      <c r="Y711" s="3"/>
      <c r="Z711" s="3"/>
    </row>
    <row r="712" spans="1:26" ht="15.75" customHeight="1">
      <c r="A712" s="3"/>
      <c r="B712" s="3"/>
      <c r="C712" s="3"/>
      <c r="D712" s="5"/>
      <c r="E712" s="5"/>
      <c r="F712" s="5"/>
      <c r="G712" s="5"/>
      <c r="H712" s="5"/>
      <c r="I712" s="5"/>
      <c r="J712" s="5"/>
      <c r="K712" s="5"/>
      <c r="L712" s="5"/>
      <c r="M712" s="5"/>
      <c r="N712" s="5"/>
      <c r="O712" s="5"/>
      <c r="P712" s="3"/>
      <c r="Q712" s="5"/>
      <c r="R712" s="3"/>
      <c r="S712" s="3"/>
      <c r="T712" s="3"/>
      <c r="U712" s="3"/>
      <c r="V712" s="3"/>
      <c r="W712" s="3"/>
      <c r="X712" s="3"/>
      <c r="Y712" s="3"/>
      <c r="Z712" s="3"/>
    </row>
    <row r="713" spans="1:26" ht="15.75" customHeight="1">
      <c r="A713" s="3"/>
      <c r="B713" s="3"/>
      <c r="C713" s="3"/>
      <c r="D713" s="5"/>
      <c r="E713" s="5"/>
      <c r="F713" s="5"/>
      <c r="G713" s="5"/>
      <c r="H713" s="5"/>
      <c r="I713" s="5"/>
      <c r="J713" s="5"/>
      <c r="K713" s="5"/>
      <c r="L713" s="5"/>
      <c r="M713" s="5"/>
      <c r="N713" s="5"/>
      <c r="O713" s="5"/>
      <c r="P713" s="3"/>
      <c r="Q713" s="5"/>
      <c r="R713" s="3"/>
      <c r="S713" s="3"/>
      <c r="T713" s="3"/>
      <c r="U713" s="3"/>
      <c r="V713" s="3"/>
      <c r="W713" s="3"/>
      <c r="X713" s="3"/>
      <c r="Y713" s="3"/>
      <c r="Z713" s="3"/>
    </row>
    <row r="714" spans="1:26" ht="15.75" customHeight="1">
      <c r="A714" s="3"/>
      <c r="B714" s="3"/>
      <c r="C714" s="3"/>
      <c r="D714" s="5"/>
      <c r="E714" s="5"/>
      <c r="F714" s="5"/>
      <c r="G714" s="5"/>
      <c r="H714" s="5"/>
      <c r="I714" s="5"/>
      <c r="J714" s="5"/>
      <c r="K714" s="5"/>
      <c r="L714" s="5"/>
      <c r="M714" s="5"/>
      <c r="N714" s="5"/>
      <c r="O714" s="5"/>
      <c r="P714" s="3"/>
      <c r="Q714" s="5"/>
      <c r="R714" s="3"/>
      <c r="S714" s="3"/>
      <c r="T714" s="3"/>
      <c r="U714" s="3"/>
      <c r="V714" s="3"/>
      <c r="W714" s="3"/>
      <c r="X714" s="3"/>
      <c r="Y714" s="3"/>
      <c r="Z714" s="3"/>
    </row>
    <row r="715" spans="1:26" ht="15.75" customHeight="1">
      <c r="A715" s="3"/>
      <c r="B715" s="3"/>
      <c r="C715" s="3"/>
      <c r="D715" s="5"/>
      <c r="E715" s="5"/>
      <c r="F715" s="5"/>
      <c r="G715" s="5"/>
      <c r="H715" s="5"/>
      <c r="I715" s="5"/>
      <c r="J715" s="5"/>
      <c r="K715" s="5"/>
      <c r="L715" s="5"/>
      <c r="M715" s="5"/>
      <c r="N715" s="5"/>
      <c r="O715" s="5"/>
      <c r="P715" s="3"/>
      <c r="Q715" s="5"/>
      <c r="R715" s="3"/>
      <c r="S715" s="3"/>
      <c r="T715" s="3"/>
      <c r="U715" s="3"/>
      <c r="V715" s="3"/>
      <c r="W715" s="3"/>
      <c r="X715" s="3"/>
      <c r="Y715" s="3"/>
      <c r="Z715" s="3"/>
    </row>
    <row r="716" spans="1:26" ht="15.75" customHeight="1">
      <c r="A716" s="3"/>
      <c r="B716" s="3"/>
      <c r="C716" s="3"/>
      <c r="D716" s="5"/>
      <c r="E716" s="5"/>
      <c r="F716" s="5"/>
      <c r="G716" s="5"/>
      <c r="H716" s="5"/>
      <c r="I716" s="5"/>
      <c r="J716" s="5"/>
      <c r="K716" s="5"/>
      <c r="L716" s="5"/>
      <c r="M716" s="5"/>
      <c r="N716" s="5"/>
      <c r="O716" s="5"/>
      <c r="P716" s="3"/>
      <c r="Q716" s="5"/>
      <c r="R716" s="3"/>
      <c r="S716" s="3"/>
      <c r="T716" s="3"/>
      <c r="U716" s="3"/>
      <c r="V716" s="3"/>
      <c r="W716" s="3"/>
      <c r="X716" s="3"/>
      <c r="Y716" s="3"/>
      <c r="Z716" s="3"/>
    </row>
    <row r="717" spans="1:26" ht="15.75" customHeight="1">
      <c r="A717" s="3"/>
      <c r="B717" s="3"/>
      <c r="C717" s="3"/>
      <c r="D717" s="5"/>
      <c r="E717" s="5"/>
      <c r="F717" s="5"/>
      <c r="G717" s="5"/>
      <c r="H717" s="5"/>
      <c r="I717" s="5"/>
      <c r="J717" s="5"/>
      <c r="K717" s="5"/>
      <c r="L717" s="5"/>
      <c r="M717" s="5"/>
      <c r="N717" s="5"/>
      <c r="O717" s="5"/>
      <c r="P717" s="3"/>
      <c r="Q717" s="5"/>
      <c r="R717" s="3"/>
      <c r="S717" s="3"/>
      <c r="T717" s="3"/>
      <c r="U717" s="3"/>
      <c r="V717" s="3"/>
      <c r="W717" s="3"/>
      <c r="X717" s="3"/>
      <c r="Y717" s="3"/>
      <c r="Z717" s="3"/>
    </row>
    <row r="718" spans="1:26" ht="15.75" customHeight="1">
      <c r="A718" s="3"/>
      <c r="B718" s="3"/>
      <c r="C718" s="3"/>
      <c r="D718" s="5"/>
      <c r="E718" s="5"/>
      <c r="F718" s="5"/>
      <c r="G718" s="5"/>
      <c r="H718" s="5"/>
      <c r="I718" s="5"/>
      <c r="J718" s="5"/>
      <c r="K718" s="5"/>
      <c r="L718" s="5"/>
      <c r="M718" s="5"/>
      <c r="N718" s="5"/>
      <c r="O718" s="5"/>
      <c r="P718" s="3"/>
      <c r="Q718" s="5"/>
      <c r="R718" s="3"/>
      <c r="S718" s="3"/>
      <c r="T718" s="3"/>
      <c r="U718" s="3"/>
      <c r="V718" s="3"/>
      <c r="W718" s="3"/>
      <c r="X718" s="3"/>
      <c r="Y718" s="3"/>
      <c r="Z718" s="3"/>
    </row>
    <row r="719" spans="1:26" ht="15.75" customHeight="1">
      <c r="A719" s="3"/>
      <c r="B719" s="3"/>
      <c r="C719" s="3"/>
      <c r="D719" s="5"/>
      <c r="E719" s="5"/>
      <c r="F719" s="5"/>
      <c r="G719" s="5"/>
      <c r="H719" s="5"/>
      <c r="I719" s="5"/>
      <c r="J719" s="5"/>
      <c r="K719" s="5"/>
      <c r="L719" s="5"/>
      <c r="M719" s="5"/>
      <c r="N719" s="5"/>
      <c r="O719" s="5"/>
      <c r="P719" s="3"/>
      <c r="Q719" s="5"/>
      <c r="R719" s="3"/>
      <c r="S719" s="3"/>
      <c r="T719" s="3"/>
      <c r="U719" s="3"/>
      <c r="V719" s="3"/>
      <c r="W719" s="3"/>
      <c r="X719" s="3"/>
      <c r="Y719" s="3"/>
      <c r="Z719" s="3"/>
    </row>
    <row r="720" spans="1:26" ht="15.75" customHeight="1">
      <c r="A720" s="3"/>
      <c r="B720" s="3"/>
      <c r="C720" s="3"/>
      <c r="D720" s="5"/>
      <c r="E720" s="5"/>
      <c r="F720" s="5"/>
      <c r="G720" s="5"/>
      <c r="H720" s="5"/>
      <c r="I720" s="5"/>
      <c r="J720" s="5"/>
      <c r="K720" s="5"/>
      <c r="L720" s="5"/>
      <c r="M720" s="5"/>
      <c r="N720" s="5"/>
      <c r="O720" s="5"/>
      <c r="P720" s="3"/>
      <c r="Q720" s="5"/>
      <c r="R720" s="3"/>
      <c r="S720" s="3"/>
      <c r="T720" s="3"/>
      <c r="U720" s="3"/>
      <c r="V720" s="3"/>
      <c r="W720" s="3"/>
      <c r="X720" s="3"/>
      <c r="Y720" s="3"/>
      <c r="Z720" s="3"/>
    </row>
    <row r="721" spans="1:26" ht="15.75" customHeight="1">
      <c r="A721" s="3"/>
      <c r="B721" s="3"/>
      <c r="C721" s="3"/>
      <c r="D721" s="5"/>
      <c r="E721" s="5"/>
      <c r="F721" s="5"/>
      <c r="G721" s="5"/>
      <c r="H721" s="5"/>
      <c r="I721" s="5"/>
      <c r="J721" s="5"/>
      <c r="K721" s="5"/>
      <c r="L721" s="5"/>
      <c r="M721" s="5"/>
      <c r="N721" s="5"/>
      <c r="O721" s="5"/>
      <c r="P721" s="3"/>
      <c r="Q721" s="5"/>
      <c r="R721" s="3"/>
      <c r="S721" s="3"/>
      <c r="T721" s="3"/>
      <c r="U721" s="3"/>
      <c r="V721" s="3"/>
      <c r="W721" s="3"/>
      <c r="X721" s="3"/>
      <c r="Y721" s="3"/>
      <c r="Z721" s="3"/>
    </row>
    <row r="722" spans="1:26" ht="15.75" customHeight="1">
      <c r="A722" s="3"/>
      <c r="B722" s="3"/>
      <c r="C722" s="3"/>
      <c r="D722" s="5"/>
      <c r="E722" s="5"/>
      <c r="F722" s="5"/>
      <c r="G722" s="5"/>
      <c r="H722" s="5"/>
      <c r="I722" s="5"/>
      <c r="J722" s="5"/>
      <c r="K722" s="5"/>
      <c r="L722" s="5"/>
      <c r="M722" s="5"/>
      <c r="N722" s="5"/>
      <c r="O722" s="5"/>
      <c r="P722" s="3"/>
      <c r="Q722" s="5"/>
      <c r="R722" s="3"/>
      <c r="S722" s="3"/>
      <c r="T722" s="3"/>
      <c r="U722" s="3"/>
      <c r="V722" s="3"/>
      <c r="W722" s="3"/>
      <c r="X722" s="3"/>
      <c r="Y722" s="3"/>
      <c r="Z722" s="3"/>
    </row>
    <row r="723" spans="1:26" ht="15.75" customHeight="1">
      <c r="A723" s="3"/>
      <c r="B723" s="3"/>
      <c r="C723" s="3"/>
      <c r="D723" s="5"/>
      <c r="E723" s="5"/>
      <c r="F723" s="5"/>
      <c r="G723" s="5"/>
      <c r="H723" s="5"/>
      <c r="I723" s="5"/>
      <c r="J723" s="5"/>
      <c r="K723" s="5"/>
      <c r="L723" s="5"/>
      <c r="M723" s="5"/>
      <c r="N723" s="5"/>
      <c r="O723" s="5"/>
      <c r="P723" s="3"/>
      <c r="Q723" s="5"/>
      <c r="R723" s="3"/>
      <c r="S723" s="3"/>
      <c r="T723" s="3"/>
      <c r="U723" s="3"/>
      <c r="V723" s="3"/>
      <c r="W723" s="3"/>
      <c r="X723" s="3"/>
      <c r="Y723" s="3"/>
      <c r="Z723" s="3"/>
    </row>
    <row r="724" spans="1:26" ht="15.75" customHeight="1">
      <c r="A724" s="3"/>
      <c r="B724" s="3"/>
      <c r="C724" s="3"/>
      <c r="D724" s="5"/>
      <c r="E724" s="5"/>
      <c r="F724" s="5"/>
      <c r="G724" s="5"/>
      <c r="H724" s="5"/>
      <c r="I724" s="5"/>
      <c r="J724" s="5"/>
      <c r="K724" s="5"/>
      <c r="L724" s="5"/>
      <c r="M724" s="5"/>
      <c r="N724" s="5"/>
      <c r="O724" s="5"/>
      <c r="P724" s="3"/>
      <c r="Q724" s="5"/>
      <c r="R724" s="3"/>
      <c r="S724" s="3"/>
      <c r="T724" s="3"/>
      <c r="U724" s="3"/>
      <c r="V724" s="3"/>
      <c r="W724" s="3"/>
      <c r="X724" s="3"/>
      <c r="Y724" s="3"/>
      <c r="Z724" s="3"/>
    </row>
    <row r="725" spans="1:26" ht="15.75" customHeight="1">
      <c r="A725" s="3"/>
      <c r="B725" s="3"/>
      <c r="C725" s="3"/>
      <c r="D725" s="5"/>
      <c r="E725" s="5"/>
      <c r="F725" s="5"/>
      <c r="G725" s="5"/>
      <c r="H725" s="5"/>
      <c r="I725" s="5"/>
      <c r="J725" s="5"/>
      <c r="K725" s="5"/>
      <c r="L725" s="5"/>
      <c r="M725" s="5"/>
      <c r="N725" s="5"/>
      <c r="O725" s="5"/>
      <c r="P725" s="3"/>
      <c r="Q725" s="5"/>
      <c r="R725" s="3"/>
      <c r="S725" s="3"/>
      <c r="T725" s="3"/>
      <c r="U725" s="3"/>
      <c r="V725" s="3"/>
      <c r="W725" s="3"/>
      <c r="X725" s="3"/>
      <c r="Y725" s="3"/>
      <c r="Z725" s="3"/>
    </row>
    <row r="726" spans="1:26" ht="15.75" customHeight="1">
      <c r="A726" s="3"/>
      <c r="B726" s="3"/>
      <c r="C726" s="3"/>
      <c r="D726" s="5"/>
      <c r="E726" s="5"/>
      <c r="F726" s="5"/>
      <c r="G726" s="5"/>
      <c r="H726" s="5"/>
      <c r="I726" s="5"/>
      <c r="J726" s="5"/>
      <c r="K726" s="5"/>
      <c r="L726" s="5"/>
      <c r="M726" s="5"/>
      <c r="N726" s="5"/>
      <c r="O726" s="5"/>
      <c r="P726" s="3"/>
      <c r="Q726" s="5"/>
      <c r="R726" s="3"/>
      <c r="S726" s="3"/>
      <c r="T726" s="3"/>
      <c r="U726" s="3"/>
      <c r="V726" s="3"/>
      <c r="W726" s="3"/>
      <c r="X726" s="3"/>
      <c r="Y726" s="3"/>
      <c r="Z726" s="3"/>
    </row>
    <row r="727" spans="1:26" ht="15.75" customHeight="1">
      <c r="A727" s="3"/>
      <c r="B727" s="3"/>
      <c r="C727" s="3"/>
      <c r="D727" s="5"/>
      <c r="E727" s="5"/>
      <c r="F727" s="5"/>
      <c r="G727" s="5"/>
      <c r="H727" s="5"/>
      <c r="I727" s="5"/>
      <c r="J727" s="5"/>
      <c r="K727" s="5"/>
      <c r="L727" s="5"/>
      <c r="M727" s="5"/>
      <c r="N727" s="5"/>
      <c r="O727" s="5"/>
      <c r="P727" s="3"/>
      <c r="Q727" s="5"/>
      <c r="R727" s="3"/>
      <c r="S727" s="3"/>
      <c r="T727" s="3"/>
      <c r="U727" s="3"/>
      <c r="V727" s="3"/>
      <c r="W727" s="3"/>
      <c r="X727" s="3"/>
      <c r="Y727" s="3"/>
      <c r="Z727" s="3"/>
    </row>
    <row r="728" spans="1:26" ht="15.75" customHeight="1">
      <c r="A728" s="3"/>
      <c r="B728" s="3"/>
      <c r="C728" s="3"/>
      <c r="D728" s="5"/>
      <c r="E728" s="5"/>
      <c r="F728" s="5"/>
      <c r="G728" s="5"/>
      <c r="H728" s="5"/>
      <c r="I728" s="5"/>
      <c r="J728" s="5"/>
      <c r="K728" s="5"/>
      <c r="L728" s="5"/>
      <c r="M728" s="5"/>
      <c r="N728" s="5"/>
      <c r="O728" s="5"/>
      <c r="P728" s="3"/>
      <c r="Q728" s="5"/>
      <c r="R728" s="3"/>
      <c r="S728" s="3"/>
      <c r="T728" s="3"/>
      <c r="U728" s="3"/>
      <c r="V728" s="3"/>
      <c r="W728" s="3"/>
      <c r="X728" s="3"/>
      <c r="Y728" s="3"/>
      <c r="Z728" s="3"/>
    </row>
    <row r="729" spans="1:26" ht="15.75" customHeight="1">
      <c r="A729" s="3"/>
      <c r="B729" s="3"/>
      <c r="C729" s="3"/>
      <c r="D729" s="5"/>
      <c r="E729" s="5"/>
      <c r="F729" s="5"/>
      <c r="G729" s="5"/>
      <c r="H729" s="5"/>
      <c r="I729" s="5"/>
      <c r="J729" s="5"/>
      <c r="K729" s="5"/>
      <c r="L729" s="5"/>
      <c r="M729" s="5"/>
      <c r="N729" s="5"/>
      <c r="O729" s="5"/>
      <c r="P729" s="3"/>
      <c r="Q729" s="5"/>
      <c r="R729" s="3"/>
      <c r="S729" s="3"/>
      <c r="T729" s="3"/>
      <c r="U729" s="3"/>
      <c r="V729" s="3"/>
      <c r="W729" s="3"/>
      <c r="X729" s="3"/>
      <c r="Y729" s="3"/>
      <c r="Z729" s="3"/>
    </row>
    <row r="730" spans="1:26" ht="15.75" customHeight="1">
      <c r="A730" s="3"/>
      <c r="B730" s="3"/>
      <c r="C730" s="3"/>
      <c r="D730" s="5"/>
      <c r="E730" s="5"/>
      <c r="F730" s="5"/>
      <c r="G730" s="5"/>
      <c r="H730" s="5"/>
      <c r="I730" s="5"/>
      <c r="J730" s="5"/>
      <c r="K730" s="5"/>
      <c r="L730" s="5"/>
      <c r="M730" s="5"/>
      <c r="N730" s="5"/>
      <c r="O730" s="5"/>
      <c r="P730" s="3"/>
      <c r="Q730" s="5"/>
      <c r="R730" s="3"/>
      <c r="S730" s="3"/>
      <c r="T730" s="3"/>
      <c r="U730" s="3"/>
      <c r="V730" s="3"/>
      <c r="W730" s="3"/>
      <c r="X730" s="3"/>
      <c r="Y730" s="3"/>
      <c r="Z730" s="3"/>
    </row>
    <row r="731" spans="1:26" ht="15.75" customHeight="1">
      <c r="A731" s="3"/>
      <c r="B731" s="3"/>
      <c r="C731" s="3"/>
      <c r="D731" s="5"/>
      <c r="E731" s="5"/>
      <c r="F731" s="5"/>
      <c r="G731" s="5"/>
      <c r="H731" s="5"/>
      <c r="I731" s="5"/>
      <c r="J731" s="5"/>
      <c r="K731" s="5"/>
      <c r="L731" s="5"/>
      <c r="M731" s="5"/>
      <c r="N731" s="5"/>
      <c r="O731" s="5"/>
      <c r="P731" s="3"/>
      <c r="Q731" s="5"/>
      <c r="R731" s="3"/>
      <c r="S731" s="3"/>
      <c r="T731" s="3"/>
      <c r="U731" s="3"/>
      <c r="V731" s="3"/>
      <c r="W731" s="3"/>
      <c r="X731" s="3"/>
      <c r="Y731" s="3"/>
      <c r="Z731" s="3"/>
    </row>
    <row r="732" spans="1:26" ht="15.75" customHeight="1">
      <c r="A732" s="3"/>
      <c r="B732" s="3"/>
      <c r="C732" s="3"/>
      <c r="D732" s="5"/>
      <c r="E732" s="5"/>
      <c r="F732" s="5"/>
      <c r="G732" s="5"/>
      <c r="H732" s="5"/>
      <c r="I732" s="5"/>
      <c r="J732" s="5"/>
      <c r="K732" s="5"/>
      <c r="L732" s="5"/>
      <c r="M732" s="5"/>
      <c r="N732" s="5"/>
      <c r="O732" s="5"/>
      <c r="P732" s="3"/>
      <c r="Q732" s="5"/>
      <c r="R732" s="3"/>
      <c r="S732" s="3"/>
      <c r="T732" s="3"/>
      <c r="U732" s="3"/>
      <c r="V732" s="3"/>
      <c r="W732" s="3"/>
      <c r="X732" s="3"/>
      <c r="Y732" s="3"/>
      <c r="Z732" s="3"/>
    </row>
    <row r="733" spans="1:26" ht="15.75" customHeight="1">
      <c r="A733" s="3"/>
      <c r="B733" s="3"/>
      <c r="C733" s="3"/>
      <c r="D733" s="5"/>
      <c r="E733" s="5"/>
      <c r="F733" s="5"/>
      <c r="G733" s="5"/>
      <c r="H733" s="5"/>
      <c r="I733" s="5"/>
      <c r="J733" s="5"/>
      <c r="K733" s="5"/>
      <c r="L733" s="5"/>
      <c r="M733" s="5"/>
      <c r="N733" s="5"/>
      <c r="O733" s="5"/>
      <c r="P733" s="3"/>
      <c r="Q733" s="5"/>
      <c r="R733" s="3"/>
      <c r="S733" s="3"/>
      <c r="T733" s="3"/>
      <c r="U733" s="3"/>
      <c r="V733" s="3"/>
      <c r="W733" s="3"/>
      <c r="X733" s="3"/>
      <c r="Y733" s="3"/>
      <c r="Z733" s="3"/>
    </row>
    <row r="734" spans="1:26" ht="15.75" customHeight="1">
      <c r="A734" s="3"/>
      <c r="B734" s="3"/>
      <c r="C734" s="3"/>
      <c r="D734" s="5"/>
      <c r="E734" s="5"/>
      <c r="F734" s="5"/>
      <c r="G734" s="5"/>
      <c r="H734" s="5"/>
      <c r="I734" s="5"/>
      <c r="J734" s="5"/>
      <c r="K734" s="5"/>
      <c r="L734" s="5"/>
      <c r="M734" s="5"/>
      <c r="N734" s="5"/>
      <c r="O734" s="5"/>
      <c r="P734" s="3"/>
      <c r="Q734" s="5"/>
      <c r="R734" s="3"/>
      <c r="S734" s="3"/>
      <c r="T734" s="3"/>
      <c r="U734" s="3"/>
      <c r="V734" s="3"/>
      <c r="W734" s="3"/>
      <c r="X734" s="3"/>
      <c r="Y734" s="3"/>
      <c r="Z734" s="3"/>
    </row>
    <row r="735" spans="1:26" ht="15.75" customHeight="1">
      <c r="A735" s="3"/>
      <c r="B735" s="3"/>
      <c r="C735" s="3"/>
      <c r="D735" s="5"/>
      <c r="E735" s="5"/>
      <c r="F735" s="5"/>
      <c r="G735" s="5"/>
      <c r="H735" s="5"/>
      <c r="I735" s="5"/>
      <c r="J735" s="5"/>
      <c r="K735" s="5"/>
      <c r="L735" s="5"/>
      <c r="M735" s="5"/>
      <c r="N735" s="5"/>
      <c r="O735" s="5"/>
      <c r="P735" s="3"/>
      <c r="Q735" s="5"/>
      <c r="R735" s="3"/>
      <c r="S735" s="3"/>
      <c r="T735" s="3"/>
      <c r="U735" s="3"/>
      <c r="V735" s="3"/>
      <c r="W735" s="3"/>
      <c r="X735" s="3"/>
      <c r="Y735" s="3"/>
      <c r="Z735" s="3"/>
    </row>
    <row r="736" spans="1:26" ht="15.75" customHeight="1">
      <c r="A736" s="3"/>
      <c r="B736" s="3"/>
      <c r="C736" s="3"/>
      <c r="D736" s="5"/>
      <c r="E736" s="5"/>
      <c r="F736" s="5"/>
      <c r="G736" s="5"/>
      <c r="H736" s="5"/>
      <c r="I736" s="5"/>
      <c r="J736" s="5"/>
      <c r="K736" s="5"/>
      <c r="L736" s="5"/>
      <c r="M736" s="5"/>
      <c r="N736" s="5"/>
      <c r="O736" s="5"/>
      <c r="P736" s="3"/>
      <c r="Q736" s="5"/>
      <c r="R736" s="3"/>
      <c r="S736" s="3"/>
      <c r="T736" s="3"/>
      <c r="U736" s="3"/>
      <c r="V736" s="3"/>
      <c r="W736" s="3"/>
      <c r="X736" s="3"/>
      <c r="Y736" s="3"/>
      <c r="Z736" s="3"/>
    </row>
    <row r="737" spans="1:26" ht="15.75" customHeight="1">
      <c r="A737" s="3"/>
      <c r="B737" s="3"/>
      <c r="C737" s="3"/>
      <c r="D737" s="5"/>
      <c r="E737" s="5"/>
      <c r="F737" s="5"/>
      <c r="G737" s="5"/>
      <c r="H737" s="5"/>
      <c r="I737" s="5"/>
      <c r="J737" s="5"/>
      <c r="K737" s="5"/>
      <c r="L737" s="5"/>
      <c r="M737" s="5"/>
      <c r="N737" s="5"/>
      <c r="O737" s="5"/>
      <c r="P737" s="3"/>
      <c r="Q737" s="5"/>
      <c r="R737" s="3"/>
      <c r="S737" s="3"/>
      <c r="T737" s="3"/>
      <c r="U737" s="3"/>
      <c r="V737" s="3"/>
      <c r="W737" s="3"/>
      <c r="X737" s="3"/>
      <c r="Y737" s="3"/>
      <c r="Z737" s="3"/>
    </row>
    <row r="738" spans="1:26" ht="15.75" customHeight="1">
      <c r="A738" s="3"/>
      <c r="B738" s="3"/>
      <c r="C738" s="3"/>
      <c r="D738" s="5"/>
      <c r="E738" s="5"/>
      <c r="F738" s="5"/>
      <c r="G738" s="5"/>
      <c r="H738" s="5"/>
      <c r="I738" s="5"/>
      <c r="J738" s="5"/>
      <c r="K738" s="5"/>
      <c r="L738" s="5"/>
      <c r="M738" s="5"/>
      <c r="N738" s="5"/>
      <c r="O738" s="5"/>
      <c r="P738" s="3"/>
      <c r="Q738" s="5"/>
      <c r="R738" s="3"/>
      <c r="S738" s="3"/>
      <c r="T738" s="3"/>
      <c r="U738" s="3"/>
      <c r="V738" s="3"/>
      <c r="W738" s="3"/>
      <c r="X738" s="3"/>
      <c r="Y738" s="3"/>
      <c r="Z738" s="3"/>
    </row>
    <row r="739" spans="1:26" ht="15.75" customHeight="1">
      <c r="A739" s="3"/>
      <c r="B739" s="3"/>
      <c r="C739" s="3"/>
      <c r="D739" s="5"/>
      <c r="E739" s="5"/>
      <c r="F739" s="5"/>
      <c r="G739" s="5"/>
      <c r="H739" s="5"/>
      <c r="I739" s="5"/>
      <c r="J739" s="5"/>
      <c r="K739" s="5"/>
      <c r="L739" s="5"/>
      <c r="M739" s="5"/>
      <c r="N739" s="5"/>
      <c r="O739" s="5"/>
      <c r="P739" s="3"/>
      <c r="Q739" s="5"/>
      <c r="R739" s="3"/>
      <c r="S739" s="3"/>
      <c r="T739" s="3"/>
      <c r="U739" s="3"/>
      <c r="V739" s="3"/>
      <c r="W739" s="3"/>
      <c r="X739" s="3"/>
      <c r="Y739" s="3"/>
      <c r="Z739" s="3"/>
    </row>
    <row r="740" spans="1:26" ht="15.75" customHeight="1">
      <c r="A740" s="3"/>
      <c r="B740" s="3"/>
      <c r="C740" s="3"/>
      <c r="D740" s="5"/>
      <c r="E740" s="5"/>
      <c r="F740" s="5"/>
      <c r="G740" s="5"/>
      <c r="H740" s="5"/>
      <c r="I740" s="5"/>
      <c r="J740" s="5"/>
      <c r="K740" s="5"/>
      <c r="L740" s="5"/>
      <c r="M740" s="5"/>
      <c r="N740" s="5"/>
      <c r="O740" s="5"/>
      <c r="P740" s="3"/>
      <c r="Q740" s="5"/>
      <c r="R740" s="3"/>
      <c r="S740" s="3"/>
      <c r="T740" s="3"/>
      <c r="U740" s="3"/>
      <c r="V740" s="3"/>
      <c r="W740" s="3"/>
      <c r="X740" s="3"/>
      <c r="Y740" s="3"/>
      <c r="Z740" s="3"/>
    </row>
    <row r="741" spans="1:26" ht="15.75" customHeight="1">
      <c r="A741" s="3"/>
      <c r="B741" s="3"/>
      <c r="C741" s="3"/>
      <c r="D741" s="5"/>
      <c r="E741" s="5"/>
      <c r="F741" s="5"/>
      <c r="G741" s="5"/>
      <c r="H741" s="5"/>
      <c r="I741" s="5"/>
      <c r="J741" s="5"/>
      <c r="K741" s="5"/>
      <c r="L741" s="5"/>
      <c r="M741" s="5"/>
      <c r="N741" s="5"/>
      <c r="O741" s="5"/>
      <c r="P741" s="3"/>
      <c r="Q741" s="5"/>
      <c r="R741" s="3"/>
      <c r="S741" s="3"/>
      <c r="T741" s="3"/>
      <c r="U741" s="3"/>
      <c r="V741" s="3"/>
      <c r="W741" s="3"/>
      <c r="X741" s="3"/>
      <c r="Y741" s="3"/>
      <c r="Z741" s="3"/>
    </row>
    <row r="742" spans="1:26" ht="15.75" customHeight="1">
      <c r="A742" s="3"/>
      <c r="B742" s="3"/>
      <c r="C742" s="3"/>
      <c r="D742" s="5"/>
      <c r="E742" s="5"/>
      <c r="F742" s="5"/>
      <c r="G742" s="5"/>
      <c r="H742" s="5"/>
      <c r="I742" s="5"/>
      <c r="J742" s="5"/>
      <c r="K742" s="5"/>
      <c r="L742" s="5"/>
      <c r="M742" s="5"/>
      <c r="N742" s="5"/>
      <c r="O742" s="5"/>
      <c r="P742" s="3"/>
      <c r="Q742" s="5"/>
      <c r="R742" s="3"/>
      <c r="S742" s="3"/>
      <c r="T742" s="3"/>
      <c r="U742" s="3"/>
      <c r="V742" s="3"/>
      <c r="W742" s="3"/>
      <c r="X742" s="3"/>
      <c r="Y742" s="3"/>
      <c r="Z742" s="3"/>
    </row>
    <row r="743" spans="1:26" ht="15.75" customHeight="1">
      <c r="A743" s="3"/>
      <c r="B743" s="3"/>
      <c r="C743" s="3"/>
      <c r="D743" s="5"/>
      <c r="E743" s="5"/>
      <c r="F743" s="5"/>
      <c r="G743" s="5"/>
      <c r="H743" s="5"/>
      <c r="I743" s="5"/>
      <c r="J743" s="5"/>
      <c r="K743" s="5"/>
      <c r="L743" s="5"/>
      <c r="M743" s="5"/>
      <c r="N743" s="5"/>
      <c r="O743" s="5"/>
      <c r="P743" s="3"/>
      <c r="Q743" s="5"/>
      <c r="R743" s="3"/>
      <c r="S743" s="3"/>
      <c r="T743" s="3"/>
      <c r="U743" s="3"/>
      <c r="V743" s="3"/>
      <c r="W743" s="3"/>
      <c r="X743" s="3"/>
      <c r="Y743" s="3"/>
      <c r="Z743" s="3"/>
    </row>
    <row r="744" spans="1:26" ht="15.75" customHeight="1">
      <c r="A744" s="3"/>
      <c r="B744" s="3"/>
      <c r="C744" s="3"/>
      <c r="D744" s="5"/>
      <c r="E744" s="5"/>
      <c r="F744" s="5"/>
      <c r="G744" s="5"/>
      <c r="H744" s="5"/>
      <c r="I744" s="5"/>
      <c r="J744" s="5"/>
      <c r="K744" s="5"/>
      <c r="L744" s="5"/>
      <c r="M744" s="5"/>
      <c r="N744" s="5"/>
      <c r="O744" s="5"/>
      <c r="P744" s="3"/>
      <c r="Q744" s="5"/>
      <c r="R744" s="3"/>
      <c r="S744" s="3"/>
      <c r="T744" s="3"/>
      <c r="U744" s="3"/>
      <c r="V744" s="3"/>
      <c r="W744" s="3"/>
      <c r="X744" s="3"/>
      <c r="Y744" s="3"/>
      <c r="Z744" s="3"/>
    </row>
    <row r="745" spans="1:26" ht="15.75" customHeight="1">
      <c r="A745" s="3"/>
      <c r="B745" s="3"/>
      <c r="C745" s="3"/>
      <c r="D745" s="5"/>
      <c r="E745" s="5"/>
      <c r="F745" s="5"/>
      <c r="G745" s="5"/>
      <c r="H745" s="5"/>
      <c r="I745" s="5"/>
      <c r="J745" s="5"/>
      <c r="K745" s="5"/>
      <c r="L745" s="5"/>
      <c r="M745" s="5"/>
      <c r="N745" s="5"/>
      <c r="O745" s="5"/>
      <c r="P745" s="3"/>
      <c r="Q745" s="5"/>
      <c r="R745" s="3"/>
      <c r="S745" s="3"/>
      <c r="T745" s="3"/>
      <c r="U745" s="3"/>
      <c r="V745" s="3"/>
      <c r="W745" s="3"/>
      <c r="X745" s="3"/>
      <c r="Y745" s="3"/>
      <c r="Z745" s="3"/>
    </row>
    <row r="746" spans="1:26" ht="15.75" customHeight="1">
      <c r="A746" s="3"/>
      <c r="B746" s="3"/>
      <c r="C746" s="3"/>
      <c r="D746" s="5"/>
      <c r="E746" s="5"/>
      <c r="F746" s="5"/>
      <c r="G746" s="5"/>
      <c r="H746" s="5"/>
      <c r="I746" s="5"/>
      <c r="J746" s="5"/>
      <c r="K746" s="5"/>
      <c r="L746" s="5"/>
      <c r="M746" s="5"/>
      <c r="N746" s="5"/>
      <c r="O746" s="5"/>
      <c r="P746" s="3"/>
      <c r="Q746" s="5"/>
      <c r="R746" s="3"/>
      <c r="S746" s="3"/>
      <c r="T746" s="3"/>
      <c r="U746" s="3"/>
      <c r="V746" s="3"/>
      <c r="W746" s="3"/>
      <c r="X746" s="3"/>
      <c r="Y746" s="3"/>
      <c r="Z746" s="3"/>
    </row>
    <row r="747" spans="1:26" ht="15.75" customHeight="1">
      <c r="A747" s="3"/>
      <c r="B747" s="3"/>
      <c r="C747" s="3"/>
      <c r="D747" s="5"/>
      <c r="E747" s="5"/>
      <c r="F747" s="5"/>
      <c r="G747" s="5"/>
      <c r="H747" s="5"/>
      <c r="I747" s="5"/>
      <c r="J747" s="5"/>
      <c r="K747" s="5"/>
      <c r="L747" s="5"/>
      <c r="M747" s="5"/>
      <c r="N747" s="5"/>
      <c r="O747" s="5"/>
      <c r="P747" s="3"/>
      <c r="Q747" s="5"/>
      <c r="R747" s="3"/>
      <c r="S747" s="3"/>
      <c r="T747" s="3"/>
      <c r="U747" s="3"/>
      <c r="V747" s="3"/>
      <c r="W747" s="3"/>
      <c r="X747" s="3"/>
      <c r="Y747" s="3"/>
      <c r="Z747" s="3"/>
    </row>
    <row r="748" spans="1:26" ht="15.75" customHeight="1">
      <c r="A748" s="3"/>
      <c r="B748" s="3"/>
      <c r="C748" s="3"/>
      <c r="D748" s="5"/>
      <c r="E748" s="5"/>
      <c r="F748" s="5"/>
      <c r="G748" s="5"/>
      <c r="H748" s="5"/>
      <c r="I748" s="5"/>
      <c r="J748" s="5"/>
      <c r="K748" s="5"/>
      <c r="L748" s="5"/>
      <c r="M748" s="5"/>
      <c r="N748" s="5"/>
      <c r="O748" s="5"/>
      <c r="P748" s="3"/>
      <c r="Q748" s="5"/>
      <c r="R748" s="3"/>
      <c r="S748" s="3"/>
      <c r="T748" s="3"/>
      <c r="U748" s="3"/>
      <c r="V748" s="3"/>
      <c r="W748" s="3"/>
      <c r="X748" s="3"/>
      <c r="Y748" s="3"/>
      <c r="Z748" s="3"/>
    </row>
    <row r="749" spans="1:26" ht="15.75" customHeight="1">
      <c r="A749" s="3"/>
      <c r="B749" s="3"/>
      <c r="C749" s="3"/>
      <c r="D749" s="5"/>
      <c r="E749" s="5"/>
      <c r="F749" s="5"/>
      <c r="G749" s="5"/>
      <c r="H749" s="5"/>
      <c r="I749" s="5"/>
      <c r="J749" s="5"/>
      <c r="K749" s="5"/>
      <c r="L749" s="5"/>
      <c r="M749" s="5"/>
      <c r="N749" s="5"/>
      <c r="O749" s="5"/>
      <c r="P749" s="3"/>
      <c r="Q749" s="5"/>
      <c r="R749" s="3"/>
      <c r="S749" s="3"/>
      <c r="T749" s="3"/>
      <c r="U749" s="3"/>
      <c r="V749" s="3"/>
      <c r="W749" s="3"/>
      <c r="X749" s="3"/>
      <c r="Y749" s="3"/>
      <c r="Z749" s="3"/>
    </row>
    <row r="750" spans="1:26" ht="15.75" customHeight="1">
      <c r="A750" s="3"/>
      <c r="B750" s="3"/>
      <c r="C750" s="3"/>
      <c r="D750" s="5"/>
      <c r="E750" s="5"/>
      <c r="F750" s="5"/>
      <c r="G750" s="5"/>
      <c r="H750" s="5"/>
      <c r="I750" s="5"/>
      <c r="J750" s="5"/>
      <c r="K750" s="5"/>
      <c r="L750" s="5"/>
      <c r="M750" s="5"/>
      <c r="N750" s="5"/>
      <c r="O750" s="5"/>
      <c r="P750" s="3"/>
      <c r="Q750" s="5"/>
      <c r="R750" s="3"/>
      <c r="S750" s="3"/>
      <c r="T750" s="3"/>
      <c r="U750" s="3"/>
      <c r="V750" s="3"/>
      <c r="W750" s="3"/>
      <c r="X750" s="3"/>
      <c r="Y750" s="3"/>
      <c r="Z750" s="3"/>
    </row>
    <row r="751" spans="1:26" ht="15.75" customHeight="1">
      <c r="A751" s="3"/>
      <c r="B751" s="3"/>
      <c r="C751" s="3"/>
      <c r="D751" s="5"/>
      <c r="E751" s="5"/>
      <c r="F751" s="5"/>
      <c r="G751" s="5"/>
      <c r="H751" s="5"/>
      <c r="I751" s="5"/>
      <c r="J751" s="5"/>
      <c r="K751" s="5"/>
      <c r="L751" s="5"/>
      <c r="M751" s="5"/>
      <c r="N751" s="5"/>
      <c r="O751" s="5"/>
      <c r="P751" s="3"/>
      <c r="Q751" s="5"/>
      <c r="R751" s="3"/>
      <c r="S751" s="3"/>
      <c r="T751" s="3"/>
      <c r="U751" s="3"/>
      <c r="V751" s="3"/>
      <c r="W751" s="3"/>
      <c r="X751" s="3"/>
      <c r="Y751" s="3"/>
      <c r="Z751" s="3"/>
    </row>
    <row r="752" spans="1:26" ht="15.75" customHeight="1">
      <c r="A752" s="3"/>
      <c r="B752" s="3"/>
      <c r="C752" s="3"/>
      <c r="D752" s="5"/>
      <c r="E752" s="5"/>
      <c r="F752" s="5"/>
      <c r="G752" s="5"/>
      <c r="H752" s="5"/>
      <c r="I752" s="5"/>
      <c r="J752" s="5"/>
      <c r="K752" s="5"/>
      <c r="L752" s="5"/>
      <c r="M752" s="5"/>
      <c r="N752" s="5"/>
      <c r="O752" s="5"/>
      <c r="P752" s="3"/>
      <c r="Q752" s="5"/>
      <c r="R752" s="3"/>
      <c r="S752" s="3"/>
      <c r="T752" s="3"/>
      <c r="U752" s="3"/>
      <c r="V752" s="3"/>
      <c r="W752" s="3"/>
      <c r="X752" s="3"/>
      <c r="Y752" s="3"/>
      <c r="Z752" s="3"/>
    </row>
    <row r="753" spans="1:26" ht="15.75" customHeight="1">
      <c r="A753" s="3"/>
      <c r="B753" s="3"/>
      <c r="C753" s="3"/>
      <c r="D753" s="5"/>
      <c r="E753" s="5"/>
      <c r="F753" s="5"/>
      <c r="G753" s="5"/>
      <c r="H753" s="5"/>
      <c r="I753" s="5"/>
      <c r="J753" s="5"/>
      <c r="K753" s="5"/>
      <c r="L753" s="5"/>
      <c r="M753" s="5"/>
      <c r="N753" s="5"/>
      <c r="O753" s="5"/>
      <c r="P753" s="3"/>
      <c r="Q753" s="5"/>
      <c r="R753" s="3"/>
      <c r="S753" s="3"/>
      <c r="T753" s="3"/>
      <c r="U753" s="3"/>
      <c r="V753" s="3"/>
      <c r="W753" s="3"/>
      <c r="X753" s="3"/>
      <c r="Y753" s="3"/>
      <c r="Z753" s="3"/>
    </row>
    <row r="754" spans="1:26" ht="15.75" customHeight="1">
      <c r="A754" s="3"/>
      <c r="B754" s="3"/>
      <c r="C754" s="3"/>
      <c r="D754" s="5"/>
      <c r="E754" s="5"/>
      <c r="F754" s="5"/>
      <c r="G754" s="5"/>
      <c r="H754" s="5"/>
      <c r="I754" s="5"/>
      <c r="J754" s="5"/>
      <c r="K754" s="5"/>
      <c r="L754" s="5"/>
      <c r="M754" s="5"/>
      <c r="N754" s="5"/>
      <c r="O754" s="5"/>
      <c r="P754" s="3"/>
      <c r="Q754" s="5"/>
      <c r="R754" s="3"/>
      <c r="S754" s="3"/>
      <c r="T754" s="3"/>
      <c r="U754" s="3"/>
      <c r="V754" s="3"/>
      <c r="W754" s="3"/>
      <c r="X754" s="3"/>
      <c r="Y754" s="3"/>
      <c r="Z754" s="3"/>
    </row>
    <row r="755" spans="1:26" ht="15.75" customHeight="1">
      <c r="A755" s="3"/>
      <c r="B755" s="3"/>
      <c r="C755" s="3"/>
      <c r="D755" s="5"/>
      <c r="E755" s="5"/>
      <c r="F755" s="5"/>
      <c r="G755" s="5"/>
      <c r="H755" s="5"/>
      <c r="I755" s="5"/>
      <c r="J755" s="5"/>
      <c r="K755" s="5"/>
      <c r="L755" s="5"/>
      <c r="M755" s="5"/>
      <c r="N755" s="5"/>
      <c r="O755" s="5"/>
      <c r="P755" s="3"/>
      <c r="Q755" s="5"/>
      <c r="R755" s="3"/>
      <c r="S755" s="3"/>
      <c r="T755" s="3"/>
      <c r="U755" s="3"/>
      <c r="V755" s="3"/>
      <c r="W755" s="3"/>
      <c r="X755" s="3"/>
      <c r="Y755" s="3"/>
      <c r="Z755" s="3"/>
    </row>
    <row r="756" spans="1:26" ht="15.75" customHeight="1">
      <c r="A756" s="3"/>
      <c r="B756" s="3"/>
      <c r="C756" s="3"/>
      <c r="D756" s="5"/>
      <c r="E756" s="5"/>
      <c r="F756" s="5"/>
      <c r="G756" s="5"/>
      <c r="H756" s="5"/>
      <c r="I756" s="5"/>
      <c r="J756" s="5"/>
      <c r="K756" s="5"/>
      <c r="L756" s="5"/>
      <c r="M756" s="5"/>
      <c r="N756" s="5"/>
      <c r="O756" s="5"/>
      <c r="P756" s="3"/>
      <c r="Q756" s="5"/>
      <c r="R756" s="3"/>
      <c r="S756" s="3"/>
      <c r="T756" s="3"/>
      <c r="U756" s="3"/>
      <c r="V756" s="3"/>
      <c r="W756" s="3"/>
      <c r="X756" s="3"/>
      <c r="Y756" s="3"/>
      <c r="Z756" s="3"/>
    </row>
    <row r="757" spans="1:26" ht="15.75" customHeight="1">
      <c r="A757" s="3"/>
      <c r="B757" s="3"/>
      <c r="C757" s="3"/>
      <c r="D757" s="5"/>
      <c r="E757" s="5"/>
      <c r="F757" s="5"/>
      <c r="G757" s="5"/>
      <c r="H757" s="5"/>
      <c r="I757" s="5"/>
      <c r="J757" s="5"/>
      <c r="K757" s="5"/>
      <c r="L757" s="5"/>
      <c r="M757" s="5"/>
      <c r="N757" s="5"/>
      <c r="O757" s="5"/>
      <c r="P757" s="3"/>
      <c r="Q757" s="5"/>
      <c r="R757" s="3"/>
      <c r="S757" s="3"/>
      <c r="T757" s="3"/>
      <c r="U757" s="3"/>
      <c r="V757" s="3"/>
      <c r="W757" s="3"/>
      <c r="X757" s="3"/>
      <c r="Y757" s="3"/>
      <c r="Z757" s="3"/>
    </row>
    <row r="758" spans="1:26" ht="15.75" customHeight="1">
      <c r="A758" s="3"/>
      <c r="B758" s="3"/>
      <c r="C758" s="3"/>
      <c r="D758" s="5"/>
      <c r="E758" s="5"/>
      <c r="F758" s="5"/>
      <c r="G758" s="5"/>
      <c r="H758" s="5"/>
      <c r="I758" s="5"/>
      <c r="J758" s="5"/>
      <c r="K758" s="5"/>
      <c r="L758" s="5"/>
      <c r="M758" s="5"/>
      <c r="N758" s="5"/>
      <c r="O758" s="5"/>
      <c r="P758" s="3"/>
      <c r="Q758" s="5"/>
      <c r="R758" s="3"/>
      <c r="S758" s="3"/>
      <c r="T758" s="3"/>
      <c r="U758" s="3"/>
      <c r="V758" s="3"/>
      <c r="W758" s="3"/>
      <c r="X758" s="3"/>
      <c r="Y758" s="3"/>
      <c r="Z758" s="3"/>
    </row>
    <row r="759" spans="1:26" ht="15.75" customHeight="1">
      <c r="A759" s="3"/>
      <c r="B759" s="3"/>
      <c r="C759" s="3"/>
      <c r="D759" s="5"/>
      <c r="E759" s="5"/>
      <c r="F759" s="5"/>
      <c r="G759" s="5"/>
      <c r="H759" s="5"/>
      <c r="I759" s="5"/>
      <c r="J759" s="5"/>
      <c r="K759" s="5"/>
      <c r="L759" s="5"/>
      <c r="M759" s="5"/>
      <c r="N759" s="5"/>
      <c r="O759" s="5"/>
      <c r="P759" s="3"/>
      <c r="Q759" s="5"/>
      <c r="R759" s="3"/>
      <c r="S759" s="3"/>
      <c r="T759" s="3"/>
      <c r="U759" s="3"/>
      <c r="V759" s="3"/>
      <c r="W759" s="3"/>
      <c r="X759" s="3"/>
      <c r="Y759" s="3"/>
      <c r="Z759" s="3"/>
    </row>
    <row r="760" spans="1:26" ht="15.75" customHeight="1">
      <c r="A760" s="3"/>
      <c r="B760" s="3"/>
      <c r="C760" s="3"/>
      <c r="D760" s="5"/>
      <c r="E760" s="5"/>
      <c r="F760" s="5"/>
      <c r="G760" s="5"/>
      <c r="H760" s="5"/>
      <c r="I760" s="5"/>
      <c r="J760" s="5"/>
      <c r="K760" s="5"/>
      <c r="L760" s="5"/>
      <c r="M760" s="5"/>
      <c r="N760" s="5"/>
      <c r="O760" s="5"/>
      <c r="P760" s="3"/>
      <c r="Q760" s="5"/>
      <c r="R760" s="3"/>
      <c r="S760" s="3"/>
      <c r="T760" s="3"/>
      <c r="U760" s="3"/>
      <c r="V760" s="3"/>
      <c r="W760" s="3"/>
      <c r="X760" s="3"/>
      <c r="Y760" s="3"/>
      <c r="Z760" s="3"/>
    </row>
    <row r="761" spans="1:26" ht="15.75" customHeight="1">
      <c r="A761" s="3"/>
      <c r="B761" s="3"/>
      <c r="C761" s="3"/>
      <c r="D761" s="5"/>
      <c r="E761" s="5"/>
      <c r="F761" s="5"/>
      <c r="G761" s="5"/>
      <c r="H761" s="5"/>
      <c r="I761" s="5"/>
      <c r="J761" s="5"/>
      <c r="K761" s="5"/>
      <c r="L761" s="5"/>
      <c r="M761" s="5"/>
      <c r="N761" s="5"/>
      <c r="O761" s="5"/>
      <c r="P761" s="3"/>
      <c r="Q761" s="5"/>
      <c r="R761" s="3"/>
      <c r="S761" s="3"/>
      <c r="T761" s="3"/>
      <c r="U761" s="3"/>
      <c r="V761" s="3"/>
      <c r="W761" s="3"/>
      <c r="X761" s="3"/>
      <c r="Y761" s="3"/>
      <c r="Z761" s="3"/>
    </row>
    <row r="762" spans="1:26" ht="15.75" customHeight="1">
      <c r="A762" s="3"/>
      <c r="B762" s="3"/>
      <c r="C762" s="3"/>
      <c r="D762" s="5"/>
      <c r="E762" s="5"/>
      <c r="F762" s="5"/>
      <c r="G762" s="5"/>
      <c r="H762" s="5"/>
      <c r="I762" s="5"/>
      <c r="J762" s="5"/>
      <c r="K762" s="5"/>
      <c r="L762" s="5"/>
      <c r="M762" s="5"/>
      <c r="N762" s="5"/>
      <c r="O762" s="5"/>
      <c r="P762" s="3"/>
      <c r="Q762" s="5"/>
      <c r="R762" s="3"/>
      <c r="S762" s="3"/>
      <c r="T762" s="3"/>
      <c r="U762" s="3"/>
      <c r="V762" s="3"/>
      <c r="W762" s="3"/>
      <c r="X762" s="3"/>
      <c r="Y762" s="3"/>
      <c r="Z762" s="3"/>
    </row>
    <row r="763" spans="1:26" ht="15.75" customHeight="1">
      <c r="A763" s="3"/>
      <c r="B763" s="3"/>
      <c r="C763" s="3"/>
      <c r="D763" s="5"/>
      <c r="E763" s="5"/>
      <c r="F763" s="5"/>
      <c r="G763" s="5"/>
      <c r="H763" s="5"/>
      <c r="I763" s="5"/>
      <c r="J763" s="5"/>
      <c r="K763" s="5"/>
      <c r="L763" s="5"/>
      <c r="M763" s="5"/>
      <c r="N763" s="5"/>
      <c r="O763" s="5"/>
      <c r="P763" s="3"/>
      <c r="Q763" s="5"/>
      <c r="R763" s="3"/>
      <c r="S763" s="3"/>
      <c r="T763" s="3"/>
      <c r="U763" s="3"/>
      <c r="V763" s="3"/>
      <c r="W763" s="3"/>
      <c r="X763" s="3"/>
      <c r="Y763" s="3"/>
      <c r="Z763" s="3"/>
    </row>
    <row r="764" spans="1:26" ht="15.75" customHeight="1">
      <c r="A764" s="3"/>
      <c r="B764" s="3"/>
      <c r="C764" s="3"/>
      <c r="D764" s="5"/>
      <c r="E764" s="5"/>
      <c r="F764" s="5"/>
      <c r="G764" s="5"/>
      <c r="H764" s="5"/>
      <c r="I764" s="5"/>
      <c r="J764" s="5"/>
      <c r="K764" s="5"/>
      <c r="L764" s="5"/>
      <c r="M764" s="5"/>
      <c r="N764" s="5"/>
      <c r="O764" s="5"/>
      <c r="P764" s="3"/>
      <c r="Q764" s="5"/>
      <c r="R764" s="3"/>
      <c r="S764" s="3"/>
      <c r="T764" s="3"/>
      <c r="U764" s="3"/>
      <c r="V764" s="3"/>
      <c r="W764" s="3"/>
      <c r="X764" s="3"/>
      <c r="Y764" s="3"/>
      <c r="Z764" s="3"/>
    </row>
    <row r="765" spans="1:26" ht="15.75" customHeight="1">
      <c r="A765" s="3"/>
      <c r="B765" s="3"/>
      <c r="C765" s="3"/>
      <c r="D765" s="5"/>
      <c r="E765" s="5"/>
      <c r="F765" s="5"/>
      <c r="G765" s="5"/>
      <c r="H765" s="5"/>
      <c r="I765" s="5"/>
      <c r="J765" s="5"/>
      <c r="K765" s="5"/>
      <c r="L765" s="5"/>
      <c r="M765" s="5"/>
      <c r="N765" s="5"/>
      <c r="O765" s="5"/>
      <c r="P765" s="3"/>
      <c r="Q765" s="5"/>
      <c r="R765" s="3"/>
      <c r="S765" s="3"/>
      <c r="T765" s="3"/>
      <c r="U765" s="3"/>
      <c r="V765" s="3"/>
      <c r="W765" s="3"/>
      <c r="X765" s="3"/>
      <c r="Y765" s="3"/>
      <c r="Z765" s="3"/>
    </row>
    <row r="766" spans="1:26" ht="15.75" customHeight="1">
      <c r="A766" s="3"/>
      <c r="B766" s="3"/>
      <c r="C766" s="3"/>
      <c r="D766" s="5"/>
      <c r="E766" s="5"/>
      <c r="F766" s="5"/>
      <c r="G766" s="5"/>
      <c r="H766" s="5"/>
      <c r="I766" s="5"/>
      <c r="J766" s="5"/>
      <c r="K766" s="5"/>
      <c r="L766" s="5"/>
      <c r="M766" s="5"/>
      <c r="N766" s="5"/>
      <c r="O766" s="5"/>
      <c r="P766" s="3"/>
      <c r="Q766" s="5"/>
      <c r="R766" s="3"/>
      <c r="S766" s="3"/>
      <c r="T766" s="3"/>
      <c r="U766" s="3"/>
      <c r="V766" s="3"/>
      <c r="W766" s="3"/>
      <c r="X766" s="3"/>
      <c r="Y766" s="3"/>
      <c r="Z766" s="3"/>
    </row>
    <row r="767" spans="1:26" ht="15.75" customHeight="1">
      <c r="A767" s="3"/>
      <c r="B767" s="3"/>
      <c r="C767" s="3"/>
      <c r="D767" s="5"/>
      <c r="E767" s="5"/>
      <c r="F767" s="5"/>
      <c r="G767" s="5"/>
      <c r="H767" s="5"/>
      <c r="I767" s="5"/>
      <c r="J767" s="5"/>
      <c r="K767" s="5"/>
      <c r="L767" s="5"/>
      <c r="M767" s="5"/>
      <c r="N767" s="5"/>
      <c r="O767" s="5"/>
      <c r="P767" s="3"/>
      <c r="Q767" s="5"/>
      <c r="R767" s="3"/>
      <c r="S767" s="3"/>
      <c r="T767" s="3"/>
      <c r="U767" s="3"/>
      <c r="V767" s="3"/>
      <c r="W767" s="3"/>
      <c r="X767" s="3"/>
      <c r="Y767" s="3"/>
      <c r="Z767" s="3"/>
    </row>
    <row r="768" spans="1:26" ht="15.75" customHeight="1">
      <c r="A768" s="3"/>
      <c r="B768" s="3"/>
      <c r="C768" s="3"/>
      <c r="D768" s="5"/>
      <c r="E768" s="5"/>
      <c r="F768" s="5"/>
      <c r="G768" s="5"/>
      <c r="H768" s="5"/>
      <c r="I768" s="5"/>
      <c r="J768" s="5"/>
      <c r="K768" s="5"/>
      <c r="L768" s="5"/>
      <c r="M768" s="5"/>
      <c r="N768" s="5"/>
      <c r="O768" s="5"/>
      <c r="P768" s="3"/>
      <c r="Q768" s="5"/>
      <c r="R768" s="3"/>
      <c r="S768" s="3"/>
      <c r="T768" s="3"/>
      <c r="U768" s="3"/>
      <c r="V768" s="3"/>
      <c r="W768" s="3"/>
      <c r="X768" s="3"/>
      <c r="Y768" s="3"/>
      <c r="Z768" s="3"/>
    </row>
    <row r="769" spans="1:26" ht="15.75" customHeight="1">
      <c r="A769" s="3"/>
      <c r="B769" s="3"/>
      <c r="C769" s="3"/>
      <c r="D769" s="5"/>
      <c r="E769" s="5"/>
      <c r="F769" s="5"/>
      <c r="G769" s="5"/>
      <c r="H769" s="5"/>
      <c r="I769" s="5"/>
      <c r="J769" s="5"/>
      <c r="K769" s="5"/>
      <c r="L769" s="5"/>
      <c r="M769" s="5"/>
      <c r="N769" s="5"/>
      <c r="O769" s="5"/>
      <c r="P769" s="3"/>
      <c r="Q769" s="5"/>
      <c r="R769" s="3"/>
      <c r="S769" s="3"/>
      <c r="T769" s="3"/>
      <c r="U769" s="3"/>
      <c r="V769" s="3"/>
      <c r="W769" s="3"/>
      <c r="X769" s="3"/>
      <c r="Y769" s="3"/>
      <c r="Z769" s="3"/>
    </row>
    <row r="770" spans="1:26" ht="15.75" customHeight="1">
      <c r="A770" s="3"/>
      <c r="B770" s="3"/>
      <c r="C770" s="3"/>
      <c r="D770" s="5"/>
      <c r="E770" s="5"/>
      <c r="F770" s="5"/>
      <c r="G770" s="5"/>
      <c r="H770" s="5"/>
      <c r="I770" s="5"/>
      <c r="J770" s="5"/>
      <c r="K770" s="5"/>
      <c r="L770" s="5"/>
      <c r="M770" s="5"/>
      <c r="N770" s="5"/>
      <c r="O770" s="5"/>
      <c r="P770" s="3"/>
      <c r="Q770" s="5"/>
      <c r="R770" s="3"/>
      <c r="S770" s="3"/>
      <c r="T770" s="3"/>
      <c r="U770" s="3"/>
      <c r="V770" s="3"/>
      <c r="W770" s="3"/>
      <c r="X770" s="3"/>
      <c r="Y770" s="3"/>
      <c r="Z770" s="3"/>
    </row>
    <row r="771" spans="1:26" ht="15.75" customHeight="1">
      <c r="A771" s="3"/>
      <c r="B771" s="3"/>
      <c r="C771" s="3"/>
      <c r="D771" s="5"/>
      <c r="E771" s="5"/>
      <c r="F771" s="5"/>
      <c r="G771" s="5"/>
      <c r="H771" s="5"/>
      <c r="I771" s="5"/>
      <c r="J771" s="5"/>
      <c r="K771" s="5"/>
      <c r="L771" s="5"/>
      <c r="M771" s="5"/>
      <c r="N771" s="5"/>
      <c r="O771" s="5"/>
      <c r="P771" s="3"/>
      <c r="Q771" s="5"/>
      <c r="R771" s="3"/>
      <c r="S771" s="3"/>
      <c r="T771" s="3"/>
      <c r="U771" s="3"/>
      <c r="V771" s="3"/>
      <c r="W771" s="3"/>
      <c r="X771" s="3"/>
      <c r="Y771" s="3"/>
      <c r="Z771" s="3"/>
    </row>
    <row r="772" spans="1:26" ht="15.75" customHeight="1">
      <c r="A772" s="3"/>
      <c r="B772" s="3"/>
      <c r="C772" s="3"/>
      <c r="D772" s="5"/>
      <c r="E772" s="5"/>
      <c r="F772" s="5"/>
      <c r="G772" s="5"/>
      <c r="H772" s="5"/>
      <c r="I772" s="5"/>
      <c r="J772" s="5"/>
      <c r="K772" s="5"/>
      <c r="L772" s="5"/>
      <c r="M772" s="5"/>
      <c r="N772" s="5"/>
      <c r="O772" s="5"/>
      <c r="P772" s="3"/>
      <c r="Q772" s="5"/>
      <c r="R772" s="3"/>
      <c r="S772" s="3"/>
      <c r="T772" s="3"/>
      <c r="U772" s="3"/>
      <c r="V772" s="3"/>
      <c r="W772" s="3"/>
      <c r="X772" s="3"/>
      <c r="Y772" s="3"/>
      <c r="Z772" s="3"/>
    </row>
    <row r="773" spans="1:26" ht="15.75" customHeight="1">
      <c r="A773" s="3"/>
      <c r="B773" s="3"/>
      <c r="C773" s="3"/>
      <c r="D773" s="5"/>
      <c r="E773" s="5"/>
      <c r="F773" s="5"/>
      <c r="G773" s="5"/>
      <c r="H773" s="5"/>
      <c r="I773" s="5"/>
      <c r="J773" s="5"/>
      <c r="K773" s="5"/>
      <c r="L773" s="5"/>
      <c r="M773" s="5"/>
      <c r="N773" s="5"/>
      <c r="O773" s="5"/>
      <c r="P773" s="3"/>
      <c r="Q773" s="5"/>
      <c r="R773" s="3"/>
      <c r="S773" s="3"/>
      <c r="T773" s="3"/>
      <c r="U773" s="3"/>
      <c r="V773" s="3"/>
      <c r="W773" s="3"/>
      <c r="X773" s="3"/>
      <c r="Y773" s="3"/>
      <c r="Z773" s="3"/>
    </row>
    <row r="774" spans="1:26" ht="15.75" customHeight="1">
      <c r="A774" s="3"/>
      <c r="B774" s="3"/>
      <c r="C774" s="3"/>
      <c r="D774" s="5"/>
      <c r="E774" s="5"/>
      <c r="F774" s="5"/>
      <c r="G774" s="5"/>
      <c r="H774" s="5"/>
      <c r="I774" s="5"/>
      <c r="J774" s="5"/>
      <c r="K774" s="5"/>
      <c r="L774" s="5"/>
      <c r="M774" s="5"/>
      <c r="N774" s="5"/>
      <c r="O774" s="5"/>
      <c r="P774" s="3"/>
      <c r="Q774" s="5"/>
      <c r="R774" s="3"/>
      <c r="S774" s="3"/>
      <c r="T774" s="3"/>
      <c r="U774" s="3"/>
      <c r="V774" s="3"/>
      <c r="W774" s="3"/>
      <c r="X774" s="3"/>
      <c r="Y774" s="3"/>
      <c r="Z774" s="3"/>
    </row>
    <row r="775" spans="1:26" ht="15.75" customHeight="1">
      <c r="A775" s="3"/>
      <c r="B775" s="3"/>
      <c r="C775" s="3"/>
      <c r="D775" s="5"/>
      <c r="E775" s="5"/>
      <c r="F775" s="5"/>
      <c r="G775" s="5"/>
      <c r="H775" s="5"/>
      <c r="I775" s="5"/>
      <c r="J775" s="5"/>
      <c r="K775" s="5"/>
      <c r="L775" s="5"/>
      <c r="M775" s="5"/>
      <c r="N775" s="5"/>
      <c r="O775" s="5"/>
      <c r="P775" s="3"/>
      <c r="Q775" s="5"/>
      <c r="R775" s="3"/>
      <c r="S775" s="3"/>
      <c r="T775" s="3"/>
      <c r="U775" s="3"/>
      <c r="V775" s="3"/>
      <c r="W775" s="3"/>
      <c r="X775" s="3"/>
      <c r="Y775" s="3"/>
      <c r="Z775" s="3"/>
    </row>
    <row r="776" spans="1:26" ht="15.75" customHeight="1">
      <c r="A776" s="3"/>
      <c r="B776" s="3"/>
      <c r="C776" s="3"/>
      <c r="D776" s="5"/>
      <c r="E776" s="5"/>
      <c r="F776" s="5"/>
      <c r="G776" s="5"/>
      <c r="H776" s="5"/>
      <c r="I776" s="5"/>
      <c r="J776" s="5"/>
      <c r="K776" s="5"/>
      <c r="L776" s="5"/>
      <c r="M776" s="5"/>
      <c r="N776" s="5"/>
      <c r="O776" s="5"/>
      <c r="P776" s="3"/>
      <c r="Q776" s="5"/>
      <c r="R776" s="3"/>
      <c r="S776" s="3"/>
      <c r="T776" s="3"/>
      <c r="U776" s="3"/>
      <c r="V776" s="3"/>
      <c r="W776" s="3"/>
      <c r="X776" s="3"/>
      <c r="Y776" s="3"/>
      <c r="Z776" s="3"/>
    </row>
    <row r="777" spans="1:26" ht="15.75" customHeight="1">
      <c r="A777" s="3"/>
      <c r="B777" s="3"/>
      <c r="C777" s="3"/>
      <c r="D777" s="5"/>
      <c r="E777" s="5"/>
      <c r="F777" s="5"/>
      <c r="G777" s="5"/>
      <c r="H777" s="5"/>
      <c r="I777" s="5"/>
      <c r="J777" s="5"/>
      <c r="K777" s="5"/>
      <c r="L777" s="5"/>
      <c r="M777" s="5"/>
      <c r="N777" s="5"/>
      <c r="O777" s="5"/>
      <c r="P777" s="3"/>
      <c r="Q777" s="5"/>
      <c r="R777" s="3"/>
      <c r="S777" s="3"/>
      <c r="T777" s="3"/>
      <c r="U777" s="3"/>
      <c r="V777" s="3"/>
      <c r="W777" s="3"/>
      <c r="X777" s="3"/>
      <c r="Y777" s="3"/>
      <c r="Z777" s="3"/>
    </row>
    <row r="778" spans="1:26" ht="15.75" customHeight="1">
      <c r="A778" s="3"/>
      <c r="B778" s="3"/>
      <c r="C778" s="3"/>
      <c r="D778" s="5"/>
      <c r="E778" s="5"/>
      <c r="F778" s="5"/>
      <c r="G778" s="5"/>
      <c r="H778" s="5"/>
      <c r="I778" s="5"/>
      <c r="J778" s="5"/>
      <c r="K778" s="5"/>
      <c r="L778" s="5"/>
      <c r="M778" s="5"/>
      <c r="N778" s="5"/>
      <c r="O778" s="5"/>
      <c r="P778" s="3"/>
      <c r="Q778" s="5"/>
      <c r="R778" s="3"/>
      <c r="S778" s="3"/>
      <c r="T778" s="3"/>
      <c r="U778" s="3"/>
      <c r="V778" s="3"/>
      <c r="W778" s="3"/>
      <c r="X778" s="3"/>
      <c r="Y778" s="3"/>
      <c r="Z778" s="3"/>
    </row>
    <row r="779" spans="1:26" ht="15.75" customHeight="1">
      <c r="A779" s="3"/>
      <c r="B779" s="3"/>
      <c r="C779" s="3"/>
      <c r="D779" s="5"/>
      <c r="E779" s="5"/>
      <c r="F779" s="5"/>
      <c r="G779" s="5"/>
      <c r="H779" s="5"/>
      <c r="I779" s="5"/>
      <c r="J779" s="5"/>
      <c r="K779" s="5"/>
      <c r="L779" s="5"/>
      <c r="M779" s="5"/>
      <c r="N779" s="5"/>
      <c r="O779" s="5"/>
      <c r="P779" s="3"/>
      <c r="Q779" s="5"/>
      <c r="R779" s="3"/>
      <c r="S779" s="3"/>
      <c r="T779" s="3"/>
      <c r="U779" s="3"/>
      <c r="V779" s="3"/>
      <c r="W779" s="3"/>
      <c r="X779" s="3"/>
      <c r="Y779" s="3"/>
      <c r="Z779" s="3"/>
    </row>
    <row r="780" spans="1:26" ht="15.75" customHeight="1">
      <c r="A780" s="3"/>
      <c r="B780" s="3"/>
      <c r="C780" s="3"/>
      <c r="D780" s="5"/>
      <c r="E780" s="5"/>
      <c r="F780" s="5"/>
      <c r="G780" s="5"/>
      <c r="H780" s="5"/>
      <c r="I780" s="5"/>
      <c r="J780" s="5"/>
      <c r="K780" s="5"/>
      <c r="L780" s="5"/>
      <c r="M780" s="5"/>
      <c r="N780" s="5"/>
      <c r="O780" s="5"/>
      <c r="P780" s="3"/>
      <c r="Q780" s="5"/>
      <c r="R780" s="3"/>
      <c r="S780" s="3"/>
      <c r="T780" s="3"/>
      <c r="U780" s="3"/>
      <c r="V780" s="3"/>
      <c r="W780" s="3"/>
      <c r="X780" s="3"/>
      <c r="Y780" s="3"/>
      <c r="Z780" s="3"/>
    </row>
    <row r="781" spans="1:26" ht="15.75" customHeight="1">
      <c r="A781" s="3"/>
      <c r="B781" s="3"/>
      <c r="C781" s="3"/>
      <c r="D781" s="5"/>
      <c r="E781" s="5"/>
      <c r="F781" s="5"/>
      <c r="G781" s="5"/>
      <c r="H781" s="5"/>
      <c r="I781" s="5"/>
      <c r="J781" s="5"/>
      <c r="K781" s="5"/>
      <c r="L781" s="5"/>
      <c r="M781" s="5"/>
      <c r="N781" s="5"/>
      <c r="O781" s="5"/>
      <c r="P781" s="3"/>
      <c r="Q781" s="5"/>
      <c r="R781" s="3"/>
      <c r="S781" s="3"/>
      <c r="T781" s="3"/>
      <c r="U781" s="3"/>
      <c r="V781" s="3"/>
      <c r="W781" s="3"/>
      <c r="X781" s="3"/>
      <c r="Y781" s="3"/>
      <c r="Z781" s="3"/>
    </row>
    <row r="782" spans="1:26" ht="15.75" customHeight="1">
      <c r="A782" s="3"/>
      <c r="B782" s="3"/>
      <c r="C782" s="3"/>
      <c r="D782" s="5"/>
      <c r="E782" s="5"/>
      <c r="F782" s="5"/>
      <c r="G782" s="5"/>
      <c r="H782" s="5"/>
      <c r="I782" s="5"/>
      <c r="J782" s="5"/>
      <c r="K782" s="5"/>
      <c r="L782" s="5"/>
      <c r="M782" s="5"/>
      <c r="N782" s="5"/>
      <c r="O782" s="5"/>
      <c r="P782" s="3"/>
      <c r="Q782" s="5"/>
      <c r="R782" s="3"/>
      <c r="S782" s="3"/>
      <c r="T782" s="3"/>
      <c r="U782" s="3"/>
      <c r="V782" s="3"/>
      <c r="W782" s="3"/>
      <c r="X782" s="3"/>
      <c r="Y782" s="3"/>
      <c r="Z782" s="3"/>
    </row>
    <row r="783" spans="1:26" ht="15.75" customHeight="1">
      <c r="A783" s="3"/>
      <c r="B783" s="3"/>
      <c r="C783" s="3"/>
      <c r="D783" s="5"/>
      <c r="E783" s="5"/>
      <c r="F783" s="5"/>
      <c r="G783" s="5"/>
      <c r="H783" s="5"/>
      <c r="I783" s="5"/>
      <c r="J783" s="5"/>
      <c r="K783" s="5"/>
      <c r="L783" s="5"/>
      <c r="M783" s="5"/>
      <c r="N783" s="5"/>
      <c r="O783" s="5"/>
      <c r="P783" s="3"/>
      <c r="Q783" s="5"/>
      <c r="R783" s="3"/>
      <c r="S783" s="3"/>
      <c r="T783" s="3"/>
      <c r="U783" s="3"/>
      <c r="V783" s="3"/>
      <c r="W783" s="3"/>
      <c r="X783" s="3"/>
      <c r="Y783" s="3"/>
      <c r="Z783" s="3"/>
    </row>
    <row r="784" spans="1:26" ht="15.75" customHeight="1">
      <c r="A784" s="3"/>
      <c r="B784" s="3"/>
      <c r="C784" s="3"/>
      <c r="D784" s="5"/>
      <c r="E784" s="5"/>
      <c r="F784" s="5"/>
      <c r="G784" s="5"/>
      <c r="H784" s="5"/>
      <c r="I784" s="5"/>
      <c r="J784" s="5"/>
      <c r="K784" s="5"/>
      <c r="L784" s="5"/>
      <c r="M784" s="5"/>
      <c r="N784" s="5"/>
      <c r="O784" s="5"/>
      <c r="P784" s="3"/>
      <c r="Q784" s="5"/>
      <c r="R784" s="3"/>
      <c r="S784" s="3"/>
      <c r="T784" s="3"/>
      <c r="U784" s="3"/>
      <c r="V784" s="3"/>
      <c r="W784" s="3"/>
      <c r="X784" s="3"/>
      <c r="Y784" s="3"/>
      <c r="Z784" s="3"/>
    </row>
    <row r="785" spans="1:26" ht="15.75" customHeight="1">
      <c r="A785" s="3"/>
      <c r="B785" s="3"/>
      <c r="C785" s="3"/>
      <c r="D785" s="5"/>
      <c r="E785" s="5"/>
      <c r="F785" s="5"/>
      <c r="G785" s="5"/>
      <c r="H785" s="5"/>
      <c r="I785" s="5"/>
      <c r="J785" s="5"/>
      <c r="K785" s="5"/>
      <c r="L785" s="5"/>
      <c r="M785" s="5"/>
      <c r="N785" s="5"/>
      <c r="O785" s="5"/>
      <c r="P785" s="3"/>
      <c r="Q785" s="5"/>
      <c r="R785" s="3"/>
      <c r="S785" s="3"/>
      <c r="T785" s="3"/>
      <c r="U785" s="3"/>
      <c r="V785" s="3"/>
      <c r="W785" s="3"/>
      <c r="X785" s="3"/>
      <c r="Y785" s="3"/>
      <c r="Z785" s="3"/>
    </row>
    <row r="786" spans="1:26" ht="15.75" customHeight="1">
      <c r="A786" s="3"/>
      <c r="B786" s="3"/>
      <c r="C786" s="3"/>
      <c r="D786" s="5"/>
      <c r="E786" s="5"/>
      <c r="F786" s="5"/>
      <c r="G786" s="5"/>
      <c r="H786" s="5"/>
      <c r="I786" s="5"/>
      <c r="J786" s="5"/>
      <c r="K786" s="5"/>
      <c r="L786" s="5"/>
      <c r="M786" s="5"/>
      <c r="N786" s="5"/>
      <c r="O786" s="5"/>
      <c r="P786" s="3"/>
      <c r="Q786" s="5"/>
      <c r="R786" s="3"/>
      <c r="S786" s="3"/>
      <c r="T786" s="3"/>
      <c r="U786" s="3"/>
      <c r="V786" s="3"/>
      <c r="W786" s="3"/>
      <c r="X786" s="3"/>
      <c r="Y786" s="3"/>
      <c r="Z786" s="3"/>
    </row>
    <row r="787" spans="1:26" ht="15.75" customHeight="1">
      <c r="A787" s="3"/>
      <c r="B787" s="3"/>
      <c r="C787" s="3"/>
      <c r="D787" s="5"/>
      <c r="E787" s="5"/>
      <c r="F787" s="5"/>
      <c r="G787" s="5"/>
      <c r="H787" s="5"/>
      <c r="I787" s="5"/>
      <c r="J787" s="5"/>
      <c r="K787" s="5"/>
      <c r="L787" s="5"/>
      <c r="M787" s="5"/>
      <c r="N787" s="5"/>
      <c r="O787" s="5"/>
      <c r="P787" s="3"/>
      <c r="Q787" s="5"/>
      <c r="R787" s="3"/>
      <c r="S787" s="3"/>
      <c r="T787" s="3"/>
      <c r="U787" s="3"/>
      <c r="V787" s="3"/>
      <c r="W787" s="3"/>
      <c r="X787" s="3"/>
      <c r="Y787" s="3"/>
      <c r="Z787" s="3"/>
    </row>
    <row r="788" spans="1:26" ht="15.75" customHeight="1">
      <c r="A788" s="3"/>
      <c r="B788" s="3"/>
      <c r="C788" s="3"/>
      <c r="D788" s="5"/>
      <c r="E788" s="5"/>
      <c r="F788" s="5"/>
      <c r="G788" s="5"/>
      <c r="H788" s="5"/>
      <c r="I788" s="5"/>
      <c r="J788" s="5"/>
      <c r="K788" s="5"/>
      <c r="L788" s="5"/>
      <c r="M788" s="5"/>
      <c r="N788" s="5"/>
      <c r="O788" s="5"/>
      <c r="P788" s="3"/>
      <c r="Q788" s="5"/>
      <c r="R788" s="3"/>
      <c r="S788" s="3"/>
      <c r="T788" s="3"/>
      <c r="U788" s="3"/>
      <c r="V788" s="3"/>
      <c r="W788" s="3"/>
      <c r="X788" s="3"/>
      <c r="Y788" s="3"/>
      <c r="Z788" s="3"/>
    </row>
    <row r="789" spans="1:26" ht="15.75" customHeight="1">
      <c r="A789" s="3"/>
      <c r="B789" s="3"/>
      <c r="C789" s="3"/>
      <c r="D789" s="5"/>
      <c r="E789" s="5"/>
      <c r="F789" s="5"/>
      <c r="G789" s="5"/>
      <c r="H789" s="5"/>
      <c r="I789" s="5"/>
      <c r="J789" s="5"/>
      <c r="K789" s="5"/>
      <c r="L789" s="5"/>
      <c r="M789" s="5"/>
      <c r="N789" s="5"/>
      <c r="O789" s="5"/>
      <c r="P789" s="3"/>
      <c r="Q789" s="5"/>
      <c r="R789" s="3"/>
      <c r="S789" s="3"/>
      <c r="T789" s="3"/>
      <c r="U789" s="3"/>
      <c r="V789" s="3"/>
      <c r="W789" s="3"/>
      <c r="X789" s="3"/>
      <c r="Y789" s="3"/>
      <c r="Z789" s="3"/>
    </row>
    <row r="790" spans="1:26" ht="15.75" customHeight="1">
      <c r="A790" s="3"/>
      <c r="B790" s="3"/>
      <c r="C790" s="3"/>
      <c r="D790" s="5"/>
      <c r="E790" s="5"/>
      <c r="F790" s="5"/>
      <c r="G790" s="5"/>
      <c r="H790" s="5"/>
      <c r="I790" s="5"/>
      <c r="J790" s="5"/>
      <c r="K790" s="5"/>
      <c r="L790" s="5"/>
      <c r="M790" s="5"/>
      <c r="N790" s="5"/>
      <c r="O790" s="5"/>
      <c r="P790" s="3"/>
      <c r="Q790" s="5"/>
      <c r="R790" s="3"/>
      <c r="S790" s="3"/>
      <c r="T790" s="3"/>
      <c r="U790" s="3"/>
      <c r="V790" s="3"/>
      <c r="W790" s="3"/>
      <c r="X790" s="3"/>
      <c r="Y790" s="3"/>
      <c r="Z790" s="3"/>
    </row>
    <row r="791" spans="1:26" ht="15.75" customHeight="1">
      <c r="A791" s="3"/>
      <c r="B791" s="3"/>
      <c r="C791" s="3"/>
      <c r="D791" s="5"/>
      <c r="E791" s="5"/>
      <c r="F791" s="5"/>
      <c r="G791" s="5"/>
      <c r="H791" s="5"/>
      <c r="I791" s="5"/>
      <c r="J791" s="5"/>
      <c r="K791" s="5"/>
      <c r="L791" s="5"/>
      <c r="M791" s="5"/>
      <c r="N791" s="5"/>
      <c r="O791" s="5"/>
      <c r="P791" s="3"/>
      <c r="Q791" s="5"/>
      <c r="R791" s="3"/>
      <c r="S791" s="3"/>
      <c r="T791" s="3"/>
      <c r="U791" s="3"/>
      <c r="V791" s="3"/>
      <c r="W791" s="3"/>
      <c r="X791" s="3"/>
      <c r="Y791" s="3"/>
      <c r="Z791" s="3"/>
    </row>
    <row r="792" spans="1:26" ht="15.75" customHeight="1">
      <c r="A792" s="3"/>
      <c r="B792" s="3"/>
      <c r="C792" s="3"/>
      <c r="D792" s="5"/>
      <c r="E792" s="5"/>
      <c r="F792" s="5"/>
      <c r="G792" s="5"/>
      <c r="H792" s="5"/>
      <c r="I792" s="5"/>
      <c r="J792" s="5"/>
      <c r="K792" s="5"/>
      <c r="L792" s="5"/>
      <c r="M792" s="5"/>
      <c r="N792" s="5"/>
      <c r="O792" s="5"/>
      <c r="P792" s="3"/>
      <c r="Q792" s="5"/>
      <c r="R792" s="3"/>
      <c r="S792" s="3"/>
      <c r="T792" s="3"/>
      <c r="U792" s="3"/>
      <c r="V792" s="3"/>
      <c r="W792" s="3"/>
      <c r="X792" s="3"/>
      <c r="Y792" s="3"/>
      <c r="Z792" s="3"/>
    </row>
    <row r="793" spans="1:26" ht="15.75" customHeight="1">
      <c r="A793" s="3"/>
      <c r="B793" s="3"/>
      <c r="C793" s="3"/>
      <c r="D793" s="5"/>
      <c r="E793" s="5"/>
      <c r="F793" s="5"/>
      <c r="G793" s="5"/>
      <c r="H793" s="5"/>
      <c r="I793" s="5"/>
      <c r="J793" s="5"/>
      <c r="K793" s="5"/>
      <c r="L793" s="5"/>
      <c r="M793" s="5"/>
      <c r="N793" s="5"/>
      <c r="O793" s="5"/>
      <c r="P793" s="3"/>
      <c r="Q793" s="5"/>
      <c r="R793" s="3"/>
      <c r="S793" s="3"/>
      <c r="T793" s="3"/>
      <c r="U793" s="3"/>
      <c r="V793" s="3"/>
      <c r="W793" s="3"/>
      <c r="X793" s="3"/>
      <c r="Y793" s="3"/>
      <c r="Z793" s="3"/>
    </row>
    <row r="794" spans="1:26" ht="15.75" customHeight="1">
      <c r="A794" s="3"/>
      <c r="B794" s="3"/>
      <c r="C794" s="3"/>
      <c r="D794" s="5"/>
      <c r="E794" s="5"/>
      <c r="F794" s="5"/>
      <c r="G794" s="5"/>
      <c r="H794" s="5"/>
      <c r="I794" s="5"/>
      <c r="J794" s="5"/>
      <c r="K794" s="5"/>
      <c r="L794" s="5"/>
      <c r="M794" s="5"/>
      <c r="N794" s="5"/>
      <c r="O794" s="5"/>
      <c r="P794" s="3"/>
      <c r="Q794" s="5"/>
      <c r="R794" s="3"/>
      <c r="S794" s="3"/>
      <c r="T794" s="3"/>
      <c r="U794" s="3"/>
      <c r="V794" s="3"/>
      <c r="W794" s="3"/>
      <c r="X794" s="3"/>
      <c r="Y794" s="3"/>
      <c r="Z794" s="3"/>
    </row>
    <row r="795" spans="1:26" ht="15.75" customHeight="1">
      <c r="A795" s="3"/>
      <c r="B795" s="3"/>
      <c r="C795" s="3"/>
      <c r="D795" s="5"/>
      <c r="E795" s="5"/>
      <c r="F795" s="5"/>
      <c r="G795" s="5"/>
      <c r="H795" s="5"/>
      <c r="I795" s="5"/>
      <c r="J795" s="5"/>
      <c r="K795" s="5"/>
      <c r="L795" s="5"/>
      <c r="M795" s="5"/>
      <c r="N795" s="5"/>
      <c r="O795" s="5"/>
      <c r="P795" s="3"/>
      <c r="Q795" s="5"/>
      <c r="R795" s="3"/>
      <c r="S795" s="3"/>
      <c r="T795" s="3"/>
      <c r="U795" s="3"/>
      <c r="V795" s="3"/>
      <c r="W795" s="3"/>
      <c r="X795" s="3"/>
      <c r="Y795" s="3"/>
      <c r="Z795" s="3"/>
    </row>
    <row r="796" spans="1:26" ht="15.75" customHeight="1">
      <c r="A796" s="3"/>
      <c r="B796" s="3"/>
      <c r="C796" s="3"/>
      <c r="D796" s="5"/>
      <c r="E796" s="5"/>
      <c r="F796" s="5"/>
      <c r="G796" s="5"/>
      <c r="H796" s="5"/>
      <c r="I796" s="5"/>
      <c r="J796" s="5"/>
      <c r="K796" s="5"/>
      <c r="L796" s="5"/>
      <c r="M796" s="5"/>
      <c r="N796" s="5"/>
      <c r="O796" s="5"/>
      <c r="P796" s="3"/>
      <c r="Q796" s="5"/>
      <c r="R796" s="3"/>
      <c r="S796" s="3"/>
      <c r="T796" s="3"/>
      <c r="U796" s="3"/>
      <c r="V796" s="3"/>
      <c r="W796" s="3"/>
      <c r="X796" s="3"/>
      <c r="Y796" s="3"/>
      <c r="Z796" s="3"/>
    </row>
    <row r="797" spans="1:26" ht="15.75" customHeight="1">
      <c r="A797" s="3"/>
      <c r="B797" s="3"/>
      <c r="C797" s="3"/>
      <c r="D797" s="5"/>
      <c r="E797" s="5"/>
      <c r="F797" s="5"/>
      <c r="G797" s="5"/>
      <c r="H797" s="5"/>
      <c r="I797" s="5"/>
      <c r="J797" s="5"/>
      <c r="K797" s="5"/>
      <c r="L797" s="5"/>
      <c r="M797" s="5"/>
      <c r="N797" s="5"/>
      <c r="O797" s="5"/>
      <c r="P797" s="3"/>
      <c r="Q797" s="5"/>
      <c r="R797" s="3"/>
      <c r="S797" s="3"/>
      <c r="T797" s="3"/>
      <c r="U797" s="3"/>
      <c r="V797" s="3"/>
      <c r="W797" s="3"/>
      <c r="X797" s="3"/>
      <c r="Y797" s="3"/>
      <c r="Z797" s="3"/>
    </row>
    <row r="798" spans="1:26" ht="15.75" customHeight="1">
      <c r="A798" s="3"/>
      <c r="B798" s="3"/>
      <c r="C798" s="3"/>
      <c r="D798" s="5"/>
      <c r="E798" s="5"/>
      <c r="F798" s="5"/>
      <c r="G798" s="5"/>
      <c r="H798" s="5"/>
      <c r="I798" s="5"/>
      <c r="J798" s="5"/>
      <c r="K798" s="5"/>
      <c r="L798" s="5"/>
      <c r="M798" s="5"/>
      <c r="N798" s="5"/>
      <c r="O798" s="5"/>
      <c r="P798" s="3"/>
      <c r="Q798" s="5"/>
      <c r="R798" s="3"/>
      <c r="S798" s="3"/>
      <c r="T798" s="3"/>
      <c r="U798" s="3"/>
      <c r="V798" s="3"/>
      <c r="W798" s="3"/>
      <c r="X798" s="3"/>
      <c r="Y798" s="3"/>
      <c r="Z798" s="3"/>
    </row>
    <row r="799" spans="1:26" ht="15.75" customHeight="1">
      <c r="A799" s="3"/>
      <c r="B799" s="3"/>
      <c r="C799" s="3"/>
      <c r="D799" s="5"/>
      <c r="E799" s="5"/>
      <c r="F799" s="5"/>
      <c r="G799" s="5"/>
      <c r="H799" s="5"/>
      <c r="I799" s="5"/>
      <c r="J799" s="5"/>
      <c r="K799" s="5"/>
      <c r="L799" s="5"/>
      <c r="M799" s="5"/>
      <c r="N799" s="5"/>
      <c r="O799" s="5"/>
      <c r="P799" s="3"/>
      <c r="Q799" s="5"/>
      <c r="R799" s="3"/>
      <c r="S799" s="3"/>
      <c r="T799" s="3"/>
      <c r="U799" s="3"/>
      <c r="V799" s="3"/>
      <c r="W799" s="3"/>
      <c r="X799" s="3"/>
      <c r="Y799" s="3"/>
      <c r="Z799" s="3"/>
    </row>
    <row r="800" spans="1:26" ht="15.75" customHeight="1">
      <c r="A800" s="3"/>
      <c r="B800" s="3"/>
      <c r="C800" s="3"/>
      <c r="D800" s="5"/>
      <c r="E800" s="5"/>
      <c r="F800" s="5"/>
      <c r="G800" s="5"/>
      <c r="H800" s="5"/>
      <c r="I800" s="5"/>
      <c r="J800" s="5"/>
      <c r="K800" s="5"/>
      <c r="L800" s="5"/>
      <c r="M800" s="5"/>
      <c r="N800" s="5"/>
      <c r="O800" s="5"/>
      <c r="P800" s="3"/>
      <c r="Q800" s="5"/>
      <c r="R800" s="3"/>
      <c r="S800" s="3"/>
      <c r="T800" s="3"/>
      <c r="U800" s="3"/>
      <c r="V800" s="3"/>
      <c r="W800" s="3"/>
      <c r="X800" s="3"/>
      <c r="Y800" s="3"/>
      <c r="Z800" s="3"/>
    </row>
    <row r="801" spans="1:26" ht="15.75" customHeight="1">
      <c r="A801" s="3"/>
      <c r="B801" s="3"/>
      <c r="C801" s="3"/>
      <c r="D801" s="5"/>
      <c r="E801" s="5"/>
      <c r="F801" s="5"/>
      <c r="G801" s="5"/>
      <c r="H801" s="5"/>
      <c r="I801" s="5"/>
      <c r="J801" s="5"/>
      <c r="K801" s="5"/>
      <c r="L801" s="5"/>
      <c r="M801" s="5"/>
      <c r="N801" s="5"/>
      <c r="O801" s="5"/>
      <c r="P801" s="3"/>
      <c r="Q801" s="5"/>
      <c r="R801" s="3"/>
      <c r="S801" s="3"/>
      <c r="T801" s="3"/>
      <c r="U801" s="3"/>
      <c r="V801" s="3"/>
      <c r="W801" s="3"/>
      <c r="X801" s="3"/>
      <c r="Y801" s="3"/>
      <c r="Z801" s="3"/>
    </row>
    <row r="802" spans="1:26" ht="15.75" customHeight="1">
      <c r="A802" s="3"/>
      <c r="B802" s="3"/>
      <c r="C802" s="3"/>
      <c r="D802" s="5"/>
      <c r="E802" s="5"/>
      <c r="F802" s="5"/>
      <c r="G802" s="5"/>
      <c r="H802" s="5"/>
      <c r="I802" s="5"/>
      <c r="J802" s="5"/>
      <c r="K802" s="5"/>
      <c r="L802" s="5"/>
      <c r="M802" s="5"/>
      <c r="N802" s="5"/>
      <c r="O802" s="5"/>
      <c r="P802" s="3"/>
      <c r="Q802" s="5"/>
      <c r="R802" s="3"/>
      <c r="S802" s="3"/>
      <c r="T802" s="3"/>
      <c r="U802" s="3"/>
      <c r="V802" s="3"/>
      <c r="W802" s="3"/>
      <c r="X802" s="3"/>
      <c r="Y802" s="3"/>
      <c r="Z802" s="3"/>
    </row>
    <row r="803" spans="1:26" ht="15.75" customHeight="1">
      <c r="A803" s="3"/>
      <c r="B803" s="3"/>
      <c r="C803" s="3"/>
      <c r="D803" s="5"/>
      <c r="E803" s="5"/>
      <c r="F803" s="5"/>
      <c r="G803" s="5"/>
      <c r="H803" s="5"/>
      <c r="I803" s="5"/>
      <c r="J803" s="5"/>
      <c r="K803" s="5"/>
      <c r="L803" s="5"/>
      <c r="M803" s="5"/>
      <c r="N803" s="5"/>
      <c r="O803" s="5"/>
      <c r="P803" s="3"/>
      <c r="Q803" s="5"/>
      <c r="R803" s="3"/>
      <c r="S803" s="3"/>
      <c r="T803" s="3"/>
      <c r="U803" s="3"/>
      <c r="V803" s="3"/>
      <c r="W803" s="3"/>
      <c r="X803" s="3"/>
      <c r="Y803" s="3"/>
      <c r="Z803" s="3"/>
    </row>
    <row r="804" spans="1:26" ht="15.75" customHeight="1">
      <c r="A804" s="3"/>
      <c r="B804" s="3"/>
      <c r="C804" s="3"/>
      <c r="D804" s="5"/>
      <c r="E804" s="5"/>
      <c r="F804" s="5"/>
      <c r="G804" s="5"/>
      <c r="H804" s="5"/>
      <c r="I804" s="5"/>
      <c r="J804" s="5"/>
      <c r="K804" s="5"/>
      <c r="L804" s="5"/>
      <c r="M804" s="5"/>
      <c r="N804" s="5"/>
      <c r="O804" s="5"/>
      <c r="P804" s="3"/>
      <c r="Q804" s="5"/>
      <c r="R804" s="3"/>
      <c r="S804" s="3"/>
      <c r="T804" s="3"/>
      <c r="U804" s="3"/>
      <c r="V804" s="3"/>
      <c r="W804" s="3"/>
      <c r="X804" s="3"/>
      <c r="Y804" s="3"/>
      <c r="Z804" s="3"/>
    </row>
    <row r="805" spans="1:26" ht="15.75" customHeight="1">
      <c r="A805" s="3"/>
      <c r="B805" s="3"/>
      <c r="C805" s="3"/>
      <c r="D805" s="5"/>
      <c r="E805" s="5"/>
      <c r="F805" s="5"/>
      <c r="G805" s="5"/>
      <c r="H805" s="5"/>
      <c r="I805" s="5"/>
      <c r="J805" s="5"/>
      <c r="K805" s="5"/>
      <c r="L805" s="5"/>
      <c r="M805" s="5"/>
      <c r="N805" s="5"/>
      <c r="O805" s="5"/>
      <c r="P805" s="3"/>
      <c r="Q805" s="5"/>
      <c r="R805" s="3"/>
      <c r="S805" s="3"/>
      <c r="T805" s="3"/>
      <c r="U805" s="3"/>
      <c r="V805" s="3"/>
      <c r="W805" s="3"/>
      <c r="X805" s="3"/>
      <c r="Y805" s="3"/>
      <c r="Z805" s="3"/>
    </row>
    <row r="806" spans="1:26" ht="15.75" customHeight="1">
      <c r="A806" s="3"/>
      <c r="B806" s="3"/>
      <c r="C806" s="3"/>
      <c r="D806" s="5"/>
      <c r="E806" s="5"/>
      <c r="F806" s="5"/>
      <c r="G806" s="5"/>
      <c r="H806" s="5"/>
      <c r="I806" s="5"/>
      <c r="J806" s="5"/>
      <c r="K806" s="5"/>
      <c r="L806" s="5"/>
      <c r="M806" s="5"/>
      <c r="N806" s="5"/>
      <c r="O806" s="5"/>
      <c r="P806" s="3"/>
      <c r="Q806" s="5"/>
      <c r="R806" s="3"/>
      <c r="S806" s="3"/>
      <c r="T806" s="3"/>
      <c r="U806" s="3"/>
      <c r="V806" s="3"/>
      <c r="W806" s="3"/>
      <c r="X806" s="3"/>
      <c r="Y806" s="3"/>
      <c r="Z806" s="3"/>
    </row>
    <row r="807" spans="1:26" ht="15.75" customHeight="1">
      <c r="A807" s="3"/>
      <c r="B807" s="3"/>
      <c r="C807" s="3"/>
      <c r="D807" s="5"/>
      <c r="E807" s="5"/>
      <c r="F807" s="5"/>
      <c r="G807" s="5"/>
      <c r="H807" s="5"/>
      <c r="I807" s="5"/>
      <c r="J807" s="5"/>
      <c r="K807" s="5"/>
      <c r="L807" s="5"/>
      <c r="M807" s="5"/>
      <c r="N807" s="5"/>
      <c r="O807" s="5"/>
      <c r="P807" s="3"/>
      <c r="Q807" s="5"/>
      <c r="R807" s="3"/>
      <c r="S807" s="3"/>
      <c r="T807" s="3"/>
      <c r="U807" s="3"/>
      <c r="V807" s="3"/>
      <c r="W807" s="3"/>
      <c r="X807" s="3"/>
      <c r="Y807" s="3"/>
      <c r="Z807" s="3"/>
    </row>
    <row r="808" spans="1:26" ht="15.75" customHeight="1">
      <c r="A808" s="3"/>
      <c r="B808" s="3"/>
      <c r="C808" s="3"/>
      <c r="D808" s="5"/>
      <c r="E808" s="5"/>
      <c r="F808" s="5"/>
      <c r="G808" s="5"/>
      <c r="H808" s="5"/>
      <c r="I808" s="5"/>
      <c r="J808" s="5"/>
      <c r="K808" s="5"/>
      <c r="L808" s="5"/>
      <c r="M808" s="5"/>
      <c r="N808" s="5"/>
      <c r="O808" s="5"/>
      <c r="P808" s="3"/>
      <c r="Q808" s="5"/>
      <c r="R808" s="3"/>
      <c r="S808" s="3"/>
      <c r="T808" s="3"/>
      <c r="U808" s="3"/>
      <c r="V808" s="3"/>
      <c r="W808" s="3"/>
      <c r="X808" s="3"/>
      <c r="Y808" s="3"/>
      <c r="Z808" s="3"/>
    </row>
    <row r="809" spans="1:26" ht="15.75" customHeight="1">
      <c r="A809" s="3"/>
      <c r="B809" s="3"/>
      <c r="C809" s="3"/>
      <c r="D809" s="5"/>
      <c r="E809" s="5"/>
      <c r="F809" s="5"/>
      <c r="G809" s="5"/>
      <c r="H809" s="5"/>
      <c r="I809" s="5"/>
      <c r="J809" s="5"/>
      <c r="K809" s="5"/>
      <c r="L809" s="5"/>
      <c r="M809" s="5"/>
      <c r="N809" s="5"/>
      <c r="O809" s="5"/>
      <c r="P809" s="3"/>
      <c r="Q809" s="5"/>
      <c r="R809" s="3"/>
      <c r="S809" s="3"/>
      <c r="T809" s="3"/>
      <c r="U809" s="3"/>
      <c r="V809" s="3"/>
      <c r="W809" s="3"/>
      <c r="X809" s="3"/>
      <c r="Y809" s="3"/>
      <c r="Z809" s="3"/>
    </row>
    <row r="810" spans="1:26" ht="15.75" customHeight="1">
      <c r="A810" s="3"/>
      <c r="B810" s="3"/>
      <c r="C810" s="3"/>
      <c r="D810" s="5"/>
      <c r="E810" s="5"/>
      <c r="F810" s="5"/>
      <c r="G810" s="5"/>
      <c r="H810" s="5"/>
      <c r="I810" s="5"/>
      <c r="J810" s="5"/>
      <c r="K810" s="5"/>
      <c r="L810" s="5"/>
      <c r="M810" s="5"/>
      <c r="N810" s="5"/>
      <c r="O810" s="5"/>
      <c r="P810" s="3"/>
      <c r="Q810" s="5"/>
      <c r="R810" s="3"/>
      <c r="S810" s="3"/>
      <c r="T810" s="3"/>
      <c r="U810" s="3"/>
      <c r="V810" s="3"/>
      <c r="W810" s="3"/>
      <c r="X810" s="3"/>
      <c r="Y810" s="3"/>
      <c r="Z810" s="3"/>
    </row>
    <row r="811" spans="1:26" ht="15.75" customHeight="1">
      <c r="A811" s="3"/>
      <c r="B811" s="3"/>
      <c r="C811" s="3"/>
      <c r="D811" s="5"/>
      <c r="E811" s="5"/>
      <c r="F811" s="5"/>
      <c r="G811" s="5"/>
      <c r="H811" s="5"/>
      <c r="I811" s="5"/>
      <c r="J811" s="5"/>
      <c r="K811" s="5"/>
      <c r="L811" s="5"/>
      <c r="M811" s="5"/>
      <c r="N811" s="5"/>
      <c r="O811" s="5"/>
      <c r="P811" s="3"/>
      <c r="Q811" s="5"/>
      <c r="R811" s="3"/>
      <c r="S811" s="3"/>
      <c r="T811" s="3"/>
      <c r="U811" s="3"/>
      <c r="V811" s="3"/>
      <c r="W811" s="3"/>
      <c r="X811" s="3"/>
      <c r="Y811" s="3"/>
      <c r="Z811" s="3"/>
    </row>
    <row r="812" spans="1:26" ht="15.75" customHeight="1">
      <c r="A812" s="3"/>
      <c r="B812" s="3"/>
      <c r="C812" s="3"/>
      <c r="D812" s="5"/>
      <c r="E812" s="5"/>
      <c r="F812" s="5"/>
      <c r="G812" s="5"/>
      <c r="H812" s="5"/>
      <c r="I812" s="5"/>
      <c r="J812" s="5"/>
      <c r="K812" s="5"/>
      <c r="L812" s="5"/>
      <c r="M812" s="5"/>
      <c r="N812" s="5"/>
      <c r="O812" s="5"/>
      <c r="P812" s="3"/>
      <c r="Q812" s="5"/>
      <c r="R812" s="3"/>
      <c r="S812" s="3"/>
      <c r="T812" s="3"/>
      <c r="U812" s="3"/>
      <c r="V812" s="3"/>
      <c r="W812" s="3"/>
      <c r="X812" s="3"/>
      <c r="Y812" s="3"/>
      <c r="Z812" s="3"/>
    </row>
    <row r="813" spans="1:26" ht="15.75" customHeight="1">
      <c r="A813" s="3"/>
      <c r="B813" s="3"/>
      <c r="C813" s="3"/>
      <c r="D813" s="5"/>
      <c r="E813" s="5"/>
      <c r="F813" s="5"/>
      <c r="G813" s="5"/>
      <c r="H813" s="5"/>
      <c r="I813" s="5"/>
      <c r="J813" s="5"/>
      <c r="K813" s="5"/>
      <c r="L813" s="5"/>
      <c r="M813" s="5"/>
      <c r="N813" s="5"/>
      <c r="O813" s="5"/>
      <c r="P813" s="3"/>
      <c r="Q813" s="5"/>
      <c r="R813" s="3"/>
      <c r="S813" s="3"/>
      <c r="T813" s="3"/>
      <c r="U813" s="3"/>
      <c r="V813" s="3"/>
      <c r="W813" s="3"/>
      <c r="X813" s="3"/>
      <c r="Y813" s="3"/>
      <c r="Z813" s="3"/>
    </row>
    <row r="814" spans="1:26" ht="15.75" customHeight="1">
      <c r="A814" s="3"/>
      <c r="B814" s="3"/>
      <c r="C814" s="3"/>
      <c r="D814" s="5"/>
      <c r="E814" s="5"/>
      <c r="F814" s="5"/>
      <c r="G814" s="5"/>
      <c r="H814" s="5"/>
      <c r="I814" s="5"/>
      <c r="J814" s="5"/>
      <c r="K814" s="5"/>
      <c r="L814" s="5"/>
      <c r="M814" s="5"/>
      <c r="N814" s="5"/>
      <c r="O814" s="5"/>
      <c r="P814" s="3"/>
      <c r="Q814" s="5"/>
      <c r="R814" s="3"/>
      <c r="S814" s="3"/>
      <c r="T814" s="3"/>
      <c r="U814" s="3"/>
      <c r="V814" s="3"/>
      <c r="W814" s="3"/>
      <c r="X814" s="3"/>
      <c r="Y814" s="3"/>
      <c r="Z814" s="3"/>
    </row>
    <row r="815" spans="1:26" ht="15.75" customHeight="1">
      <c r="A815" s="3"/>
      <c r="B815" s="3"/>
      <c r="C815" s="3"/>
      <c r="D815" s="5"/>
      <c r="E815" s="5"/>
      <c r="F815" s="5"/>
      <c r="G815" s="5"/>
      <c r="H815" s="5"/>
      <c r="I815" s="5"/>
      <c r="J815" s="5"/>
      <c r="K815" s="5"/>
      <c r="L815" s="5"/>
      <c r="M815" s="5"/>
      <c r="N815" s="5"/>
      <c r="O815" s="5"/>
      <c r="P815" s="3"/>
      <c r="Q815" s="5"/>
      <c r="R815" s="3"/>
      <c r="S815" s="3"/>
      <c r="T815" s="3"/>
      <c r="U815" s="3"/>
      <c r="V815" s="3"/>
      <c r="W815" s="3"/>
      <c r="X815" s="3"/>
      <c r="Y815" s="3"/>
      <c r="Z815" s="3"/>
    </row>
    <row r="816" spans="1:26" ht="15.75" customHeight="1">
      <c r="A816" s="3"/>
      <c r="B816" s="3"/>
      <c r="C816" s="3"/>
      <c r="D816" s="5"/>
      <c r="E816" s="5"/>
      <c r="F816" s="5"/>
      <c r="G816" s="5"/>
      <c r="H816" s="5"/>
      <c r="I816" s="5"/>
      <c r="J816" s="5"/>
      <c r="K816" s="5"/>
      <c r="L816" s="5"/>
      <c r="M816" s="5"/>
      <c r="N816" s="5"/>
      <c r="O816" s="5"/>
      <c r="P816" s="3"/>
      <c r="Q816" s="5"/>
      <c r="R816" s="3"/>
      <c r="S816" s="3"/>
      <c r="T816" s="3"/>
      <c r="U816" s="3"/>
      <c r="V816" s="3"/>
      <c r="W816" s="3"/>
      <c r="X816" s="3"/>
      <c r="Y816" s="3"/>
      <c r="Z816" s="3"/>
    </row>
    <row r="817" spans="1:26" ht="15.75" customHeight="1">
      <c r="A817" s="3"/>
      <c r="B817" s="3"/>
      <c r="C817" s="3"/>
      <c r="D817" s="5"/>
      <c r="E817" s="5"/>
      <c r="F817" s="5"/>
      <c r="G817" s="5"/>
      <c r="H817" s="5"/>
      <c r="I817" s="5"/>
      <c r="J817" s="5"/>
      <c r="K817" s="5"/>
      <c r="L817" s="5"/>
      <c r="M817" s="5"/>
      <c r="N817" s="5"/>
      <c r="O817" s="5"/>
      <c r="P817" s="3"/>
      <c r="Q817" s="5"/>
      <c r="R817" s="3"/>
      <c r="S817" s="3"/>
      <c r="T817" s="3"/>
      <c r="U817" s="3"/>
      <c r="V817" s="3"/>
      <c r="W817" s="3"/>
      <c r="X817" s="3"/>
      <c r="Y817" s="3"/>
      <c r="Z817" s="3"/>
    </row>
    <row r="818" spans="1:26" ht="15.75" customHeight="1">
      <c r="A818" s="3"/>
      <c r="B818" s="3"/>
      <c r="C818" s="3"/>
      <c r="D818" s="5"/>
      <c r="E818" s="5"/>
      <c r="F818" s="5"/>
      <c r="G818" s="5"/>
      <c r="H818" s="5"/>
      <c r="I818" s="5"/>
      <c r="J818" s="5"/>
      <c r="K818" s="5"/>
      <c r="L818" s="5"/>
      <c r="M818" s="5"/>
      <c r="N818" s="5"/>
      <c r="O818" s="5"/>
      <c r="P818" s="3"/>
      <c r="Q818" s="5"/>
      <c r="R818" s="3"/>
      <c r="S818" s="3"/>
      <c r="T818" s="3"/>
      <c r="U818" s="3"/>
      <c r="V818" s="3"/>
      <c r="W818" s="3"/>
      <c r="X818" s="3"/>
      <c r="Y818" s="3"/>
      <c r="Z818" s="3"/>
    </row>
    <row r="819" spans="1:26" ht="15.75" customHeight="1">
      <c r="A819" s="3"/>
      <c r="B819" s="3"/>
      <c r="C819" s="3"/>
      <c r="D819" s="5"/>
      <c r="E819" s="5"/>
      <c r="F819" s="5"/>
      <c r="G819" s="5"/>
      <c r="H819" s="5"/>
      <c r="I819" s="5"/>
      <c r="J819" s="5"/>
      <c r="K819" s="5"/>
      <c r="L819" s="5"/>
      <c r="M819" s="5"/>
      <c r="N819" s="5"/>
      <c r="O819" s="5"/>
      <c r="P819" s="3"/>
      <c r="Q819" s="5"/>
      <c r="R819" s="3"/>
      <c r="S819" s="3"/>
      <c r="T819" s="3"/>
      <c r="U819" s="3"/>
      <c r="V819" s="3"/>
      <c r="W819" s="3"/>
      <c r="X819" s="3"/>
      <c r="Y819" s="3"/>
      <c r="Z819" s="3"/>
    </row>
    <row r="820" spans="1:26" ht="15.75" customHeight="1">
      <c r="A820" s="3"/>
      <c r="B820" s="3"/>
      <c r="C820" s="3"/>
      <c r="D820" s="5"/>
      <c r="E820" s="5"/>
      <c r="F820" s="5"/>
      <c r="G820" s="5"/>
      <c r="H820" s="5"/>
      <c r="I820" s="5"/>
      <c r="J820" s="5"/>
      <c r="K820" s="5"/>
      <c r="L820" s="5"/>
      <c r="M820" s="5"/>
      <c r="N820" s="5"/>
      <c r="O820" s="5"/>
      <c r="P820" s="3"/>
      <c r="Q820" s="5"/>
      <c r="R820" s="3"/>
      <c r="S820" s="3"/>
      <c r="T820" s="3"/>
      <c r="U820" s="3"/>
      <c r="V820" s="3"/>
      <c r="W820" s="3"/>
      <c r="X820" s="3"/>
      <c r="Y820" s="3"/>
      <c r="Z820" s="3"/>
    </row>
    <row r="821" spans="1:26" ht="15.75" customHeight="1">
      <c r="A821" s="3"/>
      <c r="B821" s="3"/>
      <c r="C821" s="3"/>
      <c r="D821" s="5"/>
      <c r="E821" s="5"/>
      <c r="F821" s="5"/>
      <c r="G821" s="5"/>
      <c r="H821" s="5"/>
      <c r="I821" s="5"/>
      <c r="J821" s="5"/>
      <c r="K821" s="5"/>
      <c r="L821" s="5"/>
      <c r="M821" s="5"/>
      <c r="N821" s="5"/>
      <c r="O821" s="5"/>
      <c r="P821" s="3"/>
      <c r="Q821" s="5"/>
      <c r="R821" s="3"/>
      <c r="S821" s="3"/>
      <c r="T821" s="3"/>
      <c r="U821" s="3"/>
      <c r="V821" s="3"/>
      <c r="W821" s="3"/>
      <c r="X821" s="3"/>
      <c r="Y821" s="3"/>
      <c r="Z821" s="3"/>
    </row>
    <row r="822" spans="1:26" ht="15.75" customHeight="1">
      <c r="A822" s="3"/>
      <c r="B822" s="3"/>
      <c r="C822" s="3"/>
      <c r="D822" s="5"/>
      <c r="E822" s="5"/>
      <c r="F822" s="5"/>
      <c r="G822" s="5"/>
      <c r="H822" s="5"/>
      <c r="I822" s="5"/>
      <c r="J822" s="5"/>
      <c r="K822" s="5"/>
      <c r="L822" s="5"/>
      <c r="M822" s="5"/>
      <c r="N822" s="5"/>
      <c r="O822" s="5"/>
      <c r="P822" s="3"/>
      <c r="Q822" s="5"/>
      <c r="R822" s="3"/>
      <c r="S822" s="3"/>
      <c r="T822" s="3"/>
      <c r="U822" s="3"/>
      <c r="V822" s="3"/>
      <c r="W822" s="3"/>
      <c r="X822" s="3"/>
      <c r="Y822" s="3"/>
      <c r="Z822" s="3"/>
    </row>
    <row r="823" spans="1:26" ht="15.75" customHeight="1">
      <c r="A823" s="3"/>
      <c r="B823" s="3"/>
      <c r="C823" s="3"/>
      <c r="D823" s="5"/>
      <c r="E823" s="5"/>
      <c r="F823" s="5"/>
      <c r="G823" s="5"/>
      <c r="H823" s="5"/>
      <c r="I823" s="5"/>
      <c r="J823" s="5"/>
      <c r="K823" s="5"/>
      <c r="L823" s="5"/>
      <c r="M823" s="5"/>
      <c r="N823" s="5"/>
      <c r="O823" s="5"/>
      <c r="P823" s="3"/>
      <c r="Q823" s="5"/>
      <c r="R823" s="3"/>
      <c r="S823" s="3"/>
      <c r="T823" s="3"/>
      <c r="U823" s="3"/>
      <c r="V823" s="3"/>
      <c r="W823" s="3"/>
      <c r="X823" s="3"/>
      <c r="Y823" s="3"/>
      <c r="Z823" s="3"/>
    </row>
    <row r="824" spans="1:26" ht="15.75" customHeight="1">
      <c r="A824" s="3"/>
      <c r="B824" s="3"/>
      <c r="C824" s="3"/>
      <c r="D824" s="5"/>
      <c r="E824" s="5"/>
      <c r="F824" s="5"/>
      <c r="G824" s="5"/>
      <c r="H824" s="5"/>
      <c r="I824" s="5"/>
      <c r="J824" s="5"/>
      <c r="K824" s="5"/>
      <c r="L824" s="5"/>
      <c r="M824" s="5"/>
      <c r="N824" s="5"/>
      <c r="O824" s="5"/>
      <c r="P824" s="3"/>
      <c r="Q824" s="5"/>
      <c r="R824" s="3"/>
      <c r="S824" s="3"/>
      <c r="T824" s="3"/>
      <c r="U824" s="3"/>
      <c r="V824" s="3"/>
      <c r="W824" s="3"/>
      <c r="X824" s="3"/>
      <c r="Y824" s="3"/>
      <c r="Z824" s="3"/>
    </row>
    <row r="825" spans="1:26" ht="15.75" customHeight="1">
      <c r="A825" s="3"/>
      <c r="B825" s="3"/>
      <c r="C825" s="3"/>
      <c r="D825" s="5"/>
      <c r="E825" s="5"/>
      <c r="F825" s="5"/>
      <c r="G825" s="5"/>
      <c r="H825" s="5"/>
      <c r="I825" s="5"/>
      <c r="J825" s="5"/>
      <c r="K825" s="5"/>
      <c r="L825" s="5"/>
      <c r="M825" s="5"/>
      <c r="N825" s="5"/>
      <c r="O825" s="5"/>
      <c r="P825" s="3"/>
      <c r="Q825" s="5"/>
      <c r="R825" s="3"/>
      <c r="S825" s="3"/>
      <c r="T825" s="3"/>
      <c r="U825" s="3"/>
      <c r="V825" s="3"/>
      <c r="W825" s="3"/>
      <c r="X825" s="3"/>
      <c r="Y825" s="3"/>
      <c r="Z825" s="3"/>
    </row>
    <row r="826" spans="1:26" ht="15.75" customHeight="1">
      <c r="A826" s="3"/>
      <c r="B826" s="3"/>
      <c r="C826" s="3"/>
      <c r="D826" s="5"/>
      <c r="E826" s="5"/>
      <c r="F826" s="5"/>
      <c r="G826" s="5"/>
      <c r="H826" s="5"/>
      <c r="I826" s="5"/>
      <c r="J826" s="5"/>
      <c r="K826" s="5"/>
      <c r="L826" s="5"/>
      <c r="M826" s="5"/>
      <c r="N826" s="5"/>
      <c r="O826" s="5"/>
      <c r="P826" s="3"/>
      <c r="Q826" s="5"/>
      <c r="R826" s="3"/>
      <c r="S826" s="3"/>
      <c r="T826" s="3"/>
      <c r="U826" s="3"/>
      <c r="V826" s="3"/>
      <c r="W826" s="3"/>
      <c r="X826" s="3"/>
      <c r="Y826" s="3"/>
      <c r="Z826" s="3"/>
    </row>
    <row r="827" spans="1:26" ht="15.75" customHeight="1">
      <c r="A827" s="3"/>
      <c r="B827" s="3"/>
      <c r="C827" s="3"/>
      <c r="D827" s="5"/>
      <c r="E827" s="5"/>
      <c r="F827" s="5"/>
      <c r="G827" s="5"/>
      <c r="H827" s="5"/>
      <c r="I827" s="5"/>
      <c r="J827" s="5"/>
      <c r="K827" s="5"/>
      <c r="L827" s="5"/>
      <c r="M827" s="5"/>
      <c r="N827" s="5"/>
      <c r="O827" s="5"/>
      <c r="P827" s="3"/>
      <c r="Q827" s="5"/>
      <c r="R827" s="3"/>
      <c r="S827" s="3"/>
      <c r="T827" s="3"/>
      <c r="U827" s="3"/>
      <c r="V827" s="3"/>
      <c r="W827" s="3"/>
      <c r="X827" s="3"/>
      <c r="Y827" s="3"/>
      <c r="Z827" s="3"/>
    </row>
    <row r="828" spans="1:26" ht="15.75" customHeight="1">
      <c r="A828" s="3"/>
      <c r="B828" s="3"/>
      <c r="C828" s="3"/>
      <c r="D828" s="5"/>
      <c r="E828" s="5"/>
      <c r="F828" s="5"/>
      <c r="G828" s="5"/>
      <c r="H828" s="5"/>
      <c r="I828" s="5"/>
      <c r="J828" s="5"/>
      <c r="K828" s="5"/>
      <c r="L828" s="5"/>
      <c r="M828" s="5"/>
      <c r="N828" s="5"/>
      <c r="O828" s="5"/>
      <c r="P828" s="3"/>
      <c r="Q828" s="5"/>
      <c r="R828" s="3"/>
      <c r="S828" s="3"/>
      <c r="T828" s="3"/>
      <c r="U828" s="3"/>
      <c r="V828" s="3"/>
      <c r="W828" s="3"/>
      <c r="X828" s="3"/>
      <c r="Y828" s="3"/>
      <c r="Z828" s="3"/>
    </row>
    <row r="829" spans="1:26" ht="15.75" customHeight="1">
      <c r="A829" s="3"/>
      <c r="B829" s="3"/>
      <c r="C829" s="3"/>
      <c r="D829" s="5"/>
      <c r="E829" s="5"/>
      <c r="F829" s="5"/>
      <c r="G829" s="5"/>
      <c r="H829" s="5"/>
      <c r="I829" s="5"/>
      <c r="J829" s="5"/>
      <c r="K829" s="5"/>
      <c r="L829" s="5"/>
      <c r="M829" s="5"/>
      <c r="N829" s="5"/>
      <c r="O829" s="5"/>
      <c r="P829" s="3"/>
      <c r="Q829" s="5"/>
      <c r="R829" s="3"/>
      <c r="S829" s="3"/>
      <c r="T829" s="3"/>
      <c r="U829" s="3"/>
      <c r="V829" s="3"/>
      <c r="W829" s="3"/>
      <c r="X829" s="3"/>
      <c r="Y829" s="3"/>
      <c r="Z829" s="3"/>
    </row>
    <row r="830" spans="1:26" ht="15.75" customHeight="1">
      <c r="A830" s="3"/>
      <c r="B830" s="3"/>
      <c r="C830" s="3"/>
      <c r="D830" s="5"/>
      <c r="E830" s="5"/>
      <c r="F830" s="5"/>
      <c r="G830" s="5"/>
      <c r="H830" s="5"/>
      <c r="I830" s="5"/>
      <c r="J830" s="5"/>
      <c r="K830" s="5"/>
      <c r="L830" s="5"/>
      <c r="M830" s="5"/>
      <c r="N830" s="5"/>
      <c r="O830" s="5"/>
      <c r="P830" s="3"/>
      <c r="Q830" s="5"/>
      <c r="R830" s="3"/>
      <c r="S830" s="3"/>
      <c r="T830" s="3"/>
      <c r="U830" s="3"/>
      <c r="V830" s="3"/>
      <c r="W830" s="3"/>
      <c r="X830" s="3"/>
      <c r="Y830" s="3"/>
      <c r="Z830" s="3"/>
    </row>
    <row r="831" spans="1:26" ht="15.75" customHeight="1">
      <c r="A831" s="3"/>
      <c r="B831" s="3"/>
      <c r="C831" s="3"/>
      <c r="D831" s="5"/>
      <c r="E831" s="5"/>
      <c r="F831" s="5"/>
      <c r="G831" s="5"/>
      <c r="H831" s="5"/>
      <c r="I831" s="5"/>
      <c r="J831" s="5"/>
      <c r="K831" s="5"/>
      <c r="L831" s="5"/>
      <c r="M831" s="5"/>
      <c r="N831" s="5"/>
      <c r="O831" s="5"/>
      <c r="P831" s="3"/>
      <c r="Q831" s="5"/>
      <c r="R831" s="3"/>
      <c r="S831" s="3"/>
      <c r="T831" s="3"/>
      <c r="U831" s="3"/>
      <c r="V831" s="3"/>
      <c r="W831" s="3"/>
      <c r="X831" s="3"/>
      <c r="Y831" s="3"/>
      <c r="Z831" s="3"/>
    </row>
    <row r="832" spans="1:26" ht="15.75" customHeight="1">
      <c r="A832" s="3"/>
      <c r="B832" s="3"/>
      <c r="C832" s="3"/>
      <c r="D832" s="5"/>
      <c r="E832" s="5"/>
      <c r="F832" s="5"/>
      <c r="G832" s="5"/>
      <c r="H832" s="5"/>
      <c r="I832" s="5"/>
      <c r="J832" s="5"/>
      <c r="K832" s="5"/>
      <c r="L832" s="5"/>
      <c r="M832" s="5"/>
      <c r="N832" s="5"/>
      <c r="O832" s="5"/>
      <c r="P832" s="3"/>
      <c r="Q832" s="5"/>
      <c r="R832" s="3"/>
      <c r="S832" s="3"/>
      <c r="T832" s="3"/>
      <c r="U832" s="3"/>
      <c r="V832" s="3"/>
      <c r="W832" s="3"/>
      <c r="X832" s="3"/>
      <c r="Y832" s="3"/>
      <c r="Z832" s="3"/>
    </row>
    <row r="833" spans="1:26" ht="15.75" customHeight="1">
      <c r="A833" s="3"/>
      <c r="B833" s="3"/>
      <c r="C833" s="3"/>
      <c r="D833" s="5"/>
      <c r="E833" s="5"/>
      <c r="F833" s="5"/>
      <c r="G833" s="5"/>
      <c r="H833" s="5"/>
      <c r="I833" s="5"/>
      <c r="J833" s="5"/>
      <c r="K833" s="5"/>
      <c r="L833" s="5"/>
      <c r="M833" s="5"/>
      <c r="N833" s="5"/>
      <c r="O833" s="5"/>
      <c r="P833" s="3"/>
      <c r="Q833" s="5"/>
      <c r="R833" s="3"/>
      <c r="S833" s="3"/>
      <c r="T833" s="3"/>
      <c r="U833" s="3"/>
      <c r="V833" s="3"/>
      <c r="W833" s="3"/>
      <c r="X833" s="3"/>
      <c r="Y833" s="3"/>
      <c r="Z833" s="3"/>
    </row>
    <row r="834" spans="1:26" ht="15.75" customHeight="1">
      <c r="A834" s="3"/>
      <c r="B834" s="3"/>
      <c r="C834" s="3"/>
      <c r="D834" s="5"/>
      <c r="E834" s="5"/>
      <c r="F834" s="5"/>
      <c r="G834" s="5"/>
      <c r="H834" s="5"/>
      <c r="I834" s="5"/>
      <c r="J834" s="5"/>
      <c r="K834" s="5"/>
      <c r="L834" s="5"/>
      <c r="M834" s="5"/>
      <c r="N834" s="5"/>
      <c r="O834" s="5"/>
      <c r="P834" s="3"/>
      <c r="Q834" s="5"/>
      <c r="R834" s="3"/>
      <c r="S834" s="3"/>
      <c r="T834" s="3"/>
      <c r="U834" s="3"/>
      <c r="V834" s="3"/>
      <c r="W834" s="3"/>
      <c r="X834" s="3"/>
      <c r="Y834" s="3"/>
      <c r="Z834" s="3"/>
    </row>
    <row r="835" spans="1:26" ht="15.75" customHeight="1">
      <c r="A835" s="3"/>
      <c r="B835" s="3"/>
      <c r="C835" s="3"/>
      <c r="D835" s="5"/>
      <c r="E835" s="5"/>
      <c r="F835" s="5"/>
      <c r="G835" s="5"/>
      <c r="H835" s="5"/>
      <c r="I835" s="5"/>
      <c r="J835" s="5"/>
      <c r="K835" s="5"/>
      <c r="L835" s="5"/>
      <c r="M835" s="5"/>
      <c r="N835" s="5"/>
      <c r="O835" s="5"/>
      <c r="P835" s="3"/>
      <c r="Q835" s="5"/>
      <c r="R835" s="3"/>
      <c r="S835" s="3"/>
      <c r="T835" s="3"/>
      <c r="U835" s="3"/>
      <c r="V835" s="3"/>
      <c r="W835" s="3"/>
      <c r="X835" s="3"/>
      <c r="Y835" s="3"/>
      <c r="Z835" s="3"/>
    </row>
    <row r="836" spans="1:26" ht="15.75" customHeight="1">
      <c r="A836" s="3"/>
      <c r="B836" s="3"/>
      <c r="C836" s="3"/>
      <c r="D836" s="5"/>
      <c r="E836" s="5"/>
      <c r="F836" s="5"/>
      <c r="G836" s="5"/>
      <c r="H836" s="5"/>
      <c r="I836" s="5"/>
      <c r="J836" s="5"/>
      <c r="K836" s="5"/>
      <c r="L836" s="5"/>
      <c r="M836" s="5"/>
      <c r="N836" s="5"/>
      <c r="O836" s="5"/>
      <c r="P836" s="3"/>
      <c r="Q836" s="5"/>
      <c r="R836" s="3"/>
      <c r="S836" s="3"/>
      <c r="T836" s="3"/>
      <c r="U836" s="3"/>
      <c r="V836" s="3"/>
      <c r="W836" s="3"/>
      <c r="X836" s="3"/>
      <c r="Y836" s="3"/>
      <c r="Z836" s="3"/>
    </row>
    <row r="837" spans="1:26" ht="15.75" customHeight="1">
      <c r="A837" s="3"/>
      <c r="B837" s="3"/>
      <c r="C837" s="3"/>
      <c r="D837" s="5"/>
      <c r="E837" s="5"/>
      <c r="F837" s="5"/>
      <c r="G837" s="5"/>
      <c r="H837" s="5"/>
      <c r="I837" s="5"/>
      <c r="J837" s="5"/>
      <c r="K837" s="5"/>
      <c r="L837" s="5"/>
      <c r="M837" s="5"/>
      <c r="N837" s="5"/>
      <c r="O837" s="5"/>
      <c r="P837" s="3"/>
      <c r="Q837" s="5"/>
      <c r="R837" s="3"/>
      <c r="S837" s="3"/>
      <c r="T837" s="3"/>
      <c r="U837" s="3"/>
      <c r="V837" s="3"/>
      <c r="W837" s="3"/>
      <c r="X837" s="3"/>
      <c r="Y837" s="3"/>
      <c r="Z837" s="3"/>
    </row>
    <row r="838" spans="1:26" ht="15.75" customHeight="1">
      <c r="A838" s="3"/>
      <c r="B838" s="3"/>
      <c r="C838" s="3"/>
      <c r="D838" s="5"/>
      <c r="E838" s="5"/>
      <c r="F838" s="5"/>
      <c r="G838" s="5"/>
      <c r="H838" s="5"/>
      <c r="I838" s="5"/>
      <c r="J838" s="5"/>
      <c r="K838" s="5"/>
      <c r="L838" s="5"/>
      <c r="M838" s="5"/>
      <c r="N838" s="5"/>
      <c r="O838" s="5"/>
      <c r="P838" s="3"/>
      <c r="Q838" s="5"/>
      <c r="R838" s="3"/>
      <c r="S838" s="3"/>
      <c r="T838" s="3"/>
      <c r="U838" s="3"/>
      <c r="V838" s="3"/>
      <c r="W838" s="3"/>
      <c r="X838" s="3"/>
      <c r="Y838" s="3"/>
      <c r="Z838" s="3"/>
    </row>
    <row r="839" spans="1:26" ht="15.75" customHeight="1">
      <c r="A839" s="3"/>
      <c r="B839" s="3"/>
      <c r="C839" s="3"/>
      <c r="D839" s="5"/>
      <c r="E839" s="5"/>
      <c r="F839" s="5"/>
      <c r="G839" s="5"/>
      <c r="H839" s="5"/>
      <c r="I839" s="5"/>
      <c r="J839" s="5"/>
      <c r="K839" s="5"/>
      <c r="L839" s="5"/>
      <c r="M839" s="5"/>
      <c r="N839" s="5"/>
      <c r="O839" s="5"/>
      <c r="P839" s="3"/>
      <c r="Q839" s="5"/>
      <c r="R839" s="3"/>
      <c r="S839" s="3"/>
      <c r="T839" s="3"/>
      <c r="U839" s="3"/>
      <c r="V839" s="3"/>
      <c r="W839" s="3"/>
      <c r="X839" s="3"/>
      <c r="Y839" s="3"/>
      <c r="Z839" s="3"/>
    </row>
    <row r="840" spans="1:26" ht="15.75" customHeight="1">
      <c r="A840" s="3"/>
      <c r="B840" s="3"/>
      <c r="C840" s="3"/>
      <c r="D840" s="5"/>
      <c r="E840" s="5"/>
      <c r="F840" s="5"/>
      <c r="G840" s="5"/>
      <c r="H840" s="5"/>
      <c r="I840" s="5"/>
      <c r="J840" s="5"/>
      <c r="K840" s="5"/>
      <c r="L840" s="5"/>
      <c r="M840" s="5"/>
      <c r="N840" s="5"/>
      <c r="O840" s="5"/>
      <c r="P840" s="3"/>
      <c r="Q840" s="5"/>
      <c r="R840" s="3"/>
      <c r="S840" s="3"/>
      <c r="T840" s="3"/>
      <c r="U840" s="3"/>
      <c r="V840" s="3"/>
      <c r="W840" s="3"/>
      <c r="X840" s="3"/>
      <c r="Y840" s="3"/>
      <c r="Z840" s="3"/>
    </row>
    <row r="841" spans="1:26" ht="15.75" customHeight="1">
      <c r="A841" s="3"/>
      <c r="B841" s="3"/>
      <c r="C841" s="3"/>
      <c r="D841" s="5"/>
      <c r="E841" s="5"/>
      <c r="F841" s="5"/>
      <c r="G841" s="5"/>
      <c r="H841" s="5"/>
      <c r="I841" s="5"/>
      <c r="J841" s="5"/>
      <c r="K841" s="5"/>
      <c r="L841" s="5"/>
      <c r="M841" s="5"/>
      <c r="N841" s="5"/>
      <c r="O841" s="5"/>
      <c r="P841" s="3"/>
      <c r="Q841" s="5"/>
      <c r="R841" s="3"/>
      <c r="S841" s="3"/>
      <c r="T841" s="3"/>
      <c r="U841" s="3"/>
      <c r="V841" s="3"/>
      <c r="W841" s="3"/>
      <c r="X841" s="3"/>
      <c r="Y841" s="3"/>
      <c r="Z841" s="3"/>
    </row>
    <row r="842" spans="1:26" ht="15.75" customHeight="1">
      <c r="A842" s="3"/>
      <c r="B842" s="3"/>
      <c r="C842" s="3"/>
      <c r="D842" s="5"/>
      <c r="E842" s="5"/>
      <c r="F842" s="5"/>
      <c r="G842" s="5"/>
      <c r="H842" s="5"/>
      <c r="I842" s="5"/>
      <c r="J842" s="5"/>
      <c r="K842" s="5"/>
      <c r="L842" s="5"/>
      <c r="M842" s="5"/>
      <c r="N842" s="5"/>
      <c r="O842" s="5"/>
      <c r="P842" s="3"/>
      <c r="Q842" s="5"/>
      <c r="R842" s="3"/>
      <c r="S842" s="3"/>
      <c r="T842" s="3"/>
      <c r="U842" s="3"/>
      <c r="V842" s="3"/>
      <c r="W842" s="3"/>
      <c r="X842" s="3"/>
      <c r="Y842" s="3"/>
      <c r="Z842" s="3"/>
    </row>
    <row r="843" spans="1:26" ht="15.75" customHeight="1">
      <c r="A843" s="3"/>
      <c r="B843" s="3"/>
      <c r="C843" s="3"/>
      <c r="D843" s="5"/>
      <c r="E843" s="5"/>
      <c r="F843" s="5"/>
      <c r="G843" s="5"/>
      <c r="H843" s="5"/>
      <c r="I843" s="5"/>
      <c r="J843" s="5"/>
      <c r="K843" s="5"/>
      <c r="L843" s="5"/>
      <c r="M843" s="5"/>
      <c r="N843" s="5"/>
      <c r="O843" s="5"/>
      <c r="P843" s="3"/>
      <c r="Q843" s="5"/>
      <c r="R843" s="3"/>
      <c r="S843" s="3"/>
      <c r="T843" s="3"/>
      <c r="U843" s="3"/>
      <c r="V843" s="3"/>
      <c r="W843" s="3"/>
      <c r="X843" s="3"/>
      <c r="Y843" s="3"/>
      <c r="Z843" s="3"/>
    </row>
    <row r="844" spans="1:26" ht="15.75" customHeight="1">
      <c r="A844" s="3"/>
      <c r="B844" s="3"/>
      <c r="C844" s="3"/>
      <c r="D844" s="5"/>
      <c r="E844" s="5"/>
      <c r="F844" s="5"/>
      <c r="G844" s="5"/>
      <c r="H844" s="5"/>
      <c r="I844" s="5"/>
      <c r="J844" s="5"/>
      <c r="K844" s="5"/>
      <c r="L844" s="5"/>
      <c r="M844" s="5"/>
      <c r="N844" s="5"/>
      <c r="O844" s="5"/>
      <c r="P844" s="3"/>
      <c r="Q844" s="5"/>
      <c r="R844" s="3"/>
      <c r="S844" s="3"/>
      <c r="T844" s="3"/>
      <c r="U844" s="3"/>
      <c r="V844" s="3"/>
      <c r="W844" s="3"/>
      <c r="X844" s="3"/>
      <c r="Y844" s="3"/>
      <c r="Z844" s="3"/>
    </row>
    <row r="845" spans="1:26" ht="15.75" customHeight="1">
      <c r="A845" s="3"/>
      <c r="B845" s="3"/>
      <c r="C845" s="3"/>
      <c r="D845" s="5"/>
      <c r="E845" s="5"/>
      <c r="F845" s="5"/>
      <c r="G845" s="5"/>
      <c r="H845" s="5"/>
      <c r="I845" s="5"/>
      <c r="J845" s="5"/>
      <c r="K845" s="5"/>
      <c r="L845" s="5"/>
      <c r="M845" s="5"/>
      <c r="N845" s="5"/>
      <c r="O845" s="5"/>
      <c r="P845" s="3"/>
      <c r="Q845" s="5"/>
      <c r="R845" s="3"/>
      <c r="S845" s="3"/>
      <c r="T845" s="3"/>
      <c r="U845" s="3"/>
      <c r="V845" s="3"/>
      <c r="W845" s="3"/>
      <c r="X845" s="3"/>
      <c r="Y845" s="3"/>
      <c r="Z845" s="3"/>
    </row>
    <row r="846" spans="1:26" ht="15.75" customHeight="1">
      <c r="A846" s="3"/>
      <c r="B846" s="3"/>
      <c r="C846" s="3"/>
      <c r="D846" s="5"/>
      <c r="E846" s="5"/>
      <c r="F846" s="5"/>
      <c r="G846" s="5"/>
      <c r="H846" s="5"/>
      <c r="I846" s="5"/>
      <c r="J846" s="5"/>
      <c r="K846" s="5"/>
      <c r="L846" s="5"/>
      <c r="M846" s="5"/>
      <c r="N846" s="5"/>
      <c r="O846" s="5"/>
      <c r="P846" s="3"/>
      <c r="Q846" s="5"/>
      <c r="R846" s="3"/>
      <c r="S846" s="3"/>
      <c r="T846" s="3"/>
      <c r="U846" s="3"/>
      <c r="V846" s="3"/>
      <c r="W846" s="3"/>
      <c r="X846" s="3"/>
      <c r="Y846" s="3"/>
      <c r="Z846" s="3"/>
    </row>
    <row r="847" spans="1:26" ht="15.75" customHeight="1">
      <c r="A847" s="3"/>
      <c r="B847" s="3"/>
      <c r="C847" s="3"/>
      <c r="D847" s="5"/>
      <c r="E847" s="5"/>
      <c r="F847" s="5"/>
      <c r="G847" s="5"/>
      <c r="H847" s="5"/>
      <c r="I847" s="5"/>
      <c r="J847" s="5"/>
      <c r="K847" s="5"/>
      <c r="L847" s="5"/>
      <c r="M847" s="5"/>
      <c r="N847" s="5"/>
      <c r="O847" s="5"/>
      <c r="P847" s="3"/>
      <c r="Q847" s="5"/>
      <c r="R847" s="3"/>
      <c r="S847" s="3"/>
      <c r="T847" s="3"/>
      <c r="U847" s="3"/>
      <c r="V847" s="3"/>
      <c r="W847" s="3"/>
      <c r="X847" s="3"/>
      <c r="Y847" s="3"/>
      <c r="Z847" s="3"/>
    </row>
    <row r="848" spans="1:26" ht="15.75" customHeight="1">
      <c r="A848" s="3"/>
      <c r="B848" s="3"/>
      <c r="C848" s="3"/>
      <c r="D848" s="5"/>
      <c r="E848" s="5"/>
      <c r="F848" s="5"/>
      <c r="G848" s="5"/>
      <c r="H848" s="5"/>
      <c r="I848" s="5"/>
      <c r="J848" s="5"/>
      <c r="K848" s="5"/>
      <c r="L848" s="5"/>
      <c r="M848" s="5"/>
      <c r="N848" s="5"/>
      <c r="O848" s="5"/>
      <c r="P848" s="3"/>
      <c r="Q848" s="5"/>
      <c r="R848" s="3"/>
      <c r="S848" s="3"/>
      <c r="T848" s="3"/>
      <c r="U848" s="3"/>
      <c r="V848" s="3"/>
      <c r="W848" s="3"/>
      <c r="X848" s="3"/>
      <c r="Y848" s="3"/>
      <c r="Z848" s="3"/>
    </row>
    <row r="849" spans="1:26" ht="15.75" customHeight="1">
      <c r="A849" s="3"/>
      <c r="B849" s="3"/>
      <c r="C849" s="3"/>
      <c r="D849" s="5"/>
      <c r="E849" s="5"/>
      <c r="F849" s="5"/>
      <c r="G849" s="5"/>
      <c r="H849" s="5"/>
      <c r="I849" s="5"/>
      <c r="J849" s="5"/>
      <c r="K849" s="5"/>
      <c r="L849" s="5"/>
      <c r="M849" s="5"/>
      <c r="N849" s="5"/>
      <c r="O849" s="5"/>
      <c r="P849" s="3"/>
      <c r="Q849" s="5"/>
      <c r="R849" s="3"/>
      <c r="S849" s="3"/>
      <c r="T849" s="3"/>
      <c r="U849" s="3"/>
      <c r="V849" s="3"/>
      <c r="W849" s="3"/>
      <c r="X849" s="3"/>
      <c r="Y849" s="3"/>
      <c r="Z849" s="3"/>
    </row>
    <row r="850" spans="1:26" ht="15.75" customHeight="1">
      <c r="A850" s="3"/>
      <c r="B850" s="3"/>
      <c r="C850" s="3"/>
      <c r="D850" s="5"/>
      <c r="E850" s="5"/>
      <c r="F850" s="5"/>
      <c r="G850" s="5"/>
      <c r="H850" s="5"/>
      <c r="I850" s="5"/>
      <c r="J850" s="5"/>
      <c r="K850" s="5"/>
      <c r="L850" s="5"/>
      <c r="M850" s="5"/>
      <c r="N850" s="5"/>
      <c r="O850" s="5"/>
      <c r="P850" s="3"/>
      <c r="Q850" s="5"/>
      <c r="R850" s="3"/>
      <c r="S850" s="3"/>
      <c r="T850" s="3"/>
      <c r="U850" s="3"/>
      <c r="V850" s="3"/>
      <c r="W850" s="3"/>
      <c r="X850" s="3"/>
      <c r="Y850" s="3"/>
      <c r="Z850" s="3"/>
    </row>
    <row r="851" spans="1:26" ht="15.75" customHeight="1">
      <c r="A851" s="3"/>
      <c r="B851" s="3"/>
      <c r="C851" s="3"/>
      <c r="D851" s="5"/>
      <c r="E851" s="5"/>
      <c r="F851" s="5"/>
      <c r="G851" s="5"/>
      <c r="H851" s="5"/>
      <c r="I851" s="5"/>
      <c r="J851" s="5"/>
      <c r="K851" s="5"/>
      <c r="L851" s="5"/>
      <c r="M851" s="5"/>
      <c r="N851" s="5"/>
      <c r="O851" s="5"/>
      <c r="P851" s="3"/>
      <c r="Q851" s="5"/>
      <c r="R851" s="3"/>
      <c r="S851" s="3"/>
      <c r="T851" s="3"/>
      <c r="U851" s="3"/>
      <c r="V851" s="3"/>
      <c r="W851" s="3"/>
      <c r="X851" s="3"/>
      <c r="Y851" s="3"/>
      <c r="Z851" s="3"/>
    </row>
    <row r="852" spans="1:26" ht="15.75" customHeight="1">
      <c r="A852" s="3"/>
      <c r="B852" s="3"/>
      <c r="C852" s="3"/>
      <c r="D852" s="5"/>
      <c r="E852" s="5"/>
      <c r="F852" s="5"/>
      <c r="G852" s="5"/>
      <c r="H852" s="5"/>
      <c r="I852" s="5"/>
      <c r="J852" s="5"/>
      <c r="K852" s="5"/>
      <c r="L852" s="5"/>
      <c r="M852" s="5"/>
      <c r="N852" s="5"/>
      <c r="O852" s="5"/>
      <c r="P852" s="3"/>
      <c r="Q852" s="5"/>
      <c r="R852" s="3"/>
      <c r="S852" s="3"/>
      <c r="T852" s="3"/>
      <c r="U852" s="3"/>
      <c r="V852" s="3"/>
      <c r="W852" s="3"/>
      <c r="X852" s="3"/>
      <c r="Y852" s="3"/>
      <c r="Z852" s="3"/>
    </row>
    <row r="853" spans="1:26" ht="15.75" customHeight="1">
      <c r="A853" s="3"/>
      <c r="B853" s="3"/>
      <c r="C853" s="3"/>
      <c r="D853" s="5"/>
      <c r="E853" s="5"/>
      <c r="F853" s="5"/>
      <c r="G853" s="5"/>
      <c r="H853" s="5"/>
      <c r="I853" s="5"/>
      <c r="J853" s="5"/>
      <c r="K853" s="5"/>
      <c r="L853" s="5"/>
      <c r="M853" s="5"/>
      <c r="N853" s="5"/>
      <c r="O853" s="5"/>
      <c r="P853" s="3"/>
      <c r="Q853" s="5"/>
      <c r="R853" s="3"/>
      <c r="S853" s="3"/>
      <c r="T853" s="3"/>
      <c r="U853" s="3"/>
      <c r="V853" s="3"/>
      <c r="W853" s="3"/>
      <c r="X853" s="3"/>
      <c r="Y853" s="3"/>
      <c r="Z853" s="3"/>
    </row>
    <row r="854" spans="1:26" ht="15.75" customHeight="1">
      <c r="A854" s="3"/>
      <c r="B854" s="3"/>
      <c r="C854" s="3"/>
      <c r="D854" s="5"/>
      <c r="E854" s="5"/>
      <c r="F854" s="5"/>
      <c r="G854" s="5"/>
      <c r="H854" s="5"/>
      <c r="I854" s="5"/>
      <c r="J854" s="5"/>
      <c r="K854" s="5"/>
      <c r="L854" s="5"/>
      <c r="M854" s="5"/>
      <c r="N854" s="5"/>
      <c r="O854" s="5"/>
      <c r="P854" s="3"/>
      <c r="Q854" s="5"/>
      <c r="R854" s="3"/>
      <c r="S854" s="3"/>
      <c r="T854" s="3"/>
      <c r="U854" s="3"/>
      <c r="V854" s="3"/>
      <c r="W854" s="3"/>
      <c r="X854" s="3"/>
      <c r="Y854" s="3"/>
      <c r="Z854" s="3"/>
    </row>
    <row r="855" spans="1:26" ht="15.75" customHeight="1">
      <c r="A855" s="3"/>
      <c r="B855" s="3"/>
      <c r="C855" s="3"/>
      <c r="D855" s="5"/>
      <c r="E855" s="5"/>
      <c r="F855" s="5"/>
      <c r="G855" s="5"/>
      <c r="H855" s="5"/>
      <c r="I855" s="5"/>
      <c r="J855" s="5"/>
      <c r="K855" s="5"/>
      <c r="L855" s="5"/>
      <c r="M855" s="5"/>
      <c r="N855" s="5"/>
      <c r="O855" s="5"/>
      <c r="P855" s="3"/>
      <c r="Q855" s="5"/>
      <c r="R855" s="3"/>
      <c r="S855" s="3"/>
      <c r="T855" s="3"/>
      <c r="U855" s="3"/>
      <c r="V855" s="3"/>
      <c r="W855" s="3"/>
      <c r="X855" s="3"/>
      <c r="Y855" s="3"/>
      <c r="Z855" s="3"/>
    </row>
    <row r="856" spans="1:26" ht="15.75" customHeight="1">
      <c r="A856" s="3"/>
      <c r="B856" s="3"/>
      <c r="C856" s="3"/>
      <c r="D856" s="5"/>
      <c r="E856" s="5"/>
      <c r="F856" s="5"/>
      <c r="G856" s="5"/>
      <c r="H856" s="5"/>
      <c r="I856" s="5"/>
      <c r="J856" s="5"/>
      <c r="K856" s="5"/>
      <c r="L856" s="5"/>
      <c r="M856" s="5"/>
      <c r="N856" s="5"/>
      <c r="O856" s="5"/>
      <c r="P856" s="3"/>
      <c r="Q856" s="5"/>
      <c r="R856" s="3"/>
      <c r="S856" s="3"/>
      <c r="T856" s="3"/>
      <c r="U856" s="3"/>
      <c r="V856" s="3"/>
      <c r="W856" s="3"/>
      <c r="X856" s="3"/>
      <c r="Y856" s="3"/>
      <c r="Z856" s="3"/>
    </row>
    <row r="857" spans="1:26" ht="15.75" customHeight="1">
      <c r="A857" s="3"/>
      <c r="B857" s="3"/>
      <c r="C857" s="3"/>
      <c r="D857" s="5"/>
      <c r="E857" s="5"/>
      <c r="F857" s="5"/>
      <c r="G857" s="5"/>
      <c r="H857" s="5"/>
      <c r="I857" s="5"/>
      <c r="J857" s="5"/>
      <c r="K857" s="5"/>
      <c r="L857" s="5"/>
      <c r="M857" s="5"/>
      <c r="N857" s="5"/>
      <c r="O857" s="5"/>
      <c r="P857" s="3"/>
      <c r="Q857" s="5"/>
      <c r="R857" s="3"/>
      <c r="S857" s="3"/>
      <c r="T857" s="3"/>
      <c r="U857" s="3"/>
      <c r="V857" s="3"/>
      <c r="W857" s="3"/>
      <c r="X857" s="3"/>
      <c r="Y857" s="3"/>
      <c r="Z857" s="3"/>
    </row>
    <row r="858" spans="1:26" ht="15.75" customHeight="1">
      <c r="A858" s="3"/>
      <c r="B858" s="3"/>
      <c r="C858" s="3"/>
      <c r="D858" s="5"/>
      <c r="E858" s="5"/>
      <c r="F858" s="5"/>
      <c r="G858" s="5"/>
      <c r="H858" s="5"/>
      <c r="I858" s="5"/>
      <c r="J858" s="5"/>
      <c r="K858" s="5"/>
      <c r="L858" s="5"/>
      <c r="M858" s="5"/>
      <c r="N858" s="5"/>
      <c r="O858" s="5"/>
      <c r="P858" s="3"/>
      <c r="Q858" s="5"/>
      <c r="R858" s="3"/>
      <c r="S858" s="3"/>
      <c r="T858" s="3"/>
      <c r="U858" s="3"/>
      <c r="V858" s="3"/>
      <c r="W858" s="3"/>
      <c r="X858" s="3"/>
      <c r="Y858" s="3"/>
      <c r="Z858" s="3"/>
    </row>
    <row r="859" spans="1:26" ht="15.75" customHeight="1">
      <c r="A859" s="3"/>
      <c r="B859" s="3"/>
      <c r="C859" s="3"/>
      <c r="D859" s="5"/>
      <c r="E859" s="5"/>
      <c r="F859" s="5"/>
      <c r="G859" s="5"/>
      <c r="H859" s="5"/>
      <c r="I859" s="5"/>
      <c r="J859" s="5"/>
      <c r="K859" s="5"/>
      <c r="L859" s="5"/>
      <c r="M859" s="5"/>
      <c r="N859" s="5"/>
      <c r="O859" s="5"/>
      <c r="P859" s="3"/>
      <c r="Q859" s="5"/>
      <c r="R859" s="3"/>
      <c r="S859" s="3"/>
      <c r="T859" s="3"/>
      <c r="U859" s="3"/>
      <c r="V859" s="3"/>
      <c r="W859" s="3"/>
      <c r="X859" s="3"/>
      <c r="Y859" s="3"/>
      <c r="Z859" s="3"/>
    </row>
    <row r="860" spans="1:26" ht="15.75" customHeight="1">
      <c r="A860" s="3"/>
      <c r="B860" s="3"/>
      <c r="C860" s="3"/>
      <c r="D860" s="5"/>
      <c r="E860" s="5"/>
      <c r="F860" s="5"/>
      <c r="G860" s="5"/>
      <c r="H860" s="5"/>
      <c r="I860" s="5"/>
      <c r="J860" s="5"/>
      <c r="K860" s="5"/>
      <c r="L860" s="5"/>
      <c r="M860" s="5"/>
      <c r="N860" s="5"/>
      <c r="O860" s="5"/>
      <c r="P860" s="3"/>
      <c r="Q860" s="5"/>
      <c r="R860" s="3"/>
      <c r="S860" s="3"/>
      <c r="T860" s="3"/>
      <c r="U860" s="3"/>
      <c r="V860" s="3"/>
      <c r="W860" s="3"/>
      <c r="X860" s="3"/>
      <c r="Y860" s="3"/>
      <c r="Z860" s="3"/>
    </row>
    <row r="861" spans="1:26" ht="15.75" customHeight="1">
      <c r="A861" s="3"/>
      <c r="B861" s="3"/>
      <c r="C861" s="3"/>
      <c r="D861" s="5"/>
      <c r="E861" s="5"/>
      <c r="F861" s="5"/>
      <c r="G861" s="5"/>
      <c r="H861" s="5"/>
      <c r="I861" s="5"/>
      <c r="J861" s="5"/>
      <c r="K861" s="5"/>
      <c r="L861" s="5"/>
      <c r="M861" s="5"/>
      <c r="N861" s="5"/>
      <c r="O861" s="5"/>
      <c r="P861" s="3"/>
      <c r="Q861" s="5"/>
      <c r="R861" s="3"/>
      <c r="S861" s="3"/>
      <c r="T861" s="3"/>
      <c r="U861" s="3"/>
      <c r="V861" s="3"/>
      <c r="W861" s="3"/>
      <c r="X861" s="3"/>
      <c r="Y861" s="3"/>
      <c r="Z861" s="3"/>
    </row>
    <row r="862" spans="1:26" ht="15.75" customHeight="1">
      <c r="A862" s="3"/>
      <c r="B862" s="3"/>
      <c r="C862" s="3"/>
      <c r="D862" s="5"/>
      <c r="E862" s="5"/>
      <c r="F862" s="5"/>
      <c r="G862" s="5"/>
      <c r="H862" s="5"/>
      <c r="I862" s="5"/>
      <c r="J862" s="5"/>
      <c r="K862" s="5"/>
      <c r="L862" s="5"/>
      <c r="M862" s="5"/>
      <c r="N862" s="5"/>
      <c r="O862" s="5"/>
      <c r="P862" s="3"/>
      <c r="Q862" s="5"/>
      <c r="R862" s="3"/>
      <c r="S862" s="3"/>
      <c r="T862" s="3"/>
      <c r="U862" s="3"/>
      <c r="V862" s="3"/>
      <c r="W862" s="3"/>
      <c r="X862" s="3"/>
      <c r="Y862" s="3"/>
      <c r="Z862" s="3"/>
    </row>
    <row r="863" spans="1:26" ht="15.75" customHeight="1">
      <c r="A863" s="3"/>
      <c r="B863" s="3"/>
      <c r="C863" s="3"/>
      <c r="D863" s="5"/>
      <c r="E863" s="5"/>
      <c r="F863" s="5"/>
      <c r="G863" s="5"/>
      <c r="H863" s="5"/>
      <c r="I863" s="5"/>
      <c r="J863" s="5"/>
      <c r="K863" s="5"/>
      <c r="L863" s="5"/>
      <c r="M863" s="5"/>
      <c r="N863" s="5"/>
      <c r="O863" s="5"/>
      <c r="P863" s="3"/>
      <c r="Q863" s="5"/>
      <c r="R863" s="3"/>
      <c r="S863" s="3"/>
      <c r="T863" s="3"/>
      <c r="U863" s="3"/>
      <c r="V863" s="3"/>
      <c r="W863" s="3"/>
      <c r="X863" s="3"/>
      <c r="Y863" s="3"/>
      <c r="Z863" s="3"/>
    </row>
    <row r="864" spans="1:26" ht="15.75" customHeight="1">
      <c r="A864" s="3"/>
      <c r="B864" s="3"/>
      <c r="C864" s="3"/>
      <c r="D864" s="5"/>
      <c r="E864" s="5"/>
      <c r="F864" s="5"/>
      <c r="G864" s="5"/>
      <c r="H864" s="5"/>
      <c r="I864" s="5"/>
      <c r="J864" s="5"/>
      <c r="K864" s="5"/>
      <c r="L864" s="5"/>
      <c r="M864" s="5"/>
      <c r="N864" s="5"/>
      <c r="O864" s="5"/>
      <c r="P864" s="3"/>
      <c r="Q864" s="5"/>
      <c r="R864" s="3"/>
      <c r="S864" s="3"/>
      <c r="T864" s="3"/>
      <c r="U864" s="3"/>
      <c r="V864" s="3"/>
      <c r="W864" s="3"/>
      <c r="X864" s="3"/>
      <c r="Y864" s="3"/>
      <c r="Z864" s="3"/>
    </row>
    <row r="865" spans="1:26" ht="15.75" customHeight="1">
      <c r="A865" s="3"/>
      <c r="B865" s="3"/>
      <c r="C865" s="3"/>
      <c r="D865" s="5"/>
      <c r="E865" s="5"/>
      <c r="F865" s="5"/>
      <c r="G865" s="5"/>
      <c r="H865" s="5"/>
      <c r="I865" s="5"/>
      <c r="J865" s="5"/>
      <c r="K865" s="5"/>
      <c r="L865" s="5"/>
      <c r="M865" s="5"/>
      <c r="N865" s="5"/>
      <c r="O865" s="5"/>
      <c r="P865" s="3"/>
      <c r="Q865" s="5"/>
      <c r="R865" s="3"/>
      <c r="S865" s="3"/>
      <c r="T865" s="3"/>
      <c r="U865" s="3"/>
      <c r="V865" s="3"/>
      <c r="W865" s="3"/>
      <c r="X865" s="3"/>
      <c r="Y865" s="3"/>
      <c r="Z865" s="3"/>
    </row>
    <row r="866" spans="1:26" ht="15.75" customHeight="1">
      <c r="A866" s="3"/>
      <c r="B866" s="3"/>
      <c r="C866" s="3"/>
      <c r="D866" s="5"/>
      <c r="E866" s="5"/>
      <c r="F866" s="5"/>
      <c r="G866" s="5"/>
      <c r="H866" s="5"/>
      <c r="I866" s="5"/>
      <c r="J866" s="5"/>
      <c r="K866" s="5"/>
      <c r="L866" s="5"/>
      <c r="M866" s="5"/>
      <c r="N866" s="5"/>
      <c r="O866" s="5"/>
      <c r="P866" s="3"/>
      <c r="Q866" s="5"/>
      <c r="R866" s="3"/>
      <c r="S866" s="3"/>
      <c r="T866" s="3"/>
      <c r="U866" s="3"/>
      <c r="V866" s="3"/>
      <c r="W866" s="3"/>
      <c r="X866" s="3"/>
      <c r="Y866" s="3"/>
      <c r="Z866" s="3"/>
    </row>
    <row r="867" spans="1:26" ht="15.75" customHeight="1">
      <c r="A867" s="3"/>
      <c r="B867" s="3"/>
      <c r="C867" s="3"/>
      <c r="D867" s="5"/>
      <c r="E867" s="5"/>
      <c r="F867" s="5"/>
      <c r="G867" s="5"/>
      <c r="H867" s="5"/>
      <c r="I867" s="5"/>
      <c r="J867" s="5"/>
      <c r="K867" s="5"/>
      <c r="L867" s="5"/>
      <c r="M867" s="5"/>
      <c r="N867" s="5"/>
      <c r="O867" s="5"/>
      <c r="P867" s="3"/>
      <c r="Q867" s="5"/>
      <c r="R867" s="3"/>
      <c r="S867" s="3"/>
      <c r="T867" s="3"/>
      <c r="U867" s="3"/>
      <c r="V867" s="3"/>
      <c r="W867" s="3"/>
      <c r="X867" s="3"/>
      <c r="Y867" s="3"/>
      <c r="Z867" s="3"/>
    </row>
    <row r="868" spans="1:26" ht="15.75" customHeight="1">
      <c r="A868" s="3"/>
      <c r="B868" s="3"/>
      <c r="C868" s="3"/>
      <c r="D868" s="5"/>
      <c r="E868" s="5"/>
      <c r="F868" s="5"/>
      <c r="G868" s="5"/>
      <c r="H868" s="5"/>
      <c r="I868" s="5"/>
      <c r="J868" s="5"/>
      <c r="K868" s="5"/>
      <c r="L868" s="5"/>
      <c r="M868" s="5"/>
      <c r="N868" s="5"/>
      <c r="O868" s="5"/>
      <c r="P868" s="3"/>
      <c r="Q868" s="5"/>
      <c r="R868" s="3"/>
      <c r="S868" s="3"/>
      <c r="T868" s="3"/>
      <c r="U868" s="3"/>
      <c r="V868" s="3"/>
      <c r="W868" s="3"/>
      <c r="X868" s="3"/>
      <c r="Y868" s="3"/>
      <c r="Z868" s="3"/>
    </row>
    <row r="869" spans="1:26" ht="15.75" customHeight="1">
      <c r="A869" s="3"/>
      <c r="B869" s="3"/>
      <c r="C869" s="3"/>
      <c r="D869" s="5"/>
      <c r="E869" s="5"/>
      <c r="F869" s="5"/>
      <c r="G869" s="5"/>
      <c r="H869" s="5"/>
      <c r="I869" s="5"/>
      <c r="J869" s="5"/>
      <c r="K869" s="5"/>
      <c r="L869" s="5"/>
      <c r="M869" s="5"/>
      <c r="N869" s="5"/>
      <c r="O869" s="5"/>
      <c r="P869" s="3"/>
      <c r="Q869" s="5"/>
      <c r="R869" s="3"/>
      <c r="S869" s="3"/>
      <c r="T869" s="3"/>
      <c r="U869" s="3"/>
      <c r="V869" s="3"/>
      <c r="W869" s="3"/>
      <c r="X869" s="3"/>
      <c r="Y869" s="3"/>
      <c r="Z869" s="3"/>
    </row>
    <row r="870" spans="1:26" ht="15.75" customHeight="1">
      <c r="A870" s="3"/>
      <c r="B870" s="3"/>
      <c r="C870" s="3"/>
      <c r="D870" s="5"/>
      <c r="E870" s="5"/>
      <c r="F870" s="5"/>
      <c r="G870" s="5"/>
      <c r="H870" s="5"/>
      <c r="I870" s="5"/>
      <c r="J870" s="5"/>
      <c r="K870" s="5"/>
      <c r="L870" s="5"/>
      <c r="M870" s="5"/>
      <c r="N870" s="5"/>
      <c r="O870" s="5"/>
      <c r="P870" s="3"/>
      <c r="Q870" s="5"/>
      <c r="R870" s="3"/>
      <c r="S870" s="3"/>
      <c r="T870" s="3"/>
      <c r="U870" s="3"/>
      <c r="V870" s="3"/>
      <c r="W870" s="3"/>
      <c r="X870" s="3"/>
      <c r="Y870" s="3"/>
      <c r="Z870" s="3"/>
    </row>
    <row r="871" spans="1:26" ht="15.75" customHeight="1">
      <c r="A871" s="3"/>
      <c r="B871" s="3"/>
      <c r="C871" s="3"/>
      <c r="D871" s="5"/>
      <c r="E871" s="5"/>
      <c r="F871" s="5"/>
      <c r="G871" s="5"/>
      <c r="H871" s="5"/>
      <c r="I871" s="5"/>
      <c r="J871" s="5"/>
      <c r="K871" s="5"/>
      <c r="L871" s="5"/>
      <c r="M871" s="5"/>
      <c r="N871" s="5"/>
      <c r="O871" s="5"/>
      <c r="P871" s="3"/>
      <c r="Q871" s="5"/>
      <c r="R871" s="3"/>
      <c r="S871" s="3"/>
      <c r="T871" s="3"/>
      <c r="U871" s="3"/>
      <c r="V871" s="3"/>
      <c r="W871" s="3"/>
      <c r="X871" s="3"/>
      <c r="Y871" s="3"/>
      <c r="Z871" s="3"/>
    </row>
    <row r="872" spans="1:26" ht="15.75" customHeight="1">
      <c r="A872" s="3"/>
      <c r="B872" s="3"/>
      <c r="C872" s="3"/>
      <c r="D872" s="5"/>
      <c r="E872" s="5"/>
      <c r="F872" s="5"/>
      <c r="G872" s="5"/>
      <c r="H872" s="5"/>
      <c r="I872" s="5"/>
      <c r="J872" s="5"/>
      <c r="K872" s="5"/>
      <c r="L872" s="5"/>
      <c r="M872" s="5"/>
      <c r="N872" s="5"/>
      <c r="O872" s="5"/>
      <c r="P872" s="3"/>
      <c r="Q872" s="5"/>
      <c r="R872" s="3"/>
      <c r="S872" s="3"/>
      <c r="T872" s="3"/>
      <c r="U872" s="3"/>
      <c r="V872" s="3"/>
      <c r="W872" s="3"/>
      <c r="X872" s="3"/>
      <c r="Y872" s="3"/>
      <c r="Z872" s="3"/>
    </row>
    <row r="873" spans="1:26" ht="15.75" customHeight="1">
      <c r="A873" s="3"/>
      <c r="B873" s="3"/>
      <c r="C873" s="3"/>
      <c r="D873" s="5"/>
      <c r="E873" s="5"/>
      <c r="F873" s="5"/>
      <c r="G873" s="5"/>
      <c r="H873" s="5"/>
      <c r="I873" s="5"/>
      <c r="J873" s="5"/>
      <c r="K873" s="5"/>
      <c r="L873" s="5"/>
      <c r="M873" s="5"/>
      <c r="N873" s="5"/>
      <c r="O873" s="5"/>
      <c r="P873" s="3"/>
      <c r="Q873" s="5"/>
      <c r="R873" s="3"/>
      <c r="S873" s="3"/>
      <c r="T873" s="3"/>
      <c r="U873" s="3"/>
      <c r="V873" s="3"/>
      <c r="W873" s="3"/>
      <c r="X873" s="3"/>
      <c r="Y873" s="3"/>
      <c r="Z873" s="3"/>
    </row>
    <row r="874" spans="1:26" ht="15.75" customHeight="1">
      <c r="A874" s="3"/>
      <c r="B874" s="3"/>
      <c r="C874" s="3"/>
      <c r="D874" s="5"/>
      <c r="E874" s="5"/>
      <c r="F874" s="5"/>
      <c r="G874" s="5"/>
      <c r="H874" s="5"/>
      <c r="I874" s="5"/>
      <c r="J874" s="5"/>
      <c r="K874" s="5"/>
      <c r="L874" s="5"/>
      <c r="M874" s="5"/>
      <c r="N874" s="5"/>
      <c r="O874" s="5"/>
      <c r="P874" s="3"/>
      <c r="Q874" s="5"/>
      <c r="R874" s="3"/>
      <c r="S874" s="3"/>
      <c r="T874" s="3"/>
      <c r="U874" s="3"/>
      <c r="V874" s="3"/>
      <c r="W874" s="3"/>
      <c r="X874" s="3"/>
      <c r="Y874" s="3"/>
      <c r="Z874" s="3"/>
    </row>
    <row r="875" spans="1:26" ht="15.75" customHeight="1">
      <c r="A875" s="3"/>
      <c r="B875" s="3"/>
      <c r="C875" s="3"/>
      <c r="D875" s="5"/>
      <c r="E875" s="5"/>
      <c r="F875" s="5"/>
      <c r="G875" s="5"/>
      <c r="H875" s="5"/>
      <c r="I875" s="5"/>
      <c r="J875" s="5"/>
      <c r="K875" s="5"/>
      <c r="L875" s="5"/>
      <c r="M875" s="5"/>
      <c r="N875" s="5"/>
      <c r="O875" s="5"/>
      <c r="P875" s="3"/>
      <c r="Q875" s="5"/>
      <c r="R875" s="3"/>
      <c r="S875" s="3"/>
      <c r="T875" s="3"/>
      <c r="U875" s="3"/>
      <c r="V875" s="3"/>
      <c r="W875" s="3"/>
      <c r="X875" s="3"/>
      <c r="Y875" s="3"/>
      <c r="Z875" s="3"/>
    </row>
    <row r="876" spans="1:26" ht="15.75" customHeight="1">
      <c r="A876" s="3"/>
      <c r="B876" s="3"/>
      <c r="C876" s="3"/>
      <c r="D876" s="5"/>
      <c r="E876" s="5"/>
      <c r="F876" s="5"/>
      <c r="G876" s="5"/>
      <c r="H876" s="5"/>
      <c r="I876" s="5"/>
      <c r="J876" s="5"/>
      <c r="K876" s="5"/>
      <c r="L876" s="5"/>
      <c r="M876" s="5"/>
      <c r="N876" s="5"/>
      <c r="O876" s="5"/>
      <c r="P876" s="3"/>
      <c r="Q876" s="5"/>
      <c r="R876" s="3"/>
      <c r="S876" s="3"/>
      <c r="T876" s="3"/>
      <c r="U876" s="3"/>
      <c r="V876" s="3"/>
      <c r="W876" s="3"/>
      <c r="X876" s="3"/>
      <c r="Y876" s="3"/>
      <c r="Z876" s="3"/>
    </row>
    <row r="877" spans="1:26" ht="15.75" customHeight="1">
      <c r="A877" s="3"/>
      <c r="B877" s="3"/>
      <c r="C877" s="3"/>
      <c r="D877" s="5"/>
      <c r="E877" s="5"/>
      <c r="F877" s="5"/>
      <c r="G877" s="5"/>
      <c r="H877" s="5"/>
      <c r="I877" s="5"/>
      <c r="J877" s="5"/>
      <c r="K877" s="5"/>
      <c r="L877" s="5"/>
      <c r="M877" s="5"/>
      <c r="N877" s="5"/>
      <c r="O877" s="5"/>
      <c r="P877" s="3"/>
      <c r="Q877" s="5"/>
      <c r="R877" s="3"/>
      <c r="S877" s="3"/>
      <c r="T877" s="3"/>
      <c r="U877" s="3"/>
      <c r="V877" s="3"/>
      <c r="W877" s="3"/>
      <c r="X877" s="3"/>
      <c r="Y877" s="3"/>
      <c r="Z877" s="3"/>
    </row>
    <row r="878" spans="1:26" ht="15.75" customHeight="1">
      <c r="A878" s="3"/>
      <c r="B878" s="3"/>
      <c r="C878" s="3"/>
      <c r="D878" s="5"/>
      <c r="E878" s="5"/>
      <c r="F878" s="5"/>
      <c r="G878" s="5"/>
      <c r="H878" s="5"/>
      <c r="I878" s="5"/>
      <c r="J878" s="5"/>
      <c r="K878" s="5"/>
      <c r="L878" s="5"/>
      <c r="M878" s="5"/>
      <c r="N878" s="5"/>
      <c r="O878" s="5"/>
      <c r="P878" s="3"/>
      <c r="Q878" s="5"/>
      <c r="R878" s="3"/>
      <c r="S878" s="3"/>
      <c r="T878" s="3"/>
      <c r="U878" s="3"/>
      <c r="V878" s="3"/>
      <c r="W878" s="3"/>
      <c r="X878" s="3"/>
      <c r="Y878" s="3"/>
      <c r="Z878" s="3"/>
    </row>
    <row r="879" spans="1:26" ht="15.75" customHeight="1">
      <c r="A879" s="3"/>
      <c r="B879" s="3"/>
      <c r="C879" s="3"/>
      <c r="D879" s="5"/>
      <c r="E879" s="5"/>
      <c r="F879" s="5"/>
      <c r="G879" s="5"/>
      <c r="H879" s="5"/>
      <c r="I879" s="5"/>
      <c r="J879" s="5"/>
      <c r="K879" s="5"/>
      <c r="L879" s="5"/>
      <c r="M879" s="5"/>
      <c r="N879" s="5"/>
      <c r="O879" s="5"/>
      <c r="P879" s="3"/>
      <c r="Q879" s="5"/>
      <c r="R879" s="3"/>
      <c r="S879" s="3"/>
      <c r="T879" s="3"/>
      <c r="U879" s="3"/>
      <c r="V879" s="3"/>
      <c r="W879" s="3"/>
      <c r="X879" s="3"/>
      <c r="Y879" s="3"/>
      <c r="Z879" s="3"/>
    </row>
    <row r="880" spans="1:26" ht="15.75" customHeight="1">
      <c r="A880" s="3"/>
      <c r="B880" s="3"/>
      <c r="C880" s="3"/>
      <c r="D880" s="5"/>
      <c r="E880" s="5"/>
      <c r="F880" s="5"/>
      <c r="G880" s="5"/>
      <c r="H880" s="5"/>
      <c r="I880" s="5"/>
      <c r="J880" s="5"/>
      <c r="K880" s="5"/>
      <c r="L880" s="5"/>
      <c r="M880" s="5"/>
      <c r="N880" s="5"/>
      <c r="O880" s="5"/>
      <c r="P880" s="3"/>
      <c r="Q880" s="5"/>
      <c r="R880" s="3"/>
      <c r="S880" s="3"/>
      <c r="T880" s="3"/>
      <c r="U880" s="3"/>
      <c r="V880" s="3"/>
      <c r="W880" s="3"/>
      <c r="X880" s="3"/>
      <c r="Y880" s="3"/>
      <c r="Z880" s="3"/>
    </row>
    <row r="881" spans="1:26" ht="15.75" customHeight="1">
      <c r="A881" s="3"/>
      <c r="B881" s="3"/>
      <c r="C881" s="3"/>
      <c r="D881" s="5"/>
      <c r="E881" s="5"/>
      <c r="F881" s="5"/>
      <c r="G881" s="5"/>
      <c r="H881" s="5"/>
      <c r="I881" s="5"/>
      <c r="J881" s="5"/>
      <c r="K881" s="5"/>
      <c r="L881" s="5"/>
      <c r="M881" s="5"/>
      <c r="N881" s="5"/>
      <c r="O881" s="5"/>
      <c r="P881" s="3"/>
      <c r="Q881" s="5"/>
      <c r="R881" s="3"/>
      <c r="S881" s="3"/>
      <c r="T881" s="3"/>
      <c r="U881" s="3"/>
      <c r="V881" s="3"/>
      <c r="W881" s="3"/>
      <c r="X881" s="3"/>
      <c r="Y881" s="3"/>
      <c r="Z881" s="3"/>
    </row>
    <row r="882" spans="1:26" ht="15.75" customHeight="1">
      <c r="A882" s="3"/>
      <c r="B882" s="3"/>
      <c r="C882" s="3"/>
      <c r="D882" s="5"/>
      <c r="E882" s="5"/>
      <c r="F882" s="5"/>
      <c r="G882" s="5"/>
      <c r="H882" s="5"/>
      <c r="I882" s="5"/>
      <c r="J882" s="5"/>
      <c r="K882" s="5"/>
      <c r="L882" s="5"/>
      <c r="M882" s="5"/>
      <c r="N882" s="5"/>
      <c r="O882" s="5"/>
      <c r="P882" s="3"/>
      <c r="Q882" s="5"/>
      <c r="R882" s="3"/>
      <c r="S882" s="3"/>
      <c r="T882" s="3"/>
      <c r="U882" s="3"/>
      <c r="V882" s="3"/>
      <c r="W882" s="3"/>
      <c r="X882" s="3"/>
      <c r="Y882" s="3"/>
      <c r="Z882" s="3"/>
    </row>
    <row r="883" spans="1:26" ht="15.75" customHeight="1">
      <c r="A883" s="3"/>
      <c r="B883" s="3"/>
      <c r="C883" s="3"/>
      <c r="D883" s="5"/>
      <c r="E883" s="5"/>
      <c r="F883" s="5"/>
      <c r="G883" s="5"/>
      <c r="H883" s="5"/>
      <c r="I883" s="5"/>
      <c r="J883" s="5"/>
      <c r="K883" s="5"/>
      <c r="L883" s="5"/>
      <c r="M883" s="5"/>
      <c r="N883" s="5"/>
      <c r="O883" s="5"/>
      <c r="P883" s="3"/>
      <c r="Q883" s="5"/>
      <c r="R883" s="3"/>
      <c r="S883" s="3"/>
      <c r="T883" s="3"/>
      <c r="U883" s="3"/>
      <c r="V883" s="3"/>
      <c r="W883" s="3"/>
      <c r="X883" s="3"/>
      <c r="Y883" s="3"/>
      <c r="Z883" s="3"/>
    </row>
    <row r="884" spans="1:26" ht="15.75" customHeight="1">
      <c r="A884" s="3"/>
      <c r="B884" s="3"/>
      <c r="C884" s="3"/>
      <c r="D884" s="5"/>
      <c r="E884" s="5"/>
      <c r="F884" s="5"/>
      <c r="G884" s="5"/>
      <c r="H884" s="5"/>
      <c r="I884" s="5"/>
      <c r="J884" s="5"/>
      <c r="K884" s="5"/>
      <c r="L884" s="5"/>
      <c r="M884" s="5"/>
      <c r="N884" s="5"/>
      <c r="O884" s="5"/>
      <c r="P884" s="3"/>
      <c r="Q884" s="5"/>
      <c r="R884" s="3"/>
      <c r="S884" s="3"/>
      <c r="T884" s="3"/>
      <c r="U884" s="3"/>
      <c r="V884" s="3"/>
      <c r="W884" s="3"/>
      <c r="X884" s="3"/>
      <c r="Y884" s="3"/>
      <c r="Z884" s="3"/>
    </row>
    <row r="885" spans="1:26" ht="15.75" customHeight="1">
      <c r="A885" s="3"/>
      <c r="B885" s="3"/>
      <c r="C885" s="3"/>
      <c r="D885" s="5"/>
      <c r="E885" s="5"/>
      <c r="F885" s="5"/>
      <c r="G885" s="5"/>
      <c r="H885" s="5"/>
      <c r="I885" s="5"/>
      <c r="J885" s="5"/>
      <c r="K885" s="5"/>
      <c r="L885" s="5"/>
      <c r="M885" s="5"/>
      <c r="N885" s="5"/>
      <c r="O885" s="5"/>
      <c r="P885" s="3"/>
      <c r="Q885" s="5"/>
      <c r="R885" s="3"/>
      <c r="S885" s="3"/>
      <c r="T885" s="3"/>
      <c r="U885" s="3"/>
      <c r="V885" s="3"/>
      <c r="W885" s="3"/>
      <c r="X885" s="3"/>
      <c r="Y885" s="3"/>
      <c r="Z885" s="3"/>
    </row>
    <row r="886" spans="1:26" ht="15.75" customHeight="1">
      <c r="A886" s="3"/>
      <c r="B886" s="3"/>
      <c r="C886" s="3"/>
      <c r="D886" s="5"/>
      <c r="E886" s="5"/>
      <c r="F886" s="5"/>
      <c r="G886" s="5"/>
      <c r="H886" s="5"/>
      <c r="I886" s="5"/>
      <c r="J886" s="5"/>
      <c r="K886" s="5"/>
      <c r="L886" s="5"/>
      <c r="M886" s="5"/>
      <c r="N886" s="5"/>
      <c r="O886" s="5"/>
      <c r="P886" s="3"/>
      <c r="Q886" s="5"/>
      <c r="R886" s="3"/>
      <c r="S886" s="3"/>
      <c r="T886" s="3"/>
      <c r="U886" s="3"/>
      <c r="V886" s="3"/>
      <c r="W886" s="3"/>
      <c r="X886" s="3"/>
      <c r="Y886" s="3"/>
      <c r="Z886" s="3"/>
    </row>
    <row r="887" spans="1:26" ht="15.75" customHeight="1">
      <c r="A887" s="3"/>
      <c r="B887" s="3"/>
      <c r="C887" s="3"/>
      <c r="D887" s="5"/>
      <c r="E887" s="5"/>
      <c r="F887" s="5"/>
      <c r="G887" s="5"/>
      <c r="H887" s="5"/>
      <c r="I887" s="5"/>
      <c r="J887" s="5"/>
      <c r="K887" s="5"/>
      <c r="L887" s="5"/>
      <c r="M887" s="5"/>
      <c r="N887" s="5"/>
      <c r="O887" s="5"/>
      <c r="P887" s="3"/>
      <c r="Q887" s="5"/>
      <c r="R887" s="3"/>
      <c r="S887" s="3"/>
      <c r="T887" s="3"/>
      <c r="U887" s="3"/>
      <c r="V887" s="3"/>
      <c r="W887" s="3"/>
      <c r="X887" s="3"/>
      <c r="Y887" s="3"/>
      <c r="Z887" s="3"/>
    </row>
    <row r="888" spans="1:26" ht="15.75" customHeight="1">
      <c r="A888" s="3"/>
      <c r="B888" s="3"/>
      <c r="C888" s="3"/>
      <c r="D888" s="5"/>
      <c r="E888" s="5"/>
      <c r="F888" s="5"/>
      <c r="G888" s="5"/>
      <c r="H888" s="5"/>
      <c r="I888" s="5"/>
      <c r="J888" s="5"/>
      <c r="K888" s="5"/>
      <c r="L888" s="5"/>
      <c r="M888" s="5"/>
      <c r="N888" s="5"/>
      <c r="O888" s="5"/>
      <c r="P888" s="3"/>
      <c r="Q888" s="5"/>
      <c r="R888" s="3"/>
      <c r="S888" s="3"/>
      <c r="T888" s="3"/>
      <c r="U888" s="3"/>
      <c r="V888" s="3"/>
      <c r="W888" s="3"/>
      <c r="X888" s="3"/>
      <c r="Y888" s="3"/>
      <c r="Z888" s="3"/>
    </row>
    <row r="889" spans="1:26" ht="15.75" customHeight="1">
      <c r="A889" s="3"/>
      <c r="B889" s="3"/>
      <c r="C889" s="3"/>
      <c r="D889" s="5"/>
      <c r="E889" s="5"/>
      <c r="F889" s="5"/>
      <c r="G889" s="5"/>
      <c r="H889" s="5"/>
      <c r="I889" s="5"/>
      <c r="J889" s="5"/>
      <c r="K889" s="5"/>
      <c r="L889" s="5"/>
      <c r="M889" s="5"/>
      <c r="N889" s="5"/>
      <c r="O889" s="5"/>
      <c r="P889" s="3"/>
      <c r="Q889" s="5"/>
      <c r="R889" s="3"/>
      <c r="S889" s="3"/>
      <c r="T889" s="3"/>
      <c r="U889" s="3"/>
      <c r="V889" s="3"/>
      <c r="W889" s="3"/>
      <c r="X889" s="3"/>
      <c r="Y889" s="3"/>
      <c r="Z889" s="3"/>
    </row>
    <row r="890" spans="1:26" ht="15.75" customHeight="1">
      <c r="A890" s="3"/>
      <c r="B890" s="3"/>
      <c r="C890" s="3"/>
      <c r="D890" s="5"/>
      <c r="E890" s="5"/>
      <c r="F890" s="5"/>
      <c r="G890" s="5"/>
      <c r="H890" s="5"/>
      <c r="I890" s="5"/>
      <c r="J890" s="5"/>
      <c r="K890" s="5"/>
      <c r="L890" s="5"/>
      <c r="M890" s="5"/>
      <c r="N890" s="5"/>
      <c r="O890" s="5"/>
      <c r="P890" s="3"/>
      <c r="Q890" s="5"/>
      <c r="R890" s="3"/>
      <c r="S890" s="3"/>
      <c r="T890" s="3"/>
      <c r="U890" s="3"/>
      <c r="V890" s="3"/>
      <c r="W890" s="3"/>
      <c r="X890" s="3"/>
      <c r="Y890" s="3"/>
      <c r="Z890" s="3"/>
    </row>
    <row r="891" spans="1:26" ht="15.75" customHeight="1">
      <c r="A891" s="3"/>
      <c r="B891" s="3"/>
      <c r="C891" s="3"/>
      <c r="D891" s="5"/>
      <c r="E891" s="5"/>
      <c r="F891" s="5"/>
      <c r="G891" s="5"/>
      <c r="H891" s="5"/>
      <c r="I891" s="5"/>
      <c r="J891" s="5"/>
      <c r="K891" s="5"/>
      <c r="L891" s="5"/>
      <c r="M891" s="5"/>
      <c r="N891" s="5"/>
      <c r="O891" s="5"/>
      <c r="P891" s="3"/>
      <c r="Q891" s="5"/>
      <c r="R891" s="3"/>
      <c r="S891" s="3"/>
      <c r="T891" s="3"/>
      <c r="U891" s="3"/>
      <c r="V891" s="3"/>
      <c r="W891" s="3"/>
      <c r="X891" s="3"/>
      <c r="Y891" s="3"/>
      <c r="Z891" s="3"/>
    </row>
    <row r="892" spans="1:26" ht="15.75" customHeight="1">
      <c r="A892" s="3"/>
      <c r="B892" s="3"/>
      <c r="C892" s="3"/>
      <c r="D892" s="5"/>
      <c r="E892" s="5"/>
      <c r="F892" s="5"/>
      <c r="G892" s="5"/>
      <c r="H892" s="5"/>
      <c r="I892" s="5"/>
      <c r="J892" s="5"/>
      <c r="K892" s="5"/>
      <c r="L892" s="5"/>
      <c r="M892" s="5"/>
      <c r="N892" s="5"/>
      <c r="O892" s="5"/>
      <c r="P892" s="3"/>
      <c r="Q892" s="5"/>
      <c r="R892" s="3"/>
      <c r="S892" s="3"/>
      <c r="T892" s="3"/>
      <c r="U892" s="3"/>
      <c r="V892" s="3"/>
      <c r="W892" s="3"/>
      <c r="X892" s="3"/>
      <c r="Y892" s="3"/>
      <c r="Z892" s="3"/>
    </row>
    <row r="893" spans="1:26" ht="15.75" customHeight="1">
      <c r="A893" s="3"/>
      <c r="B893" s="3"/>
      <c r="C893" s="3"/>
      <c r="D893" s="5"/>
      <c r="E893" s="5"/>
      <c r="F893" s="5"/>
      <c r="G893" s="5"/>
      <c r="H893" s="5"/>
      <c r="I893" s="5"/>
      <c r="J893" s="5"/>
      <c r="K893" s="5"/>
      <c r="L893" s="5"/>
      <c r="M893" s="5"/>
      <c r="N893" s="5"/>
      <c r="O893" s="5"/>
      <c r="P893" s="3"/>
      <c r="Q893" s="5"/>
      <c r="R893" s="3"/>
      <c r="S893" s="3"/>
      <c r="T893" s="3"/>
      <c r="U893" s="3"/>
      <c r="V893" s="3"/>
      <c r="W893" s="3"/>
      <c r="X893" s="3"/>
      <c r="Y893" s="3"/>
      <c r="Z893" s="3"/>
    </row>
    <row r="894" spans="1:26" ht="15.75" customHeight="1">
      <c r="A894" s="3"/>
      <c r="B894" s="3"/>
      <c r="C894" s="3"/>
      <c r="D894" s="5"/>
      <c r="E894" s="5"/>
      <c r="F894" s="5"/>
      <c r="G894" s="5"/>
      <c r="H894" s="5"/>
      <c r="I894" s="5"/>
      <c r="J894" s="5"/>
      <c r="K894" s="5"/>
      <c r="L894" s="5"/>
      <c r="M894" s="5"/>
      <c r="N894" s="5"/>
      <c r="O894" s="5"/>
      <c r="P894" s="3"/>
      <c r="Q894" s="5"/>
      <c r="R894" s="3"/>
      <c r="S894" s="3"/>
      <c r="T894" s="3"/>
      <c r="U894" s="3"/>
      <c r="V894" s="3"/>
      <c r="W894" s="3"/>
      <c r="X894" s="3"/>
      <c r="Y894" s="3"/>
      <c r="Z894" s="3"/>
    </row>
    <row r="895" spans="1:26" ht="15.75" customHeight="1">
      <c r="A895" s="3"/>
      <c r="B895" s="3"/>
      <c r="C895" s="3"/>
      <c r="D895" s="5"/>
      <c r="E895" s="5"/>
      <c r="F895" s="5"/>
      <c r="G895" s="5"/>
      <c r="H895" s="5"/>
      <c r="I895" s="5"/>
      <c r="J895" s="5"/>
      <c r="K895" s="5"/>
      <c r="L895" s="5"/>
      <c r="M895" s="5"/>
      <c r="N895" s="5"/>
      <c r="O895" s="5"/>
      <c r="P895" s="3"/>
      <c r="Q895" s="5"/>
      <c r="R895" s="3"/>
      <c r="S895" s="3"/>
      <c r="T895" s="3"/>
      <c r="U895" s="3"/>
      <c r="V895" s="3"/>
      <c r="W895" s="3"/>
      <c r="X895" s="3"/>
      <c r="Y895" s="3"/>
      <c r="Z895" s="3"/>
    </row>
    <row r="896" spans="1:26" ht="15.75" customHeight="1">
      <c r="A896" s="3"/>
      <c r="B896" s="3"/>
      <c r="C896" s="3"/>
      <c r="D896" s="5"/>
      <c r="E896" s="5"/>
      <c r="F896" s="5"/>
      <c r="G896" s="5"/>
      <c r="H896" s="5"/>
      <c r="I896" s="5"/>
      <c r="J896" s="5"/>
      <c r="K896" s="5"/>
      <c r="L896" s="5"/>
      <c r="M896" s="5"/>
      <c r="N896" s="5"/>
      <c r="O896" s="5"/>
      <c r="P896" s="3"/>
      <c r="Q896" s="5"/>
      <c r="R896" s="3"/>
      <c r="S896" s="3"/>
      <c r="T896" s="3"/>
      <c r="U896" s="3"/>
      <c r="V896" s="3"/>
      <c r="W896" s="3"/>
      <c r="X896" s="3"/>
      <c r="Y896" s="3"/>
      <c r="Z896" s="3"/>
    </row>
    <row r="897" spans="1:26" ht="15.75" customHeight="1">
      <c r="A897" s="3"/>
      <c r="B897" s="3"/>
      <c r="C897" s="3"/>
      <c r="D897" s="5"/>
      <c r="E897" s="5"/>
      <c r="F897" s="5"/>
      <c r="G897" s="5"/>
      <c r="H897" s="5"/>
      <c r="I897" s="5"/>
      <c r="J897" s="5"/>
      <c r="K897" s="5"/>
      <c r="L897" s="5"/>
      <c r="M897" s="5"/>
      <c r="N897" s="5"/>
      <c r="O897" s="5"/>
      <c r="P897" s="3"/>
      <c r="Q897" s="5"/>
      <c r="R897" s="3"/>
      <c r="S897" s="3"/>
      <c r="T897" s="3"/>
      <c r="U897" s="3"/>
      <c r="V897" s="3"/>
      <c r="W897" s="3"/>
      <c r="X897" s="3"/>
      <c r="Y897" s="3"/>
      <c r="Z897" s="3"/>
    </row>
    <row r="898" spans="1:26" ht="15.75" customHeight="1">
      <c r="A898" s="3"/>
      <c r="B898" s="3"/>
      <c r="C898" s="3"/>
      <c r="D898" s="5"/>
      <c r="E898" s="5"/>
      <c r="F898" s="5"/>
      <c r="G898" s="5"/>
      <c r="H898" s="5"/>
      <c r="I898" s="5"/>
      <c r="J898" s="5"/>
      <c r="K898" s="5"/>
      <c r="L898" s="5"/>
      <c r="M898" s="5"/>
      <c r="N898" s="5"/>
      <c r="O898" s="5"/>
      <c r="P898" s="3"/>
      <c r="Q898" s="5"/>
      <c r="R898" s="3"/>
      <c r="S898" s="3"/>
      <c r="T898" s="3"/>
      <c r="U898" s="3"/>
      <c r="V898" s="3"/>
      <c r="W898" s="3"/>
      <c r="X898" s="3"/>
      <c r="Y898" s="3"/>
      <c r="Z898" s="3"/>
    </row>
    <row r="899" spans="1:26" ht="15.75" customHeight="1">
      <c r="A899" s="3"/>
      <c r="B899" s="3"/>
      <c r="C899" s="3"/>
      <c r="D899" s="5"/>
      <c r="E899" s="5"/>
      <c r="F899" s="5"/>
      <c r="G899" s="5"/>
      <c r="H899" s="5"/>
      <c r="I899" s="5"/>
      <c r="J899" s="5"/>
      <c r="K899" s="5"/>
      <c r="L899" s="5"/>
      <c r="M899" s="5"/>
      <c r="N899" s="5"/>
      <c r="O899" s="5"/>
      <c r="P899" s="3"/>
      <c r="Q899" s="5"/>
      <c r="R899" s="3"/>
      <c r="S899" s="3"/>
      <c r="T899" s="3"/>
      <c r="U899" s="3"/>
      <c r="V899" s="3"/>
      <c r="W899" s="3"/>
      <c r="X899" s="3"/>
      <c r="Y899" s="3"/>
      <c r="Z899" s="3"/>
    </row>
    <row r="900" spans="1:26" ht="15.75" customHeight="1">
      <c r="A900" s="3"/>
      <c r="B900" s="3"/>
      <c r="C900" s="3"/>
      <c r="D900" s="5"/>
      <c r="E900" s="5"/>
      <c r="F900" s="5"/>
      <c r="G900" s="5"/>
      <c r="H900" s="5"/>
      <c r="I900" s="5"/>
      <c r="J900" s="5"/>
      <c r="K900" s="5"/>
      <c r="L900" s="5"/>
      <c r="M900" s="5"/>
      <c r="N900" s="5"/>
      <c r="O900" s="5"/>
      <c r="P900" s="3"/>
      <c r="Q900" s="5"/>
      <c r="R900" s="3"/>
      <c r="S900" s="3"/>
      <c r="T900" s="3"/>
      <c r="U900" s="3"/>
      <c r="V900" s="3"/>
      <c r="W900" s="3"/>
      <c r="X900" s="3"/>
      <c r="Y900" s="3"/>
      <c r="Z900" s="3"/>
    </row>
    <row r="901" spans="1:26" ht="15.75" customHeight="1">
      <c r="A901" s="3"/>
      <c r="B901" s="3"/>
      <c r="C901" s="3"/>
      <c r="D901" s="5"/>
      <c r="E901" s="5"/>
      <c r="F901" s="5"/>
      <c r="G901" s="5"/>
      <c r="H901" s="5"/>
      <c r="I901" s="5"/>
      <c r="J901" s="5"/>
      <c r="K901" s="5"/>
      <c r="L901" s="5"/>
      <c r="M901" s="5"/>
      <c r="N901" s="5"/>
      <c r="O901" s="5"/>
      <c r="P901" s="3"/>
      <c r="Q901" s="5"/>
      <c r="R901" s="3"/>
      <c r="S901" s="3"/>
      <c r="T901" s="3"/>
      <c r="U901" s="3"/>
      <c r="V901" s="3"/>
      <c r="W901" s="3"/>
      <c r="X901" s="3"/>
      <c r="Y901" s="3"/>
      <c r="Z901" s="3"/>
    </row>
    <row r="902" spans="1:26" ht="15.75" customHeight="1">
      <c r="A902" s="3"/>
      <c r="B902" s="3"/>
      <c r="C902" s="3"/>
      <c r="D902" s="5"/>
      <c r="E902" s="5"/>
      <c r="F902" s="5"/>
      <c r="G902" s="5"/>
      <c r="H902" s="5"/>
      <c r="I902" s="5"/>
      <c r="J902" s="5"/>
      <c r="K902" s="5"/>
      <c r="L902" s="5"/>
      <c r="M902" s="5"/>
      <c r="N902" s="5"/>
      <c r="O902" s="5"/>
      <c r="P902" s="3"/>
      <c r="Q902" s="5"/>
      <c r="R902" s="3"/>
      <c r="S902" s="3"/>
      <c r="T902" s="3"/>
      <c r="U902" s="3"/>
      <c r="V902" s="3"/>
      <c r="W902" s="3"/>
      <c r="X902" s="3"/>
      <c r="Y902" s="3"/>
      <c r="Z902" s="3"/>
    </row>
    <row r="903" spans="1:26" ht="15.75" customHeight="1">
      <c r="A903" s="3"/>
      <c r="B903" s="3"/>
      <c r="C903" s="3"/>
      <c r="D903" s="5"/>
      <c r="E903" s="5"/>
      <c r="F903" s="5"/>
      <c r="G903" s="5"/>
      <c r="H903" s="5"/>
      <c r="I903" s="5"/>
      <c r="J903" s="5"/>
      <c r="K903" s="5"/>
      <c r="L903" s="5"/>
      <c r="M903" s="5"/>
      <c r="N903" s="5"/>
      <c r="O903" s="5"/>
      <c r="P903" s="3"/>
      <c r="Q903" s="5"/>
      <c r="R903" s="3"/>
      <c r="S903" s="3"/>
      <c r="T903" s="3"/>
      <c r="U903" s="3"/>
      <c r="V903" s="3"/>
      <c r="W903" s="3"/>
      <c r="X903" s="3"/>
      <c r="Y903" s="3"/>
      <c r="Z903" s="3"/>
    </row>
    <row r="904" spans="1:26" ht="15.75" customHeight="1">
      <c r="A904" s="3"/>
      <c r="B904" s="3"/>
      <c r="C904" s="3"/>
      <c r="D904" s="5"/>
      <c r="E904" s="5"/>
      <c r="F904" s="5"/>
      <c r="G904" s="5"/>
      <c r="H904" s="5"/>
      <c r="I904" s="5"/>
      <c r="J904" s="5"/>
      <c r="K904" s="5"/>
      <c r="L904" s="5"/>
      <c r="M904" s="5"/>
      <c r="N904" s="5"/>
      <c r="O904" s="5"/>
      <c r="P904" s="3"/>
      <c r="Q904" s="5"/>
      <c r="R904" s="3"/>
      <c r="S904" s="3"/>
      <c r="T904" s="3"/>
      <c r="U904" s="3"/>
      <c r="V904" s="3"/>
      <c r="W904" s="3"/>
      <c r="X904" s="3"/>
      <c r="Y904" s="3"/>
      <c r="Z904" s="3"/>
    </row>
    <row r="905" spans="1:26" ht="15.75" customHeight="1">
      <c r="A905" s="3"/>
      <c r="B905" s="3"/>
      <c r="C905" s="3"/>
      <c r="D905" s="5"/>
      <c r="E905" s="5"/>
      <c r="F905" s="5"/>
      <c r="G905" s="5"/>
      <c r="H905" s="5"/>
      <c r="I905" s="5"/>
      <c r="J905" s="5"/>
      <c r="K905" s="5"/>
      <c r="L905" s="5"/>
      <c r="M905" s="5"/>
      <c r="N905" s="5"/>
      <c r="O905" s="5"/>
      <c r="P905" s="3"/>
      <c r="Q905" s="5"/>
      <c r="R905" s="3"/>
      <c r="S905" s="3"/>
      <c r="T905" s="3"/>
      <c r="U905" s="3"/>
      <c r="V905" s="3"/>
      <c r="W905" s="3"/>
      <c r="X905" s="3"/>
      <c r="Y905" s="3"/>
      <c r="Z905" s="3"/>
    </row>
    <row r="906" spans="1:26" ht="15.75" customHeight="1">
      <c r="A906" s="3"/>
      <c r="B906" s="3"/>
      <c r="C906" s="3"/>
      <c r="D906" s="5"/>
      <c r="E906" s="5"/>
      <c r="F906" s="5"/>
      <c r="G906" s="5"/>
      <c r="H906" s="5"/>
      <c r="I906" s="5"/>
      <c r="J906" s="5"/>
      <c r="K906" s="5"/>
      <c r="L906" s="5"/>
      <c r="M906" s="5"/>
      <c r="N906" s="5"/>
      <c r="O906" s="5"/>
      <c r="P906" s="3"/>
      <c r="Q906" s="5"/>
      <c r="R906" s="3"/>
      <c r="S906" s="3"/>
      <c r="T906" s="3"/>
      <c r="U906" s="3"/>
      <c r="V906" s="3"/>
      <c r="W906" s="3"/>
      <c r="X906" s="3"/>
      <c r="Y906" s="3"/>
      <c r="Z906" s="3"/>
    </row>
    <row r="907" spans="1:26" ht="15.75" customHeight="1">
      <c r="A907" s="3"/>
      <c r="B907" s="3"/>
      <c r="C907" s="3"/>
      <c r="D907" s="5"/>
      <c r="E907" s="5"/>
      <c r="F907" s="5"/>
      <c r="G907" s="5"/>
      <c r="H907" s="5"/>
      <c r="I907" s="5"/>
      <c r="J907" s="5"/>
      <c r="K907" s="5"/>
      <c r="L907" s="5"/>
      <c r="M907" s="5"/>
      <c r="N907" s="5"/>
      <c r="O907" s="5"/>
      <c r="P907" s="3"/>
      <c r="Q907" s="5"/>
      <c r="R907" s="3"/>
      <c r="S907" s="3"/>
      <c r="T907" s="3"/>
      <c r="U907" s="3"/>
      <c r="V907" s="3"/>
      <c r="W907" s="3"/>
      <c r="X907" s="3"/>
      <c r="Y907" s="3"/>
      <c r="Z907" s="3"/>
    </row>
    <row r="908" spans="1:26" ht="15.75" customHeight="1">
      <c r="A908" s="3"/>
      <c r="B908" s="3"/>
      <c r="C908" s="3"/>
      <c r="D908" s="5"/>
      <c r="E908" s="5"/>
      <c r="F908" s="5"/>
      <c r="G908" s="5"/>
      <c r="H908" s="5"/>
      <c r="I908" s="5"/>
      <c r="J908" s="5"/>
      <c r="K908" s="5"/>
      <c r="L908" s="5"/>
      <c r="M908" s="5"/>
      <c r="N908" s="5"/>
      <c r="O908" s="5"/>
      <c r="P908" s="3"/>
      <c r="Q908" s="5"/>
      <c r="R908" s="3"/>
      <c r="S908" s="3"/>
      <c r="T908" s="3"/>
      <c r="U908" s="3"/>
      <c r="V908" s="3"/>
      <c r="W908" s="3"/>
      <c r="X908" s="3"/>
      <c r="Y908" s="3"/>
      <c r="Z908" s="3"/>
    </row>
    <row r="909" spans="1:26" ht="15.75" customHeight="1">
      <c r="A909" s="3"/>
      <c r="B909" s="3"/>
      <c r="C909" s="3"/>
      <c r="D909" s="5"/>
      <c r="E909" s="5"/>
      <c r="F909" s="5"/>
      <c r="G909" s="5"/>
      <c r="H909" s="5"/>
      <c r="I909" s="5"/>
      <c r="J909" s="5"/>
      <c r="K909" s="5"/>
      <c r="L909" s="5"/>
      <c r="M909" s="5"/>
      <c r="N909" s="5"/>
      <c r="O909" s="5"/>
      <c r="P909" s="3"/>
      <c r="Q909" s="5"/>
      <c r="R909" s="3"/>
      <c r="S909" s="3"/>
      <c r="T909" s="3"/>
      <c r="U909" s="3"/>
      <c r="V909" s="3"/>
      <c r="W909" s="3"/>
      <c r="X909" s="3"/>
      <c r="Y909" s="3"/>
      <c r="Z909" s="3"/>
    </row>
    <row r="910" spans="1:26" ht="15.75" customHeight="1">
      <c r="A910" s="3"/>
      <c r="B910" s="3"/>
      <c r="C910" s="3"/>
      <c r="D910" s="5"/>
      <c r="E910" s="5"/>
      <c r="F910" s="5"/>
      <c r="G910" s="5"/>
      <c r="H910" s="5"/>
      <c r="I910" s="5"/>
      <c r="J910" s="5"/>
      <c r="K910" s="5"/>
      <c r="L910" s="5"/>
      <c r="M910" s="5"/>
      <c r="N910" s="5"/>
      <c r="O910" s="5"/>
      <c r="P910" s="3"/>
      <c r="Q910" s="5"/>
      <c r="R910" s="3"/>
      <c r="S910" s="3"/>
      <c r="T910" s="3"/>
      <c r="U910" s="3"/>
      <c r="V910" s="3"/>
      <c r="W910" s="3"/>
      <c r="X910" s="3"/>
      <c r="Y910" s="3"/>
      <c r="Z910" s="3"/>
    </row>
    <row r="911" spans="1:26" ht="15.75" customHeight="1">
      <c r="A911" s="3"/>
      <c r="B911" s="3"/>
      <c r="C911" s="3"/>
      <c r="D911" s="5"/>
      <c r="E911" s="5"/>
      <c r="F911" s="5"/>
      <c r="G911" s="5"/>
      <c r="H911" s="5"/>
      <c r="I911" s="5"/>
      <c r="J911" s="5"/>
      <c r="K911" s="5"/>
      <c r="L911" s="5"/>
      <c r="M911" s="5"/>
      <c r="N911" s="5"/>
      <c r="O911" s="5"/>
      <c r="P911" s="3"/>
      <c r="Q911" s="5"/>
      <c r="R911" s="3"/>
      <c r="S911" s="3"/>
      <c r="T911" s="3"/>
      <c r="U911" s="3"/>
      <c r="V911" s="3"/>
      <c r="W911" s="3"/>
      <c r="X911" s="3"/>
      <c r="Y911" s="3"/>
      <c r="Z911" s="3"/>
    </row>
    <row r="912" spans="1:26" ht="15.75" customHeight="1">
      <c r="A912" s="3"/>
      <c r="B912" s="3"/>
      <c r="C912" s="3"/>
      <c r="D912" s="5"/>
      <c r="E912" s="5"/>
      <c r="F912" s="5"/>
      <c r="G912" s="5"/>
      <c r="H912" s="5"/>
      <c r="I912" s="5"/>
      <c r="J912" s="5"/>
      <c r="K912" s="5"/>
      <c r="L912" s="5"/>
      <c r="M912" s="5"/>
      <c r="N912" s="5"/>
      <c r="O912" s="5"/>
      <c r="P912" s="3"/>
      <c r="Q912" s="5"/>
      <c r="R912" s="3"/>
      <c r="S912" s="3"/>
      <c r="T912" s="3"/>
      <c r="U912" s="3"/>
      <c r="V912" s="3"/>
      <c r="W912" s="3"/>
      <c r="X912" s="3"/>
      <c r="Y912" s="3"/>
      <c r="Z912" s="3"/>
    </row>
    <row r="913" spans="1:26" ht="15.75" customHeight="1">
      <c r="A913" s="3"/>
      <c r="B913" s="3"/>
      <c r="C913" s="3"/>
      <c r="D913" s="5"/>
      <c r="E913" s="5"/>
      <c r="F913" s="5"/>
      <c r="G913" s="5"/>
      <c r="H913" s="5"/>
      <c r="I913" s="5"/>
      <c r="J913" s="5"/>
      <c r="K913" s="5"/>
      <c r="L913" s="5"/>
      <c r="M913" s="5"/>
      <c r="N913" s="5"/>
      <c r="O913" s="5"/>
      <c r="P913" s="3"/>
      <c r="Q913" s="5"/>
      <c r="R913" s="3"/>
      <c r="S913" s="3"/>
      <c r="T913" s="3"/>
      <c r="U913" s="3"/>
      <c r="V913" s="3"/>
      <c r="W913" s="3"/>
      <c r="X913" s="3"/>
      <c r="Y913" s="3"/>
      <c r="Z913" s="3"/>
    </row>
    <row r="914" spans="1:26" ht="15.75" customHeight="1">
      <c r="A914" s="3"/>
      <c r="B914" s="3"/>
      <c r="C914" s="3"/>
      <c r="D914" s="5"/>
      <c r="E914" s="5"/>
      <c r="F914" s="5"/>
      <c r="G914" s="5"/>
      <c r="H914" s="5"/>
      <c r="I914" s="5"/>
      <c r="J914" s="5"/>
      <c r="K914" s="5"/>
      <c r="L914" s="5"/>
      <c r="M914" s="5"/>
      <c r="N914" s="5"/>
      <c r="O914" s="5"/>
      <c r="P914" s="3"/>
      <c r="Q914" s="5"/>
      <c r="R914" s="3"/>
      <c r="S914" s="3"/>
      <c r="T914" s="3"/>
      <c r="U914" s="3"/>
      <c r="V914" s="3"/>
      <c r="W914" s="3"/>
      <c r="X914" s="3"/>
      <c r="Y914" s="3"/>
      <c r="Z914" s="3"/>
    </row>
    <row r="915" spans="1:26" ht="15.75" customHeight="1">
      <c r="A915" s="3"/>
      <c r="B915" s="3"/>
      <c r="C915" s="3"/>
      <c r="D915" s="5"/>
      <c r="E915" s="5"/>
      <c r="F915" s="5"/>
      <c r="G915" s="5"/>
      <c r="H915" s="5"/>
      <c r="I915" s="5"/>
      <c r="J915" s="5"/>
      <c r="K915" s="5"/>
      <c r="L915" s="5"/>
      <c r="M915" s="5"/>
      <c r="N915" s="5"/>
      <c r="O915" s="5"/>
      <c r="P915" s="3"/>
      <c r="Q915" s="5"/>
      <c r="R915" s="3"/>
      <c r="S915" s="3"/>
      <c r="T915" s="3"/>
      <c r="U915" s="3"/>
      <c r="V915" s="3"/>
      <c r="W915" s="3"/>
      <c r="X915" s="3"/>
      <c r="Y915" s="3"/>
      <c r="Z915" s="3"/>
    </row>
    <row r="916" spans="1:26" ht="15.75" customHeight="1">
      <c r="A916" s="3"/>
      <c r="B916" s="3"/>
      <c r="C916" s="3"/>
      <c r="D916" s="5"/>
      <c r="E916" s="5"/>
      <c r="F916" s="5"/>
      <c r="G916" s="5"/>
      <c r="H916" s="5"/>
      <c r="I916" s="5"/>
      <c r="J916" s="5"/>
      <c r="K916" s="5"/>
      <c r="L916" s="5"/>
      <c r="M916" s="5"/>
      <c r="N916" s="5"/>
      <c r="O916" s="5"/>
      <c r="P916" s="3"/>
      <c r="Q916" s="5"/>
      <c r="R916" s="3"/>
      <c r="S916" s="3"/>
      <c r="T916" s="3"/>
      <c r="U916" s="3"/>
      <c r="V916" s="3"/>
      <c r="W916" s="3"/>
      <c r="X916" s="3"/>
      <c r="Y916" s="3"/>
      <c r="Z916" s="3"/>
    </row>
    <row r="917" spans="1:26" ht="15.75" customHeight="1">
      <c r="A917" s="3"/>
      <c r="B917" s="3"/>
      <c r="C917" s="3"/>
      <c r="D917" s="5"/>
      <c r="E917" s="5"/>
      <c r="F917" s="5"/>
      <c r="G917" s="5"/>
      <c r="H917" s="5"/>
      <c r="I917" s="5"/>
      <c r="J917" s="5"/>
      <c r="K917" s="5"/>
      <c r="L917" s="5"/>
      <c r="M917" s="5"/>
      <c r="N917" s="5"/>
      <c r="O917" s="5"/>
      <c r="P917" s="3"/>
      <c r="Q917" s="5"/>
      <c r="R917" s="3"/>
      <c r="S917" s="3"/>
      <c r="T917" s="3"/>
      <c r="U917" s="3"/>
      <c r="V917" s="3"/>
      <c r="W917" s="3"/>
      <c r="X917" s="3"/>
      <c r="Y917" s="3"/>
      <c r="Z917" s="3"/>
    </row>
    <row r="918" spans="1:26" ht="15.75" customHeight="1">
      <c r="A918" s="3"/>
      <c r="B918" s="3"/>
      <c r="C918" s="3"/>
      <c r="D918" s="5"/>
      <c r="E918" s="5"/>
      <c r="F918" s="5"/>
      <c r="G918" s="5"/>
      <c r="H918" s="5"/>
      <c r="I918" s="5"/>
      <c r="J918" s="5"/>
      <c r="K918" s="5"/>
      <c r="L918" s="5"/>
      <c r="M918" s="5"/>
      <c r="N918" s="5"/>
      <c r="O918" s="5"/>
      <c r="P918" s="3"/>
      <c r="Q918" s="5"/>
      <c r="R918" s="3"/>
      <c r="S918" s="3"/>
      <c r="T918" s="3"/>
      <c r="U918" s="3"/>
      <c r="V918" s="3"/>
      <c r="W918" s="3"/>
      <c r="X918" s="3"/>
      <c r="Y918" s="3"/>
      <c r="Z918" s="3"/>
    </row>
    <row r="919" spans="1:26" ht="15.75" customHeight="1">
      <c r="A919" s="3"/>
      <c r="B919" s="3"/>
      <c r="C919" s="3"/>
      <c r="D919" s="5"/>
      <c r="E919" s="5"/>
      <c r="F919" s="5"/>
      <c r="G919" s="5"/>
      <c r="H919" s="5"/>
      <c r="I919" s="5"/>
      <c r="J919" s="5"/>
      <c r="K919" s="5"/>
      <c r="L919" s="5"/>
      <c r="M919" s="5"/>
      <c r="N919" s="5"/>
      <c r="O919" s="5"/>
      <c r="P919" s="3"/>
      <c r="Q919" s="5"/>
      <c r="R919" s="3"/>
      <c r="S919" s="3"/>
      <c r="T919" s="3"/>
      <c r="U919" s="3"/>
      <c r="V919" s="3"/>
      <c r="W919" s="3"/>
      <c r="X919" s="3"/>
      <c r="Y919" s="3"/>
      <c r="Z919" s="3"/>
    </row>
    <row r="920" spans="1:26" ht="15.75" customHeight="1">
      <c r="A920" s="3"/>
      <c r="B920" s="3"/>
      <c r="C920" s="3"/>
      <c r="D920" s="5"/>
      <c r="E920" s="5"/>
      <c r="F920" s="5"/>
      <c r="G920" s="5"/>
      <c r="H920" s="5"/>
      <c r="I920" s="5"/>
      <c r="J920" s="5"/>
      <c r="K920" s="5"/>
      <c r="L920" s="5"/>
      <c r="M920" s="5"/>
      <c r="N920" s="5"/>
      <c r="O920" s="5"/>
      <c r="P920" s="3"/>
      <c r="Q920" s="5"/>
      <c r="R920" s="3"/>
      <c r="S920" s="3"/>
      <c r="T920" s="3"/>
      <c r="U920" s="3"/>
      <c r="V920" s="3"/>
      <c r="W920" s="3"/>
      <c r="X920" s="3"/>
      <c r="Y920" s="3"/>
      <c r="Z920" s="3"/>
    </row>
    <row r="921" spans="1:26" ht="15.75" customHeight="1">
      <c r="A921" s="3"/>
      <c r="B921" s="3"/>
      <c r="C921" s="3"/>
      <c r="D921" s="5"/>
      <c r="E921" s="5"/>
      <c r="F921" s="5"/>
      <c r="G921" s="5"/>
      <c r="H921" s="5"/>
      <c r="I921" s="5"/>
      <c r="J921" s="5"/>
      <c r="K921" s="5"/>
      <c r="L921" s="5"/>
      <c r="M921" s="5"/>
      <c r="N921" s="5"/>
      <c r="O921" s="5"/>
      <c r="P921" s="3"/>
      <c r="Q921" s="5"/>
      <c r="R921" s="3"/>
      <c r="S921" s="3"/>
      <c r="T921" s="3"/>
      <c r="U921" s="3"/>
      <c r="V921" s="3"/>
      <c r="W921" s="3"/>
      <c r="X921" s="3"/>
      <c r="Y921" s="3"/>
      <c r="Z921" s="3"/>
    </row>
    <row r="922" spans="1:26" ht="15.75" customHeight="1">
      <c r="A922" s="3"/>
      <c r="B922" s="3"/>
      <c r="C922" s="3"/>
      <c r="D922" s="5"/>
      <c r="E922" s="5"/>
      <c r="F922" s="5"/>
      <c r="G922" s="5"/>
      <c r="H922" s="5"/>
      <c r="I922" s="5"/>
      <c r="J922" s="5"/>
      <c r="K922" s="5"/>
      <c r="L922" s="5"/>
      <c r="M922" s="5"/>
      <c r="N922" s="5"/>
      <c r="O922" s="5"/>
      <c r="P922" s="3"/>
      <c r="Q922" s="5"/>
      <c r="R922" s="3"/>
      <c r="S922" s="3"/>
      <c r="T922" s="3"/>
      <c r="U922" s="3"/>
      <c r="V922" s="3"/>
      <c r="W922" s="3"/>
      <c r="X922" s="3"/>
      <c r="Y922" s="3"/>
      <c r="Z922" s="3"/>
    </row>
    <row r="923" spans="1:26" ht="15.75" customHeight="1">
      <c r="A923" s="3"/>
      <c r="B923" s="3"/>
      <c r="C923" s="3"/>
      <c r="D923" s="5"/>
      <c r="E923" s="5"/>
      <c r="F923" s="5"/>
      <c r="G923" s="5"/>
      <c r="H923" s="5"/>
      <c r="I923" s="5"/>
      <c r="J923" s="5"/>
      <c r="K923" s="5"/>
      <c r="L923" s="5"/>
      <c r="M923" s="5"/>
      <c r="N923" s="5"/>
      <c r="O923" s="5"/>
      <c r="P923" s="3"/>
      <c r="Q923" s="5"/>
      <c r="R923" s="3"/>
      <c r="S923" s="3"/>
      <c r="T923" s="3"/>
      <c r="U923" s="3"/>
      <c r="V923" s="3"/>
      <c r="W923" s="3"/>
      <c r="X923" s="3"/>
      <c r="Y923" s="3"/>
      <c r="Z923" s="3"/>
    </row>
    <row r="924" spans="1:26" ht="15.75" customHeight="1">
      <c r="A924" s="3"/>
      <c r="B924" s="3"/>
      <c r="C924" s="3"/>
      <c r="D924" s="5"/>
      <c r="E924" s="5"/>
      <c r="F924" s="5"/>
      <c r="G924" s="5"/>
      <c r="H924" s="5"/>
      <c r="I924" s="5"/>
      <c r="J924" s="5"/>
      <c r="K924" s="5"/>
      <c r="L924" s="5"/>
      <c r="M924" s="5"/>
      <c r="N924" s="5"/>
      <c r="O924" s="5"/>
      <c r="P924" s="3"/>
      <c r="Q924" s="5"/>
      <c r="R924" s="3"/>
      <c r="S924" s="3"/>
      <c r="T924" s="3"/>
      <c r="U924" s="3"/>
      <c r="V924" s="3"/>
      <c r="W924" s="3"/>
      <c r="X924" s="3"/>
      <c r="Y924" s="3"/>
      <c r="Z924" s="3"/>
    </row>
    <row r="925" spans="1:26" ht="15.75" customHeight="1">
      <c r="A925" s="3"/>
      <c r="B925" s="3"/>
      <c r="C925" s="3"/>
      <c r="D925" s="5"/>
      <c r="E925" s="5"/>
      <c r="F925" s="5"/>
      <c r="G925" s="5"/>
      <c r="H925" s="5"/>
      <c r="I925" s="5"/>
      <c r="J925" s="5"/>
      <c r="K925" s="5"/>
      <c r="L925" s="5"/>
      <c r="M925" s="5"/>
      <c r="N925" s="5"/>
      <c r="O925" s="5"/>
      <c r="P925" s="3"/>
      <c r="Q925" s="5"/>
      <c r="R925" s="3"/>
      <c r="S925" s="3"/>
      <c r="T925" s="3"/>
      <c r="U925" s="3"/>
      <c r="V925" s="3"/>
      <c r="W925" s="3"/>
      <c r="X925" s="3"/>
      <c r="Y925" s="3"/>
      <c r="Z925" s="3"/>
    </row>
    <row r="926" spans="1:26" ht="15.75" customHeight="1">
      <c r="A926" s="3"/>
      <c r="B926" s="3"/>
      <c r="C926" s="3"/>
      <c r="D926" s="5"/>
      <c r="E926" s="5"/>
      <c r="F926" s="5"/>
      <c r="G926" s="5"/>
      <c r="H926" s="5"/>
      <c r="I926" s="5"/>
      <c r="J926" s="5"/>
      <c r="K926" s="5"/>
      <c r="L926" s="5"/>
      <c r="M926" s="5"/>
      <c r="N926" s="5"/>
      <c r="O926" s="5"/>
      <c r="P926" s="3"/>
      <c r="Q926" s="5"/>
      <c r="R926" s="3"/>
      <c r="S926" s="3"/>
      <c r="T926" s="3"/>
      <c r="U926" s="3"/>
      <c r="V926" s="3"/>
      <c r="W926" s="3"/>
      <c r="X926" s="3"/>
      <c r="Y926" s="3"/>
      <c r="Z926" s="3"/>
    </row>
    <row r="927" spans="1:26" ht="15.75" customHeight="1">
      <c r="A927" s="3"/>
      <c r="B927" s="3"/>
      <c r="C927" s="3"/>
      <c r="D927" s="5"/>
      <c r="E927" s="5"/>
      <c r="F927" s="5"/>
      <c r="G927" s="5"/>
      <c r="H927" s="5"/>
      <c r="I927" s="5"/>
      <c r="J927" s="5"/>
      <c r="K927" s="5"/>
      <c r="L927" s="5"/>
      <c r="M927" s="5"/>
      <c r="N927" s="5"/>
      <c r="O927" s="5"/>
      <c r="P927" s="3"/>
      <c r="Q927" s="5"/>
      <c r="R927" s="3"/>
      <c r="S927" s="3"/>
      <c r="T927" s="3"/>
      <c r="U927" s="3"/>
      <c r="V927" s="3"/>
      <c r="W927" s="3"/>
      <c r="X927" s="3"/>
      <c r="Y927" s="3"/>
      <c r="Z927" s="3"/>
    </row>
    <row r="928" spans="1:26" ht="15.75" customHeight="1">
      <c r="A928" s="3"/>
      <c r="B928" s="3"/>
      <c r="C928" s="3"/>
      <c r="D928" s="5"/>
      <c r="E928" s="5"/>
      <c r="F928" s="5"/>
      <c r="G928" s="5"/>
      <c r="H928" s="5"/>
      <c r="I928" s="5"/>
      <c r="J928" s="5"/>
      <c r="K928" s="5"/>
      <c r="L928" s="5"/>
      <c r="M928" s="5"/>
      <c r="N928" s="5"/>
      <c r="O928" s="5"/>
      <c r="P928" s="3"/>
      <c r="Q928" s="5"/>
      <c r="R928" s="3"/>
      <c r="S928" s="3"/>
      <c r="T928" s="3"/>
      <c r="U928" s="3"/>
      <c r="V928" s="3"/>
      <c r="W928" s="3"/>
      <c r="X928" s="3"/>
      <c r="Y928" s="3"/>
      <c r="Z928" s="3"/>
    </row>
    <row r="929" spans="1:26" ht="15.75" customHeight="1">
      <c r="A929" s="3"/>
      <c r="B929" s="3"/>
      <c r="C929" s="3"/>
      <c r="D929" s="5"/>
      <c r="E929" s="5"/>
      <c r="F929" s="5"/>
      <c r="G929" s="5"/>
      <c r="H929" s="5"/>
      <c r="I929" s="5"/>
      <c r="J929" s="5"/>
      <c r="K929" s="5"/>
      <c r="L929" s="5"/>
      <c r="M929" s="5"/>
      <c r="N929" s="5"/>
      <c r="O929" s="5"/>
      <c r="P929" s="3"/>
      <c r="Q929" s="5"/>
      <c r="R929" s="3"/>
      <c r="S929" s="3"/>
      <c r="T929" s="3"/>
      <c r="U929" s="3"/>
      <c r="V929" s="3"/>
      <c r="W929" s="3"/>
      <c r="X929" s="3"/>
      <c r="Y929" s="3"/>
      <c r="Z929" s="3"/>
    </row>
    <row r="930" spans="1:26" ht="15.75" customHeight="1">
      <c r="A930" s="3"/>
      <c r="B930" s="3"/>
      <c r="C930" s="3"/>
      <c r="D930" s="5"/>
      <c r="E930" s="5"/>
      <c r="F930" s="5"/>
      <c r="G930" s="5"/>
      <c r="H930" s="5"/>
      <c r="I930" s="5"/>
      <c r="J930" s="5"/>
      <c r="K930" s="5"/>
      <c r="L930" s="5"/>
      <c r="M930" s="5"/>
      <c r="N930" s="5"/>
      <c r="O930" s="5"/>
      <c r="P930" s="3"/>
      <c r="Q930" s="5"/>
      <c r="R930" s="3"/>
      <c r="S930" s="3"/>
      <c r="T930" s="3"/>
      <c r="U930" s="3"/>
      <c r="V930" s="3"/>
      <c r="W930" s="3"/>
      <c r="X930" s="3"/>
      <c r="Y930" s="3"/>
      <c r="Z930" s="3"/>
    </row>
    <row r="931" spans="1:26" ht="15.75" customHeight="1">
      <c r="A931" s="3"/>
      <c r="B931" s="3"/>
      <c r="C931" s="3"/>
      <c r="D931" s="5"/>
      <c r="E931" s="5"/>
      <c r="F931" s="5"/>
      <c r="G931" s="5"/>
      <c r="H931" s="5"/>
      <c r="I931" s="5"/>
      <c r="J931" s="5"/>
      <c r="K931" s="5"/>
      <c r="L931" s="5"/>
      <c r="M931" s="5"/>
      <c r="N931" s="5"/>
      <c r="O931" s="5"/>
      <c r="P931" s="3"/>
      <c r="Q931" s="5"/>
      <c r="R931" s="3"/>
      <c r="S931" s="3"/>
      <c r="T931" s="3"/>
      <c r="U931" s="3"/>
      <c r="V931" s="3"/>
      <c r="W931" s="3"/>
      <c r="X931" s="3"/>
      <c r="Y931" s="3"/>
      <c r="Z931" s="3"/>
    </row>
    <row r="932" spans="1:26" ht="15.75" customHeight="1">
      <c r="A932" s="3"/>
      <c r="B932" s="3"/>
      <c r="C932" s="3"/>
      <c r="D932" s="5"/>
      <c r="E932" s="5"/>
      <c r="F932" s="5"/>
      <c r="G932" s="5"/>
      <c r="H932" s="5"/>
      <c r="I932" s="5"/>
      <c r="J932" s="5"/>
      <c r="K932" s="5"/>
      <c r="L932" s="5"/>
      <c r="M932" s="5"/>
      <c r="N932" s="5"/>
      <c r="O932" s="5"/>
      <c r="P932" s="3"/>
      <c r="Q932" s="5"/>
      <c r="R932" s="3"/>
      <c r="S932" s="3"/>
      <c r="T932" s="3"/>
      <c r="U932" s="3"/>
      <c r="V932" s="3"/>
      <c r="W932" s="3"/>
      <c r="X932" s="3"/>
      <c r="Y932" s="3"/>
      <c r="Z932" s="3"/>
    </row>
    <row r="933" spans="1:26" ht="15.75" customHeight="1">
      <c r="A933" s="3"/>
      <c r="B933" s="3"/>
      <c r="C933" s="3"/>
      <c r="D933" s="5"/>
      <c r="E933" s="5"/>
      <c r="F933" s="5"/>
      <c r="G933" s="5"/>
      <c r="H933" s="5"/>
      <c r="I933" s="5"/>
      <c r="J933" s="5"/>
      <c r="K933" s="5"/>
      <c r="L933" s="5"/>
      <c r="M933" s="5"/>
      <c r="N933" s="5"/>
      <c r="O933" s="5"/>
      <c r="P933" s="3"/>
      <c r="Q933" s="5"/>
      <c r="R933" s="3"/>
      <c r="S933" s="3"/>
      <c r="T933" s="3"/>
      <c r="U933" s="3"/>
      <c r="V933" s="3"/>
      <c r="W933" s="3"/>
      <c r="X933" s="3"/>
      <c r="Y933" s="3"/>
      <c r="Z933" s="3"/>
    </row>
    <row r="934" spans="1:26" ht="15.75" customHeight="1">
      <c r="A934" s="3"/>
      <c r="B934" s="3"/>
      <c r="C934" s="3"/>
      <c r="D934" s="5"/>
      <c r="E934" s="5"/>
      <c r="F934" s="5"/>
      <c r="G934" s="5"/>
      <c r="H934" s="5"/>
      <c r="I934" s="5"/>
      <c r="J934" s="5"/>
      <c r="K934" s="5"/>
      <c r="L934" s="5"/>
      <c r="M934" s="5"/>
      <c r="N934" s="5"/>
      <c r="O934" s="5"/>
      <c r="P934" s="3"/>
      <c r="Q934" s="5"/>
      <c r="R934" s="3"/>
      <c r="S934" s="3"/>
      <c r="T934" s="3"/>
      <c r="U934" s="3"/>
      <c r="V934" s="3"/>
      <c r="W934" s="3"/>
      <c r="X934" s="3"/>
      <c r="Y934" s="3"/>
      <c r="Z934" s="3"/>
    </row>
    <row r="935" spans="1:26" ht="15.75" customHeight="1">
      <c r="A935" s="3"/>
      <c r="B935" s="3"/>
      <c r="C935" s="3"/>
      <c r="D935" s="5"/>
      <c r="E935" s="5"/>
      <c r="F935" s="5"/>
      <c r="G935" s="5"/>
      <c r="H935" s="5"/>
      <c r="I935" s="5"/>
      <c r="J935" s="5"/>
      <c r="K935" s="5"/>
      <c r="L935" s="5"/>
      <c r="M935" s="5"/>
      <c r="N935" s="5"/>
      <c r="O935" s="5"/>
      <c r="P935" s="3"/>
      <c r="Q935" s="5"/>
      <c r="R935" s="3"/>
      <c r="S935" s="3"/>
      <c r="T935" s="3"/>
      <c r="U935" s="3"/>
      <c r="V935" s="3"/>
      <c r="W935" s="3"/>
      <c r="X935" s="3"/>
      <c r="Y935" s="3"/>
      <c r="Z935" s="3"/>
    </row>
    <row r="936" spans="1:26" ht="15.75" customHeight="1">
      <c r="A936" s="3"/>
      <c r="B936" s="3"/>
      <c r="C936" s="3"/>
      <c r="D936" s="5"/>
      <c r="E936" s="5"/>
      <c r="F936" s="5"/>
      <c r="G936" s="5"/>
      <c r="H936" s="5"/>
      <c r="I936" s="5"/>
      <c r="J936" s="5"/>
      <c r="K936" s="5"/>
      <c r="L936" s="5"/>
      <c r="M936" s="5"/>
      <c r="N936" s="5"/>
      <c r="O936" s="5"/>
      <c r="P936" s="3"/>
      <c r="Q936" s="5"/>
      <c r="R936" s="3"/>
      <c r="S936" s="3"/>
      <c r="T936" s="3"/>
      <c r="U936" s="3"/>
      <c r="V936" s="3"/>
      <c r="W936" s="3"/>
      <c r="X936" s="3"/>
      <c r="Y936" s="3"/>
      <c r="Z936" s="3"/>
    </row>
    <row r="937" spans="1:26" ht="15.75" customHeight="1">
      <c r="A937" s="3"/>
      <c r="B937" s="3"/>
      <c r="C937" s="3"/>
      <c r="D937" s="5"/>
      <c r="E937" s="5"/>
      <c r="F937" s="5"/>
      <c r="G937" s="5"/>
      <c r="H937" s="5"/>
      <c r="I937" s="5"/>
      <c r="J937" s="5"/>
      <c r="K937" s="5"/>
      <c r="L937" s="5"/>
      <c r="M937" s="5"/>
      <c r="N937" s="5"/>
      <c r="O937" s="5"/>
      <c r="P937" s="3"/>
      <c r="Q937" s="5"/>
      <c r="R937" s="3"/>
      <c r="S937" s="3"/>
      <c r="T937" s="3"/>
      <c r="U937" s="3"/>
      <c r="V937" s="3"/>
      <c r="W937" s="3"/>
      <c r="X937" s="3"/>
      <c r="Y937" s="3"/>
      <c r="Z937" s="3"/>
    </row>
    <row r="938" spans="1:26" ht="15.75" customHeight="1">
      <c r="A938" s="3"/>
      <c r="B938" s="3"/>
      <c r="C938" s="3"/>
      <c r="D938" s="5"/>
      <c r="E938" s="5"/>
      <c r="F938" s="5"/>
      <c r="G938" s="5"/>
      <c r="H938" s="5"/>
      <c r="I938" s="5"/>
      <c r="J938" s="5"/>
      <c r="K938" s="5"/>
      <c r="L938" s="5"/>
      <c r="M938" s="5"/>
      <c r="N938" s="5"/>
      <c r="O938" s="5"/>
      <c r="P938" s="3"/>
      <c r="Q938" s="5"/>
      <c r="R938" s="3"/>
      <c r="S938" s="3"/>
      <c r="T938" s="3"/>
      <c r="U938" s="3"/>
      <c r="V938" s="3"/>
      <c r="W938" s="3"/>
      <c r="X938" s="3"/>
      <c r="Y938" s="3"/>
      <c r="Z938" s="3"/>
    </row>
    <row r="939" spans="1:26" ht="15.75" customHeight="1">
      <c r="A939" s="3"/>
      <c r="B939" s="3"/>
      <c r="C939" s="3"/>
      <c r="D939" s="5"/>
      <c r="E939" s="5"/>
      <c r="F939" s="5"/>
      <c r="G939" s="5"/>
      <c r="H939" s="5"/>
      <c r="I939" s="5"/>
      <c r="J939" s="5"/>
      <c r="K939" s="5"/>
      <c r="L939" s="5"/>
      <c r="M939" s="5"/>
      <c r="N939" s="5"/>
      <c r="O939" s="5"/>
      <c r="P939" s="3"/>
      <c r="Q939" s="5"/>
      <c r="R939" s="3"/>
      <c r="S939" s="3"/>
      <c r="T939" s="3"/>
      <c r="U939" s="3"/>
      <c r="V939" s="3"/>
      <c r="W939" s="3"/>
      <c r="X939" s="3"/>
      <c r="Y939" s="3"/>
      <c r="Z939" s="3"/>
    </row>
    <row r="940" spans="1:26" ht="15.75" customHeight="1">
      <c r="A940" s="3"/>
      <c r="B940" s="3"/>
      <c r="C940" s="3"/>
      <c r="D940" s="5"/>
      <c r="E940" s="5"/>
      <c r="F940" s="5"/>
      <c r="G940" s="5"/>
      <c r="H940" s="5"/>
      <c r="I940" s="5"/>
      <c r="J940" s="5"/>
      <c r="K940" s="5"/>
      <c r="L940" s="5"/>
      <c r="M940" s="5"/>
      <c r="N940" s="5"/>
      <c r="O940" s="5"/>
      <c r="P940" s="3"/>
      <c r="Q940" s="5"/>
      <c r="R940" s="3"/>
      <c r="S940" s="3"/>
      <c r="T940" s="3"/>
      <c r="U940" s="3"/>
      <c r="V940" s="3"/>
      <c r="W940" s="3"/>
      <c r="X940" s="3"/>
      <c r="Y940" s="3"/>
      <c r="Z940" s="3"/>
    </row>
    <row r="941" spans="1:26" ht="15.75" customHeight="1">
      <c r="A941" s="3"/>
      <c r="B941" s="3"/>
      <c r="C941" s="3"/>
      <c r="D941" s="5"/>
      <c r="E941" s="5"/>
      <c r="F941" s="5"/>
      <c r="G941" s="5"/>
      <c r="H941" s="5"/>
      <c r="I941" s="5"/>
      <c r="J941" s="5"/>
      <c r="K941" s="5"/>
      <c r="L941" s="5"/>
      <c r="M941" s="5"/>
      <c r="N941" s="5"/>
      <c r="O941" s="5"/>
      <c r="P941" s="3"/>
      <c r="Q941" s="5"/>
      <c r="R941" s="3"/>
      <c r="S941" s="3"/>
      <c r="T941" s="3"/>
      <c r="U941" s="3"/>
      <c r="V941" s="3"/>
      <c r="W941" s="3"/>
      <c r="X941" s="3"/>
      <c r="Y941" s="3"/>
      <c r="Z941" s="3"/>
    </row>
    <row r="942" spans="1:26" ht="15.75" customHeight="1">
      <c r="A942" s="3"/>
      <c r="B942" s="3"/>
      <c r="C942" s="3"/>
      <c r="D942" s="5"/>
      <c r="E942" s="5"/>
      <c r="F942" s="5"/>
      <c r="G942" s="5"/>
      <c r="H942" s="5"/>
      <c r="I942" s="5"/>
      <c r="J942" s="5"/>
      <c r="K942" s="5"/>
      <c r="L942" s="5"/>
      <c r="M942" s="5"/>
      <c r="N942" s="5"/>
      <c r="O942" s="5"/>
      <c r="P942" s="3"/>
      <c r="Q942" s="5"/>
      <c r="R942" s="3"/>
      <c r="S942" s="3"/>
      <c r="T942" s="3"/>
      <c r="U942" s="3"/>
      <c r="V942" s="3"/>
      <c r="W942" s="3"/>
      <c r="X942" s="3"/>
      <c r="Y942" s="3"/>
      <c r="Z942" s="3"/>
    </row>
    <row r="943" spans="1:26" ht="15.75" customHeight="1">
      <c r="A943" s="3"/>
      <c r="B943" s="3"/>
      <c r="C943" s="3"/>
      <c r="D943" s="5"/>
      <c r="E943" s="5"/>
      <c r="F943" s="5"/>
      <c r="G943" s="5"/>
      <c r="H943" s="5"/>
      <c r="I943" s="5"/>
      <c r="J943" s="5"/>
      <c r="K943" s="5"/>
      <c r="L943" s="5"/>
      <c r="M943" s="5"/>
      <c r="N943" s="5"/>
      <c r="O943" s="5"/>
      <c r="P943" s="3"/>
      <c r="Q943" s="5"/>
      <c r="R943" s="3"/>
      <c r="S943" s="3"/>
      <c r="T943" s="3"/>
      <c r="U943" s="3"/>
      <c r="V943" s="3"/>
      <c r="W943" s="3"/>
      <c r="X943" s="3"/>
      <c r="Y943" s="3"/>
      <c r="Z943" s="3"/>
    </row>
    <row r="944" spans="1:26" ht="15.75" customHeight="1">
      <c r="A944" s="3"/>
      <c r="B944" s="3"/>
      <c r="C944" s="3"/>
      <c r="D944" s="5"/>
      <c r="E944" s="5"/>
      <c r="F944" s="5"/>
      <c r="G944" s="5"/>
      <c r="H944" s="5"/>
      <c r="I944" s="5"/>
      <c r="J944" s="5"/>
      <c r="K944" s="5"/>
      <c r="L944" s="5"/>
      <c r="M944" s="5"/>
      <c r="N944" s="5"/>
      <c r="O944" s="5"/>
      <c r="P944" s="3"/>
      <c r="Q944" s="5"/>
      <c r="R944" s="3"/>
      <c r="S944" s="3"/>
      <c r="T944" s="3"/>
      <c r="U944" s="3"/>
      <c r="V944" s="3"/>
      <c r="W944" s="3"/>
      <c r="X944" s="3"/>
      <c r="Y944" s="3"/>
      <c r="Z944" s="3"/>
    </row>
    <row r="945" spans="1:26" ht="15.75" customHeight="1">
      <c r="A945" s="3"/>
      <c r="B945" s="3"/>
      <c r="C945" s="3"/>
      <c r="D945" s="5"/>
      <c r="E945" s="5"/>
      <c r="F945" s="5"/>
      <c r="G945" s="5"/>
      <c r="H945" s="5"/>
      <c r="I945" s="5"/>
      <c r="J945" s="5"/>
      <c r="K945" s="5"/>
      <c r="L945" s="5"/>
      <c r="M945" s="5"/>
      <c r="N945" s="5"/>
      <c r="O945" s="5"/>
      <c r="P945" s="3"/>
      <c r="Q945" s="5"/>
      <c r="R945" s="3"/>
      <c r="S945" s="3"/>
      <c r="T945" s="3"/>
      <c r="U945" s="3"/>
      <c r="V945" s="3"/>
      <c r="W945" s="3"/>
      <c r="X945" s="3"/>
      <c r="Y945" s="3"/>
      <c r="Z945" s="3"/>
    </row>
    <row r="946" spans="1:26" ht="15.75" customHeight="1">
      <c r="A946" s="3"/>
      <c r="B946" s="3"/>
      <c r="C946" s="3"/>
      <c r="D946" s="5"/>
      <c r="E946" s="5"/>
      <c r="F946" s="5"/>
      <c r="G946" s="5"/>
      <c r="H946" s="5"/>
      <c r="I946" s="5"/>
      <c r="J946" s="5"/>
      <c r="K946" s="5"/>
      <c r="L946" s="5"/>
      <c r="M946" s="5"/>
      <c r="N946" s="5"/>
      <c r="O946" s="5"/>
      <c r="P946" s="3"/>
      <c r="Q946" s="5"/>
      <c r="R946" s="3"/>
      <c r="S946" s="3"/>
      <c r="T946" s="3"/>
      <c r="U946" s="3"/>
      <c r="V946" s="3"/>
      <c r="W946" s="3"/>
      <c r="X946" s="3"/>
      <c r="Y946" s="3"/>
      <c r="Z946" s="3"/>
    </row>
    <row r="947" spans="1:26" ht="15.75" customHeight="1">
      <c r="A947" s="3"/>
      <c r="B947" s="3"/>
      <c r="C947" s="3"/>
      <c r="D947" s="5"/>
      <c r="E947" s="5"/>
      <c r="F947" s="5"/>
      <c r="G947" s="5"/>
      <c r="H947" s="5"/>
      <c r="I947" s="5"/>
      <c r="J947" s="5"/>
      <c r="K947" s="5"/>
      <c r="L947" s="5"/>
      <c r="M947" s="5"/>
      <c r="N947" s="5"/>
      <c r="O947" s="5"/>
      <c r="P947" s="3"/>
      <c r="Q947" s="5"/>
      <c r="R947" s="3"/>
      <c r="S947" s="3"/>
      <c r="T947" s="3"/>
      <c r="U947" s="3"/>
      <c r="V947" s="3"/>
      <c r="W947" s="3"/>
      <c r="X947" s="3"/>
      <c r="Y947" s="3"/>
      <c r="Z947" s="3"/>
    </row>
    <row r="948" spans="1:26" ht="15.75" customHeight="1">
      <c r="A948" s="3"/>
      <c r="B948" s="3"/>
      <c r="C948" s="3"/>
      <c r="D948" s="5"/>
      <c r="E948" s="5"/>
      <c r="F948" s="5"/>
      <c r="G948" s="5"/>
      <c r="H948" s="5"/>
      <c r="I948" s="5"/>
      <c r="J948" s="5"/>
      <c r="K948" s="5"/>
      <c r="L948" s="5"/>
      <c r="M948" s="5"/>
      <c r="N948" s="5"/>
      <c r="O948" s="5"/>
      <c r="P948" s="3"/>
      <c r="Q948" s="5"/>
      <c r="R948" s="3"/>
      <c r="S948" s="3"/>
      <c r="T948" s="3"/>
      <c r="U948" s="3"/>
      <c r="V948" s="3"/>
      <c r="W948" s="3"/>
      <c r="X948" s="3"/>
      <c r="Y948" s="3"/>
      <c r="Z948" s="3"/>
    </row>
    <row r="949" spans="1:26" ht="15.75" customHeight="1">
      <c r="A949" s="3"/>
      <c r="B949" s="3"/>
      <c r="C949" s="3"/>
      <c r="D949" s="5"/>
      <c r="E949" s="5"/>
      <c r="F949" s="5"/>
      <c r="G949" s="5"/>
      <c r="H949" s="5"/>
      <c r="I949" s="5"/>
      <c r="J949" s="5"/>
      <c r="K949" s="5"/>
      <c r="L949" s="5"/>
      <c r="M949" s="5"/>
      <c r="N949" s="5"/>
      <c r="O949" s="5"/>
      <c r="P949" s="3"/>
      <c r="Q949" s="5"/>
      <c r="R949" s="3"/>
      <c r="S949" s="3"/>
      <c r="T949" s="3"/>
      <c r="U949" s="3"/>
      <c r="V949" s="3"/>
      <c r="W949" s="3"/>
      <c r="X949" s="3"/>
      <c r="Y949" s="3"/>
      <c r="Z949" s="3"/>
    </row>
    <row r="950" spans="1:26" ht="15.75" customHeight="1">
      <c r="A950" s="3"/>
      <c r="B950" s="3"/>
      <c r="C950" s="3"/>
      <c r="D950" s="5"/>
      <c r="E950" s="5"/>
      <c r="F950" s="5"/>
      <c r="G950" s="5"/>
      <c r="H950" s="5"/>
      <c r="I950" s="5"/>
      <c r="J950" s="5"/>
      <c r="K950" s="5"/>
      <c r="L950" s="5"/>
      <c r="M950" s="5"/>
      <c r="N950" s="5"/>
      <c r="O950" s="5"/>
      <c r="P950" s="3"/>
      <c r="Q950" s="5"/>
      <c r="R950" s="3"/>
      <c r="S950" s="3"/>
      <c r="T950" s="3"/>
      <c r="U950" s="3"/>
      <c r="V950" s="3"/>
      <c r="W950" s="3"/>
      <c r="X950" s="3"/>
      <c r="Y950" s="3"/>
      <c r="Z950" s="3"/>
    </row>
    <row r="951" spans="1:26" ht="15.75" customHeight="1">
      <c r="A951" s="3"/>
      <c r="B951" s="3"/>
      <c r="C951" s="3"/>
      <c r="D951" s="5"/>
      <c r="E951" s="5"/>
      <c r="F951" s="5"/>
      <c r="G951" s="5"/>
      <c r="H951" s="5"/>
      <c r="I951" s="5"/>
      <c r="J951" s="5"/>
      <c r="K951" s="5"/>
      <c r="L951" s="5"/>
      <c r="M951" s="5"/>
      <c r="N951" s="5"/>
      <c r="O951" s="5"/>
      <c r="P951" s="3"/>
      <c r="Q951" s="5"/>
      <c r="R951" s="3"/>
      <c r="S951" s="3"/>
      <c r="T951" s="3"/>
      <c r="U951" s="3"/>
      <c r="V951" s="3"/>
      <c r="W951" s="3"/>
      <c r="X951" s="3"/>
      <c r="Y951" s="3"/>
      <c r="Z951" s="3"/>
    </row>
    <row r="952" spans="1:26" ht="15.75" customHeight="1">
      <c r="A952" s="3"/>
      <c r="B952" s="3"/>
      <c r="C952" s="3"/>
      <c r="D952" s="5"/>
      <c r="E952" s="5"/>
      <c r="F952" s="5"/>
      <c r="G952" s="5"/>
      <c r="H952" s="5"/>
      <c r="I952" s="5"/>
      <c r="J952" s="5"/>
      <c r="K952" s="5"/>
      <c r="L952" s="5"/>
      <c r="M952" s="5"/>
      <c r="N952" s="5"/>
      <c r="O952" s="5"/>
      <c r="P952" s="3"/>
      <c r="Q952" s="5"/>
      <c r="R952" s="3"/>
      <c r="S952" s="3"/>
      <c r="T952" s="3"/>
      <c r="U952" s="3"/>
      <c r="V952" s="3"/>
      <c r="W952" s="3"/>
      <c r="X952" s="3"/>
      <c r="Y952" s="3"/>
      <c r="Z952" s="3"/>
    </row>
    <row r="953" spans="1:26" ht="15.75" customHeight="1">
      <c r="A953" s="3"/>
      <c r="B953" s="3"/>
      <c r="C953" s="3"/>
      <c r="D953" s="5"/>
      <c r="E953" s="5"/>
      <c r="F953" s="5"/>
      <c r="G953" s="5"/>
      <c r="H953" s="5"/>
      <c r="I953" s="5"/>
      <c r="J953" s="5"/>
      <c r="K953" s="5"/>
      <c r="L953" s="5"/>
      <c r="M953" s="5"/>
      <c r="N953" s="5"/>
      <c r="O953" s="5"/>
      <c r="P953" s="3"/>
      <c r="Q953" s="5"/>
      <c r="R953" s="3"/>
      <c r="S953" s="3"/>
      <c r="T953" s="3"/>
      <c r="U953" s="3"/>
      <c r="V953" s="3"/>
      <c r="W953" s="3"/>
      <c r="X953" s="3"/>
      <c r="Y953" s="3"/>
      <c r="Z953" s="3"/>
    </row>
    <row r="954" spans="1:26" ht="15.75" customHeight="1">
      <c r="A954" s="3"/>
      <c r="B954" s="3"/>
      <c r="C954" s="3"/>
      <c r="D954" s="5"/>
      <c r="E954" s="5"/>
      <c r="F954" s="5"/>
      <c r="G954" s="5"/>
      <c r="H954" s="5"/>
      <c r="I954" s="5"/>
      <c r="J954" s="5"/>
      <c r="K954" s="5"/>
      <c r="L954" s="5"/>
      <c r="M954" s="5"/>
      <c r="N954" s="5"/>
      <c r="O954" s="5"/>
      <c r="P954" s="3"/>
      <c r="Q954" s="5"/>
      <c r="R954" s="3"/>
      <c r="S954" s="3"/>
      <c r="T954" s="3"/>
      <c r="U954" s="3"/>
      <c r="V954" s="3"/>
      <c r="W954" s="3"/>
      <c r="X954" s="3"/>
      <c r="Y954" s="3"/>
      <c r="Z954" s="3"/>
    </row>
    <row r="955" spans="1:26" ht="15.75" customHeight="1">
      <c r="A955" s="3"/>
      <c r="B955" s="3"/>
      <c r="C955" s="3"/>
      <c r="D955" s="5"/>
      <c r="E955" s="5"/>
      <c r="F955" s="5"/>
      <c r="G955" s="5"/>
      <c r="H955" s="5"/>
      <c r="I955" s="5"/>
      <c r="J955" s="5"/>
      <c r="K955" s="5"/>
      <c r="L955" s="5"/>
      <c r="M955" s="5"/>
      <c r="N955" s="5"/>
      <c r="O955" s="5"/>
      <c r="P955" s="3"/>
      <c r="Q955" s="5"/>
      <c r="R955" s="3"/>
      <c r="S955" s="3"/>
      <c r="T955" s="3"/>
      <c r="U955" s="3"/>
      <c r="V955" s="3"/>
      <c r="W955" s="3"/>
      <c r="X955" s="3"/>
      <c r="Y955" s="3"/>
      <c r="Z955" s="3"/>
    </row>
    <row r="956" spans="1:26" ht="15.75" customHeight="1">
      <c r="A956" s="3"/>
      <c r="B956" s="3"/>
      <c r="C956" s="3"/>
      <c r="D956" s="5"/>
      <c r="E956" s="5"/>
      <c r="F956" s="5"/>
      <c r="G956" s="5"/>
      <c r="H956" s="5"/>
      <c r="I956" s="5"/>
      <c r="J956" s="5"/>
      <c r="K956" s="5"/>
      <c r="L956" s="5"/>
      <c r="M956" s="5"/>
      <c r="N956" s="5"/>
      <c r="O956" s="5"/>
      <c r="P956" s="3"/>
      <c r="Q956" s="5"/>
      <c r="R956" s="3"/>
      <c r="S956" s="3"/>
      <c r="T956" s="3"/>
      <c r="U956" s="3"/>
      <c r="V956" s="3"/>
      <c r="W956" s="3"/>
      <c r="X956" s="3"/>
      <c r="Y956" s="3"/>
      <c r="Z956" s="3"/>
    </row>
    <row r="957" spans="1:26" ht="15.75" customHeight="1">
      <c r="A957" s="3"/>
      <c r="B957" s="3"/>
      <c r="C957" s="3"/>
      <c r="D957" s="5"/>
      <c r="E957" s="5"/>
      <c r="F957" s="5"/>
      <c r="G957" s="5"/>
      <c r="H957" s="5"/>
      <c r="I957" s="5"/>
      <c r="J957" s="5"/>
      <c r="K957" s="5"/>
      <c r="L957" s="5"/>
      <c r="M957" s="5"/>
      <c r="N957" s="5"/>
      <c r="O957" s="5"/>
      <c r="P957" s="3"/>
      <c r="Q957" s="5"/>
      <c r="R957" s="3"/>
      <c r="S957" s="3"/>
      <c r="T957" s="3"/>
      <c r="U957" s="3"/>
      <c r="V957" s="3"/>
      <c r="W957" s="3"/>
      <c r="X957" s="3"/>
      <c r="Y957" s="3"/>
      <c r="Z957" s="3"/>
    </row>
    <row r="958" spans="1:26" ht="15.75" customHeight="1">
      <c r="A958" s="3"/>
      <c r="B958" s="3"/>
      <c r="C958" s="3"/>
      <c r="D958" s="5"/>
      <c r="E958" s="5"/>
      <c r="F958" s="5"/>
      <c r="G958" s="5"/>
      <c r="H958" s="5"/>
      <c r="I958" s="5"/>
      <c r="J958" s="5"/>
      <c r="K958" s="5"/>
      <c r="L958" s="5"/>
      <c r="M958" s="5"/>
      <c r="N958" s="5"/>
      <c r="O958" s="5"/>
      <c r="P958" s="3"/>
      <c r="Q958" s="5"/>
      <c r="R958" s="3"/>
      <c r="S958" s="3"/>
      <c r="T958" s="3"/>
      <c r="U958" s="3"/>
      <c r="V958" s="3"/>
      <c r="W958" s="3"/>
      <c r="X958" s="3"/>
      <c r="Y958" s="3"/>
      <c r="Z958" s="3"/>
    </row>
    <row r="959" spans="1:26" ht="15.75" customHeight="1">
      <c r="A959" s="3"/>
      <c r="B959" s="3"/>
      <c r="C959" s="3"/>
      <c r="D959" s="5"/>
      <c r="E959" s="5"/>
      <c r="F959" s="5"/>
      <c r="G959" s="5"/>
      <c r="H959" s="5"/>
      <c r="I959" s="5"/>
      <c r="J959" s="5"/>
      <c r="K959" s="5"/>
      <c r="L959" s="5"/>
      <c r="M959" s="5"/>
      <c r="N959" s="5"/>
      <c r="O959" s="5"/>
      <c r="P959" s="3"/>
      <c r="Q959" s="5"/>
      <c r="R959" s="3"/>
      <c r="S959" s="3"/>
      <c r="T959" s="3"/>
      <c r="U959" s="3"/>
      <c r="V959" s="3"/>
      <c r="W959" s="3"/>
      <c r="X959" s="3"/>
      <c r="Y959" s="3"/>
      <c r="Z959" s="3"/>
    </row>
    <row r="960" spans="1:26" ht="15.75" customHeight="1">
      <c r="A960" s="3"/>
      <c r="B960" s="3"/>
      <c r="C960" s="3"/>
      <c r="D960" s="5"/>
      <c r="E960" s="5"/>
      <c r="F960" s="5"/>
      <c r="G960" s="5"/>
      <c r="H960" s="5"/>
      <c r="I960" s="5"/>
      <c r="J960" s="5"/>
      <c r="K960" s="5"/>
      <c r="L960" s="5"/>
      <c r="M960" s="5"/>
      <c r="N960" s="5"/>
      <c r="O960" s="5"/>
      <c r="P960" s="3"/>
      <c r="Q960" s="5"/>
      <c r="R960" s="3"/>
      <c r="S960" s="3"/>
      <c r="T960" s="3"/>
      <c r="U960" s="3"/>
      <c r="V960" s="3"/>
      <c r="W960" s="3"/>
      <c r="X960" s="3"/>
      <c r="Y960" s="3"/>
      <c r="Z960" s="3"/>
    </row>
    <row r="961" spans="1:26" ht="15.75" customHeight="1">
      <c r="A961" s="3"/>
      <c r="B961" s="3"/>
      <c r="C961" s="3"/>
      <c r="D961" s="5"/>
      <c r="E961" s="5"/>
      <c r="F961" s="5"/>
      <c r="G961" s="5"/>
      <c r="H961" s="5"/>
      <c r="I961" s="5"/>
      <c r="J961" s="5"/>
      <c r="K961" s="5"/>
      <c r="L961" s="5"/>
      <c r="M961" s="5"/>
      <c r="N961" s="5"/>
      <c r="O961" s="5"/>
      <c r="P961" s="3"/>
      <c r="Q961" s="5"/>
      <c r="R961" s="3"/>
      <c r="S961" s="3"/>
      <c r="T961" s="3"/>
      <c r="U961" s="3"/>
      <c r="V961" s="3"/>
      <c r="W961" s="3"/>
      <c r="X961" s="3"/>
      <c r="Y961" s="3"/>
      <c r="Z961" s="3"/>
    </row>
    <row r="962" spans="1:26" ht="15.75" customHeight="1">
      <c r="A962" s="3"/>
      <c r="B962" s="3"/>
      <c r="C962" s="3"/>
      <c r="D962" s="5"/>
      <c r="E962" s="5"/>
      <c r="F962" s="5"/>
      <c r="G962" s="5"/>
      <c r="H962" s="5"/>
      <c r="I962" s="5"/>
      <c r="J962" s="5"/>
      <c r="K962" s="5"/>
      <c r="L962" s="5"/>
      <c r="M962" s="5"/>
      <c r="N962" s="5"/>
      <c r="O962" s="5"/>
      <c r="P962" s="3"/>
      <c r="Q962" s="5"/>
      <c r="R962" s="3"/>
      <c r="S962" s="3"/>
      <c r="T962" s="3"/>
      <c r="U962" s="3"/>
      <c r="V962" s="3"/>
      <c r="W962" s="3"/>
      <c r="X962" s="3"/>
      <c r="Y962" s="3"/>
      <c r="Z962" s="3"/>
    </row>
    <row r="963" spans="1:26" ht="15.75" customHeight="1">
      <c r="A963" s="3"/>
      <c r="B963" s="3"/>
      <c r="C963" s="3"/>
      <c r="D963" s="5"/>
      <c r="E963" s="5"/>
      <c r="F963" s="5"/>
      <c r="G963" s="5"/>
      <c r="H963" s="5"/>
      <c r="I963" s="5"/>
      <c r="J963" s="5"/>
      <c r="K963" s="5"/>
      <c r="L963" s="5"/>
      <c r="M963" s="5"/>
      <c r="N963" s="5"/>
      <c r="O963" s="5"/>
      <c r="P963" s="3"/>
      <c r="Q963" s="5"/>
      <c r="R963" s="3"/>
      <c r="S963" s="3"/>
      <c r="T963" s="3"/>
      <c r="U963" s="3"/>
      <c r="V963" s="3"/>
      <c r="W963" s="3"/>
      <c r="X963" s="3"/>
      <c r="Y963" s="3"/>
      <c r="Z963" s="3"/>
    </row>
    <row r="964" spans="1:26" ht="15.75" customHeight="1">
      <c r="A964" s="3"/>
      <c r="B964" s="3"/>
      <c r="C964" s="3"/>
      <c r="D964" s="5"/>
      <c r="E964" s="5"/>
      <c r="F964" s="5"/>
      <c r="G964" s="5"/>
      <c r="H964" s="5"/>
      <c r="I964" s="5"/>
      <c r="J964" s="5"/>
      <c r="K964" s="5"/>
      <c r="L964" s="5"/>
      <c r="M964" s="5"/>
      <c r="N964" s="5"/>
      <c r="O964" s="5"/>
      <c r="P964" s="3"/>
      <c r="Q964" s="5"/>
      <c r="R964" s="3"/>
      <c r="S964" s="3"/>
      <c r="T964" s="3"/>
      <c r="U964" s="3"/>
      <c r="V964" s="3"/>
      <c r="W964" s="3"/>
      <c r="X964" s="3"/>
      <c r="Y964" s="3"/>
      <c r="Z964" s="3"/>
    </row>
    <row r="965" spans="1:26" ht="15.75" customHeight="1">
      <c r="A965" s="3"/>
      <c r="B965" s="3"/>
      <c r="C965" s="3"/>
      <c r="D965" s="5"/>
      <c r="E965" s="5"/>
      <c r="F965" s="5"/>
      <c r="G965" s="5"/>
      <c r="H965" s="5"/>
      <c r="I965" s="5"/>
      <c r="J965" s="5"/>
      <c r="K965" s="5"/>
      <c r="L965" s="5"/>
      <c r="M965" s="5"/>
      <c r="N965" s="5"/>
      <c r="O965" s="5"/>
      <c r="P965" s="3"/>
      <c r="Q965" s="5"/>
      <c r="R965" s="3"/>
      <c r="S965" s="3"/>
      <c r="T965" s="3"/>
      <c r="U965" s="3"/>
      <c r="V965" s="3"/>
      <c r="W965" s="3"/>
      <c r="X965" s="3"/>
      <c r="Y965" s="3"/>
      <c r="Z965" s="3"/>
    </row>
    <row r="966" spans="1:26" ht="15.75" customHeight="1">
      <c r="A966" s="3"/>
      <c r="B966" s="3"/>
      <c r="C966" s="3"/>
      <c r="D966" s="5"/>
      <c r="E966" s="5"/>
      <c r="F966" s="5"/>
      <c r="G966" s="5"/>
      <c r="H966" s="5"/>
      <c r="I966" s="5"/>
      <c r="J966" s="5"/>
      <c r="K966" s="5"/>
      <c r="L966" s="5"/>
      <c r="M966" s="5"/>
      <c r="N966" s="5"/>
      <c r="O966" s="5"/>
      <c r="P966" s="3"/>
      <c r="Q966" s="5"/>
      <c r="R966" s="3"/>
      <c r="S966" s="3"/>
      <c r="T966" s="3"/>
      <c r="U966" s="3"/>
      <c r="V966" s="3"/>
      <c r="W966" s="3"/>
      <c r="X966" s="3"/>
      <c r="Y966" s="3"/>
      <c r="Z966" s="3"/>
    </row>
    <row r="967" spans="1:26" ht="15.75" customHeight="1">
      <c r="A967" s="3"/>
      <c r="B967" s="3"/>
      <c r="C967" s="3"/>
      <c r="D967" s="5"/>
      <c r="E967" s="5"/>
      <c r="F967" s="5"/>
      <c r="G967" s="5"/>
      <c r="H967" s="5"/>
      <c r="I967" s="5"/>
      <c r="J967" s="5"/>
      <c r="K967" s="5"/>
      <c r="L967" s="5"/>
      <c r="M967" s="5"/>
      <c r="N967" s="5"/>
      <c r="O967" s="5"/>
      <c r="P967" s="3"/>
      <c r="Q967" s="5"/>
      <c r="R967" s="3"/>
      <c r="S967" s="3"/>
      <c r="T967" s="3"/>
      <c r="U967" s="3"/>
      <c r="V967" s="3"/>
      <c r="W967" s="3"/>
      <c r="X967" s="3"/>
      <c r="Y967" s="3"/>
      <c r="Z967" s="3"/>
    </row>
    <row r="968" spans="1:26" ht="15.75" customHeight="1">
      <c r="A968" s="3"/>
      <c r="B968" s="3"/>
      <c r="C968" s="3"/>
      <c r="D968" s="5"/>
      <c r="E968" s="5"/>
      <c r="F968" s="5"/>
      <c r="G968" s="5"/>
      <c r="H968" s="5"/>
      <c r="I968" s="5"/>
      <c r="J968" s="5"/>
      <c r="K968" s="5"/>
      <c r="L968" s="5"/>
      <c r="M968" s="5"/>
      <c r="N968" s="5"/>
      <c r="O968" s="5"/>
      <c r="P968" s="3"/>
      <c r="Q968" s="5"/>
      <c r="R968" s="3"/>
      <c r="S968" s="3"/>
      <c r="T968" s="3"/>
      <c r="U968" s="3"/>
      <c r="V968" s="3"/>
      <c r="W968" s="3"/>
      <c r="X968" s="3"/>
      <c r="Y968" s="3"/>
      <c r="Z968" s="3"/>
    </row>
    <row r="969" spans="1:26" ht="15.75" customHeight="1">
      <c r="A969" s="3"/>
      <c r="B969" s="3"/>
      <c r="C969" s="3"/>
      <c r="D969" s="5"/>
      <c r="E969" s="5"/>
      <c r="F969" s="5"/>
      <c r="G969" s="5"/>
      <c r="H969" s="5"/>
      <c r="I969" s="5"/>
      <c r="J969" s="5"/>
      <c r="K969" s="5"/>
      <c r="L969" s="5"/>
      <c r="M969" s="5"/>
      <c r="N969" s="5"/>
      <c r="O969" s="5"/>
      <c r="P969" s="3"/>
      <c r="Q969" s="5"/>
      <c r="R969" s="3"/>
      <c r="S969" s="3"/>
      <c r="T969" s="3"/>
      <c r="U969" s="3"/>
      <c r="V969" s="3"/>
      <c r="W969" s="3"/>
      <c r="X969" s="3"/>
      <c r="Y969" s="3"/>
      <c r="Z969" s="3"/>
    </row>
    <row r="970" spans="1:26" ht="15.75" customHeight="1">
      <c r="A970" s="3"/>
      <c r="B970" s="3"/>
      <c r="C970" s="3"/>
      <c r="D970" s="5"/>
      <c r="E970" s="5"/>
      <c r="F970" s="5"/>
      <c r="G970" s="5"/>
      <c r="H970" s="5"/>
      <c r="I970" s="5"/>
      <c r="J970" s="5"/>
      <c r="K970" s="5"/>
      <c r="L970" s="5"/>
      <c r="M970" s="5"/>
      <c r="N970" s="5"/>
      <c r="O970" s="5"/>
      <c r="P970" s="3"/>
      <c r="Q970" s="5"/>
      <c r="R970" s="3"/>
      <c r="S970" s="3"/>
      <c r="T970" s="3"/>
      <c r="U970" s="3"/>
      <c r="V970" s="3"/>
      <c r="W970" s="3"/>
      <c r="X970" s="3"/>
      <c r="Y970" s="3"/>
      <c r="Z970" s="3"/>
    </row>
    <row r="971" spans="1:26" ht="15.75" customHeight="1">
      <c r="A971" s="3"/>
      <c r="B971" s="3"/>
      <c r="C971" s="3"/>
      <c r="D971" s="5"/>
      <c r="E971" s="5"/>
      <c r="F971" s="5"/>
      <c r="G971" s="5"/>
      <c r="H971" s="5"/>
      <c r="I971" s="5"/>
      <c r="J971" s="5"/>
      <c r="K971" s="5"/>
      <c r="L971" s="5"/>
      <c r="M971" s="5"/>
      <c r="N971" s="5"/>
      <c r="O971" s="5"/>
      <c r="P971" s="3"/>
      <c r="Q971" s="5"/>
      <c r="R971" s="3"/>
      <c r="S971" s="3"/>
      <c r="T971" s="3"/>
      <c r="U971" s="3"/>
      <c r="V971" s="3"/>
      <c r="W971" s="3"/>
      <c r="X971" s="3"/>
      <c r="Y971" s="3"/>
      <c r="Z971" s="3"/>
    </row>
    <row r="972" spans="1:26" ht="15.75" customHeight="1">
      <c r="A972" s="3"/>
      <c r="B972" s="3"/>
      <c r="C972" s="3"/>
      <c r="D972" s="5"/>
      <c r="E972" s="5"/>
      <c r="F972" s="5"/>
      <c r="G972" s="5"/>
      <c r="H972" s="5"/>
      <c r="I972" s="5"/>
      <c r="J972" s="5"/>
      <c r="K972" s="5"/>
      <c r="L972" s="5"/>
      <c r="M972" s="5"/>
      <c r="N972" s="5"/>
      <c r="O972" s="5"/>
      <c r="P972" s="3"/>
      <c r="Q972" s="5"/>
      <c r="R972" s="3"/>
      <c r="S972" s="3"/>
      <c r="T972" s="3"/>
      <c r="U972" s="3"/>
      <c r="V972" s="3"/>
      <c r="W972" s="3"/>
      <c r="X972" s="3"/>
      <c r="Y972" s="3"/>
      <c r="Z972" s="3"/>
    </row>
    <row r="973" spans="1:26" ht="15.75" customHeight="1">
      <c r="A973" s="3"/>
      <c r="B973" s="3"/>
      <c r="C973" s="3"/>
      <c r="D973" s="5"/>
      <c r="E973" s="5"/>
      <c r="F973" s="5"/>
      <c r="G973" s="5"/>
      <c r="H973" s="5"/>
      <c r="I973" s="5"/>
      <c r="J973" s="5"/>
      <c r="K973" s="5"/>
      <c r="L973" s="5"/>
      <c r="M973" s="5"/>
      <c r="N973" s="5"/>
      <c r="O973" s="5"/>
      <c r="P973" s="3"/>
      <c r="Q973" s="5"/>
      <c r="R973" s="3"/>
      <c r="S973" s="3"/>
      <c r="T973" s="3"/>
      <c r="U973" s="3"/>
      <c r="V973" s="3"/>
      <c r="W973" s="3"/>
      <c r="X973" s="3"/>
      <c r="Y973" s="3"/>
      <c r="Z973" s="3"/>
    </row>
    <row r="974" spans="1:26" ht="15.75" customHeight="1">
      <c r="A974" s="3"/>
      <c r="B974" s="3"/>
      <c r="C974" s="3"/>
      <c r="D974" s="5"/>
      <c r="E974" s="5"/>
      <c r="F974" s="5"/>
      <c r="G974" s="5"/>
      <c r="H974" s="5"/>
      <c r="I974" s="5"/>
      <c r="J974" s="5"/>
      <c r="K974" s="5"/>
      <c r="L974" s="5"/>
      <c r="M974" s="5"/>
      <c r="N974" s="5"/>
      <c r="O974" s="5"/>
      <c r="P974" s="3"/>
      <c r="Q974" s="5"/>
      <c r="R974" s="3"/>
      <c r="S974" s="3"/>
      <c r="T974" s="3"/>
      <c r="U974" s="3"/>
      <c r="V974" s="3"/>
      <c r="W974" s="3"/>
      <c r="X974" s="3"/>
      <c r="Y974" s="3"/>
      <c r="Z974" s="3"/>
    </row>
    <row r="975" spans="1:26" ht="15.75" customHeight="1">
      <c r="A975" s="3"/>
      <c r="B975" s="3"/>
      <c r="C975" s="3"/>
      <c r="D975" s="5"/>
      <c r="E975" s="5"/>
      <c r="F975" s="5"/>
      <c r="G975" s="5"/>
      <c r="H975" s="5"/>
      <c r="I975" s="5"/>
      <c r="J975" s="5"/>
      <c r="K975" s="5"/>
      <c r="L975" s="5"/>
      <c r="M975" s="5"/>
      <c r="N975" s="5"/>
      <c r="O975" s="5"/>
      <c r="P975" s="3"/>
      <c r="Q975" s="5"/>
      <c r="R975" s="3"/>
      <c r="S975" s="3"/>
      <c r="T975" s="3"/>
      <c r="U975" s="3"/>
      <c r="V975" s="3"/>
      <c r="W975" s="3"/>
      <c r="X975" s="3"/>
      <c r="Y975" s="3"/>
      <c r="Z975" s="3"/>
    </row>
    <row r="976" spans="1:26" ht="15.75" customHeight="1">
      <c r="A976" s="3"/>
      <c r="B976" s="3"/>
      <c r="C976" s="3"/>
      <c r="D976" s="5"/>
      <c r="E976" s="5"/>
      <c r="F976" s="5"/>
      <c r="G976" s="5"/>
      <c r="H976" s="5"/>
      <c r="I976" s="5"/>
      <c r="J976" s="5"/>
      <c r="K976" s="5"/>
      <c r="L976" s="5"/>
      <c r="M976" s="5"/>
      <c r="N976" s="5"/>
      <c r="O976" s="5"/>
      <c r="P976" s="3"/>
      <c r="Q976" s="5"/>
      <c r="R976" s="3"/>
      <c r="S976" s="3"/>
      <c r="T976" s="3"/>
      <c r="U976" s="3"/>
      <c r="V976" s="3"/>
      <c r="W976" s="3"/>
      <c r="X976" s="3"/>
      <c r="Y976" s="3"/>
      <c r="Z976" s="3"/>
    </row>
    <row r="977" spans="1:26" ht="15.75" customHeight="1">
      <c r="A977" s="3"/>
      <c r="B977" s="3"/>
      <c r="C977" s="3"/>
      <c r="D977" s="5"/>
      <c r="E977" s="5"/>
      <c r="F977" s="5"/>
      <c r="G977" s="5"/>
      <c r="H977" s="5"/>
      <c r="I977" s="5"/>
      <c r="J977" s="5"/>
      <c r="K977" s="5"/>
      <c r="L977" s="5"/>
      <c r="M977" s="5"/>
      <c r="N977" s="5"/>
      <c r="O977" s="5"/>
      <c r="P977" s="3"/>
      <c r="Q977" s="5"/>
      <c r="R977" s="3"/>
      <c r="S977" s="3"/>
      <c r="T977" s="3"/>
      <c r="U977" s="3"/>
      <c r="V977" s="3"/>
      <c r="W977" s="3"/>
      <c r="X977" s="3"/>
      <c r="Y977" s="3"/>
      <c r="Z977" s="3"/>
    </row>
    <row r="978" spans="1:26" ht="15.75" customHeight="1">
      <c r="A978" s="3"/>
      <c r="B978" s="3"/>
      <c r="C978" s="3"/>
      <c r="D978" s="5"/>
      <c r="E978" s="5"/>
      <c r="F978" s="5"/>
      <c r="G978" s="5"/>
      <c r="H978" s="5"/>
      <c r="I978" s="5"/>
      <c r="J978" s="5"/>
      <c r="K978" s="5"/>
      <c r="L978" s="5"/>
      <c r="M978" s="5"/>
      <c r="N978" s="5"/>
      <c r="O978" s="5"/>
      <c r="P978" s="3"/>
      <c r="Q978" s="5"/>
      <c r="R978" s="3"/>
      <c r="S978" s="3"/>
      <c r="T978" s="3"/>
      <c r="U978" s="3"/>
      <c r="V978" s="3"/>
      <c r="W978" s="3"/>
      <c r="X978" s="3"/>
      <c r="Y978" s="3"/>
      <c r="Z978" s="3"/>
    </row>
    <row r="979" spans="1:26" ht="15.75" customHeight="1">
      <c r="A979" s="3"/>
      <c r="B979" s="3"/>
      <c r="C979" s="3"/>
      <c r="D979" s="5"/>
      <c r="E979" s="5"/>
      <c r="F979" s="5"/>
      <c r="G979" s="5"/>
      <c r="H979" s="5"/>
      <c r="I979" s="5"/>
      <c r="J979" s="5"/>
      <c r="K979" s="5"/>
      <c r="L979" s="5"/>
      <c r="M979" s="5"/>
      <c r="N979" s="5"/>
      <c r="O979" s="5"/>
      <c r="P979" s="3"/>
      <c r="Q979" s="5"/>
      <c r="R979" s="3"/>
      <c r="S979" s="3"/>
      <c r="T979" s="3"/>
      <c r="U979" s="3"/>
      <c r="V979" s="3"/>
      <c r="W979" s="3"/>
      <c r="X979" s="3"/>
      <c r="Y979" s="3"/>
      <c r="Z979" s="3"/>
    </row>
    <row r="980" spans="1:26" ht="15.75" customHeight="1">
      <c r="A980" s="3"/>
      <c r="B980" s="3"/>
      <c r="C980" s="3"/>
      <c r="D980" s="5"/>
      <c r="E980" s="5"/>
      <c r="F980" s="5"/>
      <c r="G980" s="5"/>
      <c r="H980" s="5"/>
      <c r="I980" s="5"/>
      <c r="J980" s="5"/>
      <c r="K980" s="5"/>
      <c r="L980" s="5"/>
      <c r="M980" s="5"/>
      <c r="N980" s="5"/>
      <c r="O980" s="5"/>
      <c r="P980" s="3"/>
      <c r="Q980" s="5"/>
      <c r="R980" s="3"/>
      <c r="S980" s="3"/>
      <c r="T980" s="3"/>
      <c r="U980" s="3"/>
      <c r="V980" s="3"/>
      <c r="W980" s="3"/>
      <c r="X980" s="3"/>
      <c r="Y980" s="3"/>
      <c r="Z980" s="3"/>
    </row>
    <row r="981" spans="1:26" ht="15.75" customHeight="1">
      <c r="A981" s="3"/>
      <c r="B981" s="3"/>
      <c r="C981" s="3"/>
      <c r="D981" s="5"/>
      <c r="E981" s="5"/>
      <c r="F981" s="5"/>
      <c r="G981" s="5"/>
      <c r="H981" s="5"/>
      <c r="I981" s="5"/>
      <c r="J981" s="5"/>
      <c r="K981" s="5"/>
      <c r="L981" s="5"/>
      <c r="M981" s="5"/>
      <c r="N981" s="5"/>
      <c r="O981" s="5"/>
      <c r="P981" s="3"/>
      <c r="Q981" s="5"/>
      <c r="R981" s="3"/>
      <c r="S981" s="3"/>
      <c r="T981" s="3"/>
      <c r="U981" s="3"/>
      <c r="V981" s="3"/>
      <c r="W981" s="3"/>
      <c r="X981" s="3"/>
      <c r="Y981" s="3"/>
      <c r="Z981" s="3"/>
    </row>
    <row r="982" spans="1:26" ht="15.75" customHeight="1">
      <c r="A982" s="3"/>
      <c r="B982" s="3"/>
      <c r="C982" s="3"/>
      <c r="D982" s="5"/>
      <c r="E982" s="5"/>
      <c r="F982" s="5"/>
      <c r="G982" s="5"/>
      <c r="H982" s="5"/>
      <c r="I982" s="5"/>
      <c r="J982" s="5"/>
      <c r="K982" s="5"/>
      <c r="L982" s="5"/>
      <c r="M982" s="5"/>
      <c r="N982" s="5"/>
      <c r="O982" s="5"/>
      <c r="P982" s="3"/>
      <c r="Q982" s="5"/>
      <c r="R982" s="3"/>
      <c r="S982" s="3"/>
      <c r="T982" s="3"/>
      <c r="U982" s="3"/>
      <c r="V982" s="3"/>
      <c r="W982" s="3"/>
      <c r="X982" s="3"/>
      <c r="Y982" s="3"/>
      <c r="Z982" s="3"/>
    </row>
    <row r="983" spans="1:26" ht="15.75" customHeight="1">
      <c r="A983" s="3"/>
      <c r="B983" s="3"/>
      <c r="C983" s="3"/>
      <c r="D983" s="5"/>
      <c r="E983" s="5"/>
      <c r="F983" s="5"/>
      <c r="G983" s="5"/>
      <c r="H983" s="5"/>
      <c r="I983" s="5"/>
      <c r="J983" s="5"/>
      <c r="K983" s="5"/>
      <c r="L983" s="5"/>
      <c r="M983" s="5"/>
      <c r="N983" s="5"/>
      <c r="O983" s="5"/>
      <c r="P983" s="3"/>
      <c r="Q983" s="5"/>
      <c r="R983" s="3"/>
      <c r="S983" s="3"/>
      <c r="T983" s="3"/>
      <c r="U983" s="3"/>
      <c r="V983" s="3"/>
      <c r="W983" s="3"/>
      <c r="X983" s="3"/>
      <c r="Y983" s="3"/>
      <c r="Z983" s="3"/>
    </row>
    <row r="984" spans="1:26" ht="15.75" customHeight="1">
      <c r="A984" s="3"/>
      <c r="B984" s="3"/>
      <c r="C984" s="3"/>
      <c r="D984" s="5"/>
      <c r="E984" s="5"/>
      <c r="F984" s="5"/>
      <c r="G984" s="5"/>
      <c r="H984" s="5"/>
      <c r="I984" s="5"/>
      <c r="J984" s="5"/>
      <c r="K984" s="5"/>
      <c r="L984" s="5"/>
      <c r="M984" s="5"/>
      <c r="N984" s="5"/>
      <c r="O984" s="5"/>
      <c r="P984" s="3"/>
      <c r="Q984" s="5"/>
      <c r="R984" s="3"/>
      <c r="S984" s="3"/>
      <c r="T984" s="3"/>
      <c r="U984" s="3"/>
      <c r="V984" s="3"/>
      <c r="W984" s="3"/>
      <c r="X984" s="3"/>
      <c r="Y984" s="3"/>
      <c r="Z984" s="3"/>
    </row>
    <row r="985" spans="1:26" ht="15.75" customHeight="1">
      <c r="A985" s="3"/>
      <c r="B985" s="3"/>
      <c r="C985" s="3"/>
      <c r="D985" s="5"/>
      <c r="E985" s="5"/>
      <c r="F985" s="5"/>
      <c r="G985" s="5"/>
      <c r="H985" s="5"/>
      <c r="I985" s="5"/>
      <c r="J985" s="5"/>
      <c r="K985" s="5"/>
      <c r="L985" s="5"/>
      <c r="M985" s="5"/>
      <c r="N985" s="5"/>
      <c r="O985" s="5"/>
      <c r="P985" s="3"/>
      <c r="Q985" s="5"/>
      <c r="R985" s="3"/>
      <c r="S985" s="3"/>
      <c r="T985" s="3"/>
      <c r="U985" s="3"/>
      <c r="V985" s="3"/>
      <c r="W985" s="3"/>
      <c r="X985" s="3"/>
      <c r="Y985" s="3"/>
      <c r="Z985" s="3"/>
    </row>
    <row r="986" spans="1:26" ht="15.75" customHeight="1">
      <c r="A986" s="3"/>
      <c r="B986" s="3"/>
      <c r="C986" s="3"/>
      <c r="D986" s="5"/>
      <c r="E986" s="5"/>
      <c r="F986" s="5"/>
      <c r="G986" s="5"/>
      <c r="H986" s="5"/>
      <c r="I986" s="5"/>
      <c r="J986" s="5"/>
      <c r="K986" s="5"/>
      <c r="L986" s="5"/>
      <c r="M986" s="5"/>
      <c r="N986" s="5"/>
      <c r="O986" s="5"/>
      <c r="P986" s="3"/>
      <c r="Q986" s="5"/>
      <c r="R986" s="3"/>
      <c r="S986" s="3"/>
      <c r="T986" s="3"/>
      <c r="U986" s="3"/>
      <c r="V986" s="3"/>
      <c r="W986" s="3"/>
      <c r="X986" s="3"/>
      <c r="Y986" s="3"/>
      <c r="Z986" s="3"/>
    </row>
    <row r="987" spans="1:26" ht="15.75" customHeight="1">
      <c r="A987" s="3"/>
      <c r="B987" s="3"/>
      <c r="C987" s="3"/>
      <c r="D987" s="5"/>
      <c r="E987" s="5"/>
      <c r="F987" s="5"/>
      <c r="G987" s="5"/>
      <c r="H987" s="5"/>
      <c r="I987" s="5"/>
      <c r="J987" s="5"/>
      <c r="K987" s="5"/>
      <c r="L987" s="5"/>
      <c r="M987" s="5"/>
      <c r="N987" s="5"/>
      <c r="O987" s="5"/>
      <c r="P987" s="3"/>
      <c r="Q987" s="5"/>
      <c r="R987" s="3"/>
      <c r="S987" s="3"/>
      <c r="T987" s="3"/>
      <c r="U987" s="3"/>
      <c r="V987" s="3"/>
      <c r="W987" s="3"/>
      <c r="X987" s="3"/>
      <c r="Y987" s="3"/>
      <c r="Z987" s="3"/>
    </row>
    <row r="988" spans="1:26" ht="15.75" customHeight="1">
      <c r="A988" s="3"/>
      <c r="B988" s="3"/>
      <c r="C988" s="3"/>
      <c r="D988" s="5"/>
      <c r="E988" s="5"/>
      <c r="F988" s="5"/>
      <c r="G988" s="5"/>
      <c r="H988" s="5"/>
      <c r="I988" s="5"/>
      <c r="J988" s="5"/>
      <c r="K988" s="5"/>
      <c r="L988" s="5"/>
      <c r="M988" s="5"/>
      <c r="N988" s="5"/>
      <c r="O988" s="5"/>
      <c r="P988" s="3"/>
      <c r="Q988" s="5"/>
      <c r="R988" s="3"/>
      <c r="S988" s="3"/>
      <c r="T988" s="3"/>
      <c r="U988" s="3"/>
      <c r="V988" s="3"/>
      <c r="W988" s="3"/>
      <c r="X988" s="3"/>
      <c r="Y988" s="3"/>
      <c r="Z988" s="3"/>
    </row>
    <row r="989" spans="1:26" ht="15.75" customHeight="1">
      <c r="A989" s="3"/>
      <c r="B989" s="3"/>
      <c r="C989" s="3"/>
      <c r="D989" s="5"/>
      <c r="E989" s="5"/>
      <c r="F989" s="5"/>
      <c r="G989" s="5"/>
      <c r="H989" s="5"/>
      <c r="I989" s="5"/>
      <c r="J989" s="5"/>
      <c r="K989" s="5"/>
      <c r="L989" s="5"/>
      <c r="M989" s="5"/>
      <c r="N989" s="5"/>
      <c r="O989" s="5"/>
      <c r="P989" s="3"/>
      <c r="Q989" s="5"/>
      <c r="R989" s="3"/>
      <c r="S989" s="3"/>
      <c r="T989" s="3"/>
      <c r="U989" s="3"/>
      <c r="V989" s="3"/>
      <c r="W989" s="3"/>
      <c r="X989" s="3"/>
      <c r="Y989" s="3"/>
      <c r="Z989" s="3"/>
    </row>
    <row r="990" spans="1:26" ht="15.75" customHeight="1">
      <c r="A990" s="3"/>
      <c r="B990" s="3"/>
      <c r="C990" s="3"/>
      <c r="D990" s="5"/>
      <c r="E990" s="5"/>
      <c r="F990" s="5"/>
      <c r="G990" s="5"/>
      <c r="H990" s="5"/>
      <c r="I990" s="5"/>
      <c r="J990" s="5"/>
      <c r="K990" s="5"/>
      <c r="L990" s="5"/>
      <c r="M990" s="5"/>
      <c r="N990" s="5"/>
      <c r="O990" s="5"/>
      <c r="P990" s="3"/>
      <c r="Q990" s="5"/>
      <c r="R990" s="3"/>
      <c r="S990" s="3"/>
      <c r="T990" s="3"/>
      <c r="U990" s="3"/>
      <c r="V990" s="3"/>
      <c r="W990" s="3"/>
      <c r="X990" s="3"/>
      <c r="Y990" s="3"/>
      <c r="Z990" s="3"/>
    </row>
    <row r="991" spans="1:26" ht="15.75" customHeight="1">
      <c r="A991" s="3"/>
      <c r="B991" s="3"/>
      <c r="C991" s="3"/>
      <c r="D991" s="5"/>
      <c r="E991" s="5"/>
      <c r="F991" s="5"/>
      <c r="G991" s="5"/>
      <c r="H991" s="5"/>
      <c r="I991" s="5"/>
      <c r="J991" s="5"/>
      <c r="K991" s="5"/>
      <c r="L991" s="5"/>
      <c r="M991" s="5"/>
      <c r="N991" s="5"/>
      <c r="O991" s="5"/>
      <c r="P991" s="3"/>
      <c r="Q991" s="5"/>
      <c r="R991" s="3"/>
      <c r="S991" s="3"/>
      <c r="T991" s="3"/>
      <c r="U991" s="3"/>
      <c r="V991" s="3"/>
      <c r="W991" s="3"/>
      <c r="X991" s="3"/>
      <c r="Y991" s="3"/>
      <c r="Z991" s="3"/>
    </row>
    <row r="992" spans="1:26" ht="15.75" customHeight="1">
      <c r="A992" s="3"/>
      <c r="B992" s="3"/>
      <c r="C992" s="3"/>
      <c r="D992" s="5"/>
      <c r="E992" s="5"/>
      <c r="F992" s="5"/>
      <c r="G992" s="5"/>
      <c r="H992" s="5"/>
      <c r="I992" s="5"/>
      <c r="J992" s="5"/>
      <c r="K992" s="5"/>
      <c r="L992" s="5"/>
      <c r="M992" s="5"/>
      <c r="N992" s="5"/>
      <c r="O992" s="5"/>
      <c r="P992" s="3"/>
      <c r="Q992" s="5"/>
      <c r="R992" s="3"/>
      <c r="S992" s="3"/>
      <c r="T992" s="3"/>
      <c r="U992" s="3"/>
      <c r="V992" s="3"/>
      <c r="W992" s="3"/>
      <c r="X992" s="3"/>
      <c r="Y992" s="3"/>
      <c r="Z992" s="3"/>
    </row>
    <row r="993" spans="1:26" ht="15.75" customHeight="1">
      <c r="A993" s="3"/>
      <c r="B993" s="3"/>
      <c r="C993" s="3"/>
      <c r="D993" s="5"/>
      <c r="E993" s="5"/>
      <c r="F993" s="5"/>
      <c r="G993" s="5"/>
      <c r="H993" s="5"/>
      <c r="I993" s="5"/>
      <c r="J993" s="5"/>
      <c r="K993" s="5"/>
      <c r="L993" s="5"/>
      <c r="M993" s="5"/>
      <c r="N993" s="5"/>
      <c r="O993" s="5"/>
      <c r="P993" s="3"/>
      <c r="Q993" s="5"/>
      <c r="R993" s="3"/>
      <c r="S993" s="3"/>
      <c r="T993" s="3"/>
      <c r="U993" s="3"/>
      <c r="V993" s="3"/>
      <c r="W993" s="3"/>
      <c r="X993" s="3"/>
      <c r="Y993" s="3"/>
      <c r="Z993" s="3"/>
    </row>
    <row r="994" spans="1:26" ht="15.75" customHeight="1">
      <c r="A994" s="3"/>
      <c r="B994" s="3"/>
      <c r="C994" s="3"/>
      <c r="D994" s="5"/>
      <c r="E994" s="5"/>
      <c r="F994" s="5"/>
      <c r="G994" s="5"/>
      <c r="H994" s="5"/>
      <c r="I994" s="5"/>
      <c r="J994" s="5"/>
      <c r="K994" s="5"/>
      <c r="L994" s="5"/>
      <c r="M994" s="5"/>
      <c r="N994" s="5"/>
      <c r="O994" s="5"/>
      <c r="P994" s="3"/>
      <c r="Q994" s="5"/>
      <c r="R994" s="3"/>
      <c r="S994" s="3"/>
      <c r="T994" s="3"/>
      <c r="U994" s="3"/>
      <c r="V994" s="3"/>
      <c r="W994" s="3"/>
      <c r="X994" s="3"/>
      <c r="Y994" s="3"/>
      <c r="Z994" s="3"/>
    </row>
    <row r="995" spans="1:26" ht="15.75" customHeight="1">
      <c r="A995" s="3"/>
      <c r="B995" s="3"/>
      <c r="C995" s="3"/>
      <c r="D995" s="5"/>
      <c r="E995" s="5"/>
      <c r="F995" s="5"/>
      <c r="G995" s="5"/>
      <c r="H995" s="5"/>
      <c r="I995" s="5"/>
      <c r="J995" s="5"/>
      <c r="K995" s="5"/>
      <c r="L995" s="5"/>
      <c r="M995" s="5"/>
      <c r="N995" s="5"/>
      <c r="O995" s="5"/>
      <c r="P995" s="3"/>
      <c r="Q995" s="5"/>
      <c r="R995" s="3"/>
      <c r="S995" s="3"/>
      <c r="T995" s="3"/>
      <c r="U995" s="3"/>
      <c r="V995" s="3"/>
      <c r="W995" s="3"/>
      <c r="X995" s="3"/>
      <c r="Y995" s="3"/>
      <c r="Z995" s="3"/>
    </row>
    <row r="996" spans="1:26" ht="15.75" customHeight="1">
      <c r="A996" s="3"/>
      <c r="B996" s="3"/>
      <c r="C996" s="3"/>
      <c r="D996" s="5"/>
      <c r="E996" s="5"/>
      <c r="F996" s="5"/>
      <c r="G996" s="5"/>
      <c r="H996" s="5"/>
      <c r="I996" s="5"/>
      <c r="J996" s="5"/>
      <c r="K996" s="5"/>
      <c r="L996" s="5"/>
      <c r="M996" s="5"/>
      <c r="N996" s="5"/>
      <c r="O996" s="5"/>
      <c r="P996" s="3"/>
      <c r="Q996" s="5"/>
      <c r="R996" s="3"/>
      <c r="S996" s="3"/>
      <c r="T996" s="3"/>
      <c r="U996" s="3"/>
      <c r="V996" s="3"/>
      <c r="W996" s="3"/>
      <c r="X996" s="3"/>
      <c r="Y996" s="3"/>
      <c r="Z996" s="3"/>
    </row>
    <row r="997" spans="1:26" ht="15.75" customHeight="1">
      <c r="A997" s="3"/>
      <c r="B997" s="3"/>
      <c r="C997" s="3"/>
      <c r="D997" s="5"/>
      <c r="E997" s="5"/>
      <c r="F997" s="5"/>
      <c r="G997" s="5"/>
      <c r="H997" s="5"/>
      <c r="I997" s="5"/>
      <c r="J997" s="5"/>
      <c r="K997" s="5"/>
      <c r="L997" s="5"/>
      <c r="M997" s="5"/>
      <c r="N997" s="5"/>
      <c r="O997" s="5"/>
      <c r="P997" s="3"/>
      <c r="Q997" s="5"/>
      <c r="R997" s="3"/>
      <c r="S997" s="3"/>
      <c r="T997" s="3"/>
      <c r="U997" s="3"/>
      <c r="V997" s="3"/>
      <c r="W997" s="3"/>
      <c r="X997" s="3"/>
      <c r="Y997" s="3"/>
      <c r="Z997" s="3"/>
    </row>
    <row r="998" spans="1:26" ht="15.75" customHeight="1">
      <c r="A998" s="3"/>
      <c r="B998" s="3"/>
      <c r="C998" s="3"/>
      <c r="D998" s="5"/>
      <c r="E998" s="5"/>
      <c r="F998" s="5"/>
      <c r="G998" s="5"/>
      <c r="H998" s="5"/>
      <c r="I998" s="5"/>
      <c r="J998" s="5"/>
      <c r="K998" s="5"/>
      <c r="L998" s="5"/>
      <c r="M998" s="5"/>
      <c r="N998" s="5"/>
      <c r="O998" s="5"/>
      <c r="P998" s="3"/>
      <c r="Q998" s="5"/>
      <c r="R998" s="3"/>
      <c r="S998" s="3"/>
      <c r="T998" s="3"/>
      <c r="U998" s="3"/>
      <c r="V998" s="3"/>
      <c r="W998" s="3"/>
      <c r="X998" s="3"/>
      <c r="Y998" s="3"/>
      <c r="Z998" s="3"/>
    </row>
    <row r="999" spans="1:26" ht="15.75" customHeight="1">
      <c r="A999" s="3"/>
      <c r="B999" s="3"/>
      <c r="C999" s="3"/>
      <c r="D999" s="5"/>
      <c r="E999" s="5"/>
      <c r="F999" s="5"/>
      <c r="G999" s="5"/>
      <c r="H999" s="5"/>
      <c r="I999" s="5"/>
      <c r="J999" s="5"/>
      <c r="K999" s="5"/>
      <c r="L999" s="5"/>
      <c r="M999" s="5"/>
      <c r="N999" s="5"/>
      <c r="O999" s="5"/>
      <c r="P999" s="3"/>
      <c r="Q999" s="5"/>
      <c r="R999" s="3"/>
      <c r="S999" s="3"/>
      <c r="T999" s="3"/>
      <c r="U999" s="3"/>
      <c r="V999" s="3"/>
      <c r="W999" s="3"/>
      <c r="X999" s="3"/>
      <c r="Y999" s="3"/>
      <c r="Z999" s="3"/>
    </row>
    <row r="1000" spans="1:26" ht="15.75" customHeight="1">
      <c r="A1000" s="3"/>
      <c r="B1000" s="3"/>
      <c r="C1000" s="3"/>
      <c r="D1000" s="5"/>
      <c r="E1000" s="5"/>
      <c r="F1000" s="5"/>
      <c r="G1000" s="5"/>
      <c r="H1000" s="5"/>
      <c r="I1000" s="5"/>
      <c r="J1000" s="5"/>
      <c r="K1000" s="5"/>
      <c r="L1000" s="5"/>
      <c r="M1000" s="5"/>
      <c r="N1000" s="5"/>
      <c r="O1000" s="5"/>
      <c r="P1000" s="3"/>
      <c r="Q1000" s="5"/>
      <c r="R1000" s="3"/>
      <c r="S1000" s="3"/>
      <c r="T1000" s="3"/>
      <c r="U1000" s="3"/>
      <c r="V1000" s="3"/>
      <c r="W1000" s="3"/>
      <c r="X1000" s="3"/>
      <c r="Y1000" s="3"/>
      <c r="Z1000" s="3"/>
    </row>
  </sheetData>
  <mergeCells count="27">
    <mergeCell ref="A3:E3"/>
    <mergeCell ref="A2:E2"/>
    <mergeCell ref="K3:Q3"/>
    <mergeCell ref="K2:Q2"/>
    <mergeCell ref="J7:J9"/>
    <mergeCell ref="K7:K9"/>
    <mergeCell ref="L7:L9"/>
    <mergeCell ref="M7:M9"/>
    <mergeCell ref="N7:N9"/>
    <mergeCell ref="H8:H9"/>
    <mergeCell ref="F8:F9"/>
    <mergeCell ref="G8:G9"/>
    <mergeCell ref="D7:I7"/>
    <mergeCell ref="A4:R4"/>
    <mergeCell ref="A5:R5"/>
    <mergeCell ref="O7:O9"/>
    <mergeCell ref="R7:T8"/>
    <mergeCell ref="Q7:Q9"/>
    <mergeCell ref="P7:P9"/>
    <mergeCell ref="I8:I9"/>
    <mergeCell ref="E8:E9"/>
    <mergeCell ref="D8:D9"/>
    <mergeCell ref="B7:C9"/>
    <mergeCell ref="A7:A9"/>
    <mergeCell ref="B10:C10"/>
    <mergeCell ref="A65:B65"/>
    <mergeCell ref="A61:C61"/>
  </mergeCells>
  <pageMargins left="0.7" right="0.7" top="0.75" bottom="0.75" header="0" footer="0"/>
  <pageSetup orientation="landscape"/>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filterMode="1"/>
  <dimension ref="A1:I3536"/>
  <sheetViews>
    <sheetView showGridLines="0" workbookViewId="0"/>
  </sheetViews>
  <sheetFormatPr defaultColWidth="11.25" defaultRowHeight="15" customHeight="1"/>
  <cols>
    <col min="1" max="1" width="4.375" customWidth="1"/>
    <col min="2" max="2" width="15" customWidth="1"/>
    <col min="3" max="3" width="21.875" customWidth="1"/>
    <col min="4" max="4" width="35" hidden="1" customWidth="1"/>
    <col min="5" max="5" width="15.75" customWidth="1"/>
    <col min="6" max="6" width="24.375" customWidth="1"/>
    <col min="7" max="7" width="7.5" customWidth="1"/>
    <col min="8" max="8" width="39.25" customWidth="1"/>
    <col min="9" max="9" width="10.625" customWidth="1"/>
  </cols>
  <sheetData>
    <row r="1" spans="1:9" ht="37.5" customHeight="1">
      <c r="A1" s="24" t="s">
        <v>10</v>
      </c>
      <c r="F1" s="25"/>
      <c r="G1" s="32" t="s">
        <v>18</v>
      </c>
      <c r="H1" s="33" t="s">
        <v>23</v>
      </c>
      <c r="I1" s="33" t="s">
        <v>24</v>
      </c>
    </row>
    <row r="2" spans="1:9" ht="12.75" hidden="1" customHeight="1">
      <c r="A2" s="34">
        <v>1</v>
      </c>
      <c r="F2" s="40" t="str">
        <f t="shared" ref="F2:F586" si="0">B588&amp;E588</f>
        <v>04100001080115TC-QTM</v>
      </c>
      <c r="G2" s="46">
        <v>1</v>
      </c>
      <c r="H2" s="40" t="s">
        <v>46</v>
      </c>
      <c r="I2" s="46">
        <v>13</v>
      </c>
    </row>
    <row r="3" spans="1:9" ht="12.75" hidden="1" customHeight="1">
      <c r="A3" s="34">
        <v>2</v>
      </c>
      <c r="F3" s="40" t="str">
        <f t="shared" si="0"/>
        <v>04100007360215TC-QTM</v>
      </c>
      <c r="G3" s="46">
        <v>1</v>
      </c>
      <c r="H3" s="40" t="s">
        <v>52</v>
      </c>
      <c r="I3" s="46">
        <v>33</v>
      </c>
    </row>
    <row r="4" spans="1:9" ht="12.75" hidden="1" customHeight="1">
      <c r="A4" s="34">
        <v>3</v>
      </c>
      <c r="F4" s="40" t="str">
        <f t="shared" si="0"/>
        <v>04100009230115TC-QTM</v>
      </c>
      <c r="G4" s="46">
        <v>1</v>
      </c>
      <c r="H4" s="40" t="s">
        <v>54</v>
      </c>
      <c r="I4" s="46">
        <v>13</v>
      </c>
    </row>
    <row r="5" spans="1:9" ht="12.75" hidden="1" customHeight="1">
      <c r="A5" s="34">
        <v>4</v>
      </c>
      <c r="F5" s="40" t="str">
        <f t="shared" si="0"/>
        <v>04100009240115TC-QTM</v>
      </c>
      <c r="G5" s="46">
        <v>1</v>
      </c>
      <c r="H5" s="40" t="s">
        <v>55</v>
      </c>
      <c r="I5" s="46">
        <v>13</v>
      </c>
    </row>
    <row r="6" spans="1:9" ht="12.75" hidden="1" customHeight="1">
      <c r="A6" s="34">
        <v>5</v>
      </c>
      <c r="F6" s="40" t="str">
        <f t="shared" si="0"/>
        <v>02040015660117C2-QTM1</v>
      </c>
      <c r="G6" s="46">
        <v>1</v>
      </c>
      <c r="H6" s="40" t="s">
        <v>56</v>
      </c>
      <c r="I6" s="46">
        <v>13</v>
      </c>
    </row>
    <row r="7" spans="1:9" ht="12.75" hidden="1" customHeight="1">
      <c r="A7" s="34">
        <v>6</v>
      </c>
      <c r="F7" s="40" t="str">
        <f t="shared" si="0"/>
        <v>04100009260115TC-QTM</v>
      </c>
      <c r="G7" s="46">
        <v>1</v>
      </c>
      <c r="H7" s="40" t="s">
        <v>57</v>
      </c>
      <c r="I7" s="46">
        <v>13</v>
      </c>
    </row>
    <row r="8" spans="1:9" ht="12.75" hidden="1" customHeight="1">
      <c r="A8" s="34">
        <v>7</v>
      </c>
      <c r="F8" s="40" t="str">
        <f t="shared" si="0"/>
        <v>04100009270115TC-QTM</v>
      </c>
      <c r="G8" s="46">
        <v>1</v>
      </c>
      <c r="H8" s="40" t="s">
        <v>58</v>
      </c>
      <c r="I8" s="46">
        <v>13</v>
      </c>
    </row>
    <row r="9" spans="1:9" ht="12.75" customHeight="1">
      <c r="A9" s="34">
        <v>8</v>
      </c>
      <c r="F9" s="40" t="str">
        <f t="shared" si="0"/>
        <v>04100009280115TC-QTM</v>
      </c>
      <c r="G9" s="46">
        <v>1</v>
      </c>
      <c r="H9" s="40" t="s">
        <v>60</v>
      </c>
      <c r="I9" s="46">
        <v>13</v>
      </c>
    </row>
    <row r="10" spans="1:9" ht="12.75" customHeight="1">
      <c r="A10" s="34">
        <v>9</v>
      </c>
      <c r="F10" s="40" t="str">
        <f t="shared" si="0"/>
        <v>04100009290115TC-QTM</v>
      </c>
      <c r="G10" s="46">
        <v>1</v>
      </c>
      <c r="H10" s="40" t="s">
        <v>62</v>
      </c>
      <c r="I10" s="46">
        <v>13</v>
      </c>
    </row>
    <row r="11" spans="1:9" ht="12.75" hidden="1" customHeight="1">
      <c r="A11" s="34">
        <v>10</v>
      </c>
      <c r="F11" s="40" t="str">
        <f t="shared" si="0"/>
        <v>05060011120115TCN-Đ</v>
      </c>
      <c r="G11" s="46">
        <v>1</v>
      </c>
      <c r="H11" s="40" t="s">
        <v>65</v>
      </c>
      <c r="I11" s="46">
        <v>47</v>
      </c>
    </row>
    <row r="12" spans="1:9" ht="12.75" hidden="1" customHeight="1">
      <c r="A12" s="34">
        <v>11</v>
      </c>
      <c r="F12" s="40" t="str">
        <f t="shared" si="0"/>
        <v>05060011130115TCN-Đ</v>
      </c>
      <c r="G12" s="46">
        <v>1</v>
      </c>
      <c r="H12" s="40" t="s">
        <v>66</v>
      </c>
      <c r="I12" s="46">
        <v>21</v>
      </c>
    </row>
    <row r="13" spans="1:9" ht="12.75" hidden="1" customHeight="1">
      <c r="A13" s="34">
        <v>12</v>
      </c>
      <c r="F13" s="40" t="str">
        <f t="shared" si="0"/>
        <v>05060011140115TCN-Đ</v>
      </c>
      <c r="G13" s="46">
        <v>1</v>
      </c>
      <c r="H13" s="40" t="s">
        <v>67</v>
      </c>
      <c r="I13" s="46">
        <v>21</v>
      </c>
    </row>
    <row r="14" spans="1:9" ht="12.75" hidden="1" customHeight="1">
      <c r="A14" s="34">
        <v>13</v>
      </c>
      <c r="F14" s="40" t="str">
        <f t="shared" si="0"/>
        <v>05060011150115TCN-Đ</v>
      </c>
      <c r="G14" s="46">
        <v>1</v>
      </c>
      <c r="H14" s="40" t="s">
        <v>68</v>
      </c>
      <c r="I14" s="46">
        <v>21</v>
      </c>
    </row>
    <row r="15" spans="1:9" ht="12.75" hidden="1" customHeight="1">
      <c r="A15" s="34">
        <v>14</v>
      </c>
      <c r="F15" s="40" t="str">
        <f t="shared" si="0"/>
        <v>05060011160115TCN-Đ</v>
      </c>
      <c r="G15" s="46">
        <v>1</v>
      </c>
      <c r="H15" s="40" t="s">
        <v>69</v>
      </c>
      <c r="I15" s="46">
        <v>21</v>
      </c>
    </row>
    <row r="16" spans="1:9" ht="12.75" hidden="1" customHeight="1">
      <c r="A16" s="34">
        <v>15</v>
      </c>
      <c r="F16" s="40" t="str">
        <f t="shared" si="0"/>
        <v>05060011110115TCN-Đ</v>
      </c>
      <c r="G16" s="46">
        <v>1</v>
      </c>
      <c r="H16" s="40"/>
      <c r="I16" s="46">
        <v>47</v>
      </c>
    </row>
    <row r="17" spans="1:9" ht="12.75" hidden="1" customHeight="1">
      <c r="A17" s="34">
        <v>16</v>
      </c>
      <c r="F17" s="40" t="str">
        <f t="shared" si="0"/>
        <v>05060011190115TCN-ĐT</v>
      </c>
      <c r="G17" s="46">
        <v>1</v>
      </c>
      <c r="H17" s="40" t="s">
        <v>66</v>
      </c>
      <c r="I17" s="46">
        <v>26</v>
      </c>
    </row>
    <row r="18" spans="1:9" ht="12.75" hidden="1" customHeight="1">
      <c r="A18" s="34">
        <v>17</v>
      </c>
      <c r="F18" s="40" t="str">
        <f t="shared" si="0"/>
        <v>05060011200115TCN-ĐT</v>
      </c>
      <c r="G18" s="46">
        <v>1</v>
      </c>
      <c r="H18" s="40" t="s">
        <v>71</v>
      </c>
      <c r="I18" s="46">
        <v>26</v>
      </c>
    </row>
    <row r="19" spans="1:9" ht="12.75" hidden="1" customHeight="1">
      <c r="A19" s="34">
        <v>18</v>
      </c>
      <c r="F19" s="40" t="str">
        <f t="shared" si="0"/>
        <v>05060011610115TCN-ĐT</v>
      </c>
      <c r="G19" s="46">
        <v>1</v>
      </c>
      <c r="H19" s="40" t="s">
        <v>72</v>
      </c>
      <c r="I19" s="46">
        <v>26</v>
      </c>
    </row>
    <row r="20" spans="1:9" ht="12.75" hidden="1" customHeight="1">
      <c r="A20" s="34">
        <v>19</v>
      </c>
      <c r="F20" s="40" t="str">
        <f t="shared" si="0"/>
        <v>05060011620115TCN-ĐT</v>
      </c>
      <c r="G20" s="46">
        <v>1</v>
      </c>
      <c r="H20" s="40" t="s">
        <v>74</v>
      </c>
      <c r="I20" s="46">
        <v>26</v>
      </c>
    </row>
    <row r="21" spans="1:9" ht="12.75" hidden="1" customHeight="1">
      <c r="A21" s="34">
        <v>20</v>
      </c>
      <c r="F21" s="40" t="str">
        <f t="shared" si="0"/>
        <v>05060011630115TCN-ĐT</v>
      </c>
      <c r="G21" s="46">
        <v>1</v>
      </c>
      <c r="H21" s="40" t="s">
        <v>75</v>
      </c>
      <c r="I21" s="46">
        <v>26</v>
      </c>
    </row>
    <row r="22" spans="1:9" ht="12.75" hidden="1" customHeight="1">
      <c r="A22" s="34">
        <v>21</v>
      </c>
      <c r="F22" s="40" t="str">
        <f t="shared" si="0"/>
        <v>05060011740115TCN-LĐL</v>
      </c>
      <c r="G22" s="46">
        <v>1</v>
      </c>
      <c r="H22" s="40" t="s">
        <v>77</v>
      </c>
      <c r="I22" s="46">
        <v>31</v>
      </c>
    </row>
    <row r="23" spans="1:9" ht="12.75" hidden="1" customHeight="1">
      <c r="A23" s="34">
        <v>22</v>
      </c>
      <c r="F23" s="40" t="str">
        <f t="shared" si="0"/>
        <v>05060011760115TCN-LĐL</v>
      </c>
      <c r="G23" s="46">
        <v>1</v>
      </c>
      <c r="H23" s="40" t="s">
        <v>78</v>
      </c>
      <c r="I23" s="46">
        <v>31</v>
      </c>
    </row>
    <row r="24" spans="1:9" ht="12.75" hidden="1" customHeight="1">
      <c r="A24" s="34">
        <v>23</v>
      </c>
      <c r="F24" s="40" t="str">
        <f t="shared" si="0"/>
        <v>05060011770115TCN-LĐL</v>
      </c>
      <c r="G24" s="46">
        <v>1</v>
      </c>
      <c r="H24" s="40" t="s">
        <v>80</v>
      </c>
      <c r="I24" s="46">
        <v>31</v>
      </c>
    </row>
    <row r="25" spans="1:9" ht="12.75" hidden="1" customHeight="1">
      <c r="A25" s="34">
        <v>24</v>
      </c>
      <c r="F25" s="40" t="str">
        <f t="shared" si="0"/>
        <v>05060011720115TCN-LĐL</v>
      </c>
      <c r="G25" s="46">
        <v>1</v>
      </c>
      <c r="H25" s="40" t="s">
        <v>66</v>
      </c>
      <c r="I25" s="46">
        <v>31</v>
      </c>
    </row>
    <row r="26" spans="1:9" ht="12.75" hidden="1" customHeight="1">
      <c r="A26" s="34">
        <v>25</v>
      </c>
      <c r="F26" s="40" t="str">
        <f t="shared" si="0"/>
        <v>05060011750115TCN-LĐL</v>
      </c>
      <c r="G26" s="46">
        <v>1</v>
      </c>
      <c r="H26" s="40" t="s">
        <v>82</v>
      </c>
      <c r="I26" s="46">
        <v>31</v>
      </c>
    </row>
    <row r="27" spans="1:9" ht="12.75" hidden="1" customHeight="1">
      <c r="A27" s="34">
        <v>26</v>
      </c>
      <c r="F27" s="40" t="str">
        <f t="shared" si="0"/>
        <v>05060011120715TCN-MTT</v>
      </c>
      <c r="G27" s="46">
        <v>1</v>
      </c>
      <c r="H27" s="40" t="s">
        <v>84</v>
      </c>
      <c r="I27" s="46">
        <v>46</v>
      </c>
    </row>
    <row r="28" spans="1:9" ht="12.75" hidden="1" customHeight="1">
      <c r="A28" s="34">
        <v>27</v>
      </c>
      <c r="F28" s="40" t="str">
        <f t="shared" si="0"/>
        <v>05060011570115TCN-MTT</v>
      </c>
      <c r="G28" s="46">
        <v>1</v>
      </c>
      <c r="H28" s="40" t="s">
        <v>85</v>
      </c>
      <c r="I28" s="46">
        <v>22</v>
      </c>
    </row>
    <row r="29" spans="1:9" ht="12.75" hidden="1" customHeight="1">
      <c r="A29" s="34">
        <v>28</v>
      </c>
      <c r="F29" s="40" t="str">
        <f t="shared" si="0"/>
        <v>05060011590115TCN-MTT</v>
      </c>
      <c r="G29" s="46">
        <v>1</v>
      </c>
      <c r="H29" s="40" t="s">
        <v>86</v>
      </c>
      <c r="I29" s="46">
        <v>22</v>
      </c>
    </row>
    <row r="30" spans="1:9" ht="12.75" hidden="1" customHeight="1">
      <c r="A30" s="34">
        <v>29</v>
      </c>
      <c r="F30" s="40" t="str">
        <f t="shared" si="0"/>
        <v>05060011580115TCN-MTT</v>
      </c>
      <c r="G30" s="46">
        <v>1</v>
      </c>
      <c r="H30" s="40" t="s">
        <v>87</v>
      </c>
      <c r="I30" s="46">
        <v>22</v>
      </c>
    </row>
    <row r="31" spans="1:9" ht="12.75" hidden="1" customHeight="1">
      <c r="A31" s="34">
        <v>30</v>
      </c>
      <c r="F31" s="40" t="str">
        <f t="shared" si="0"/>
        <v>05060011600115TCN-MTT</v>
      </c>
      <c r="G31" s="46">
        <v>1</v>
      </c>
      <c r="H31" s="40" t="s">
        <v>88</v>
      </c>
      <c r="I31" s="46">
        <v>22</v>
      </c>
    </row>
    <row r="32" spans="1:9" ht="12.75" hidden="1" customHeight="1">
      <c r="A32" s="34">
        <v>31</v>
      </c>
      <c r="F32" s="40" t="str">
        <f t="shared" si="0"/>
        <v>05060011110715TCN-MTT</v>
      </c>
      <c r="G32" s="46">
        <v>1</v>
      </c>
      <c r="H32" s="40"/>
      <c r="I32" s="46">
        <v>46</v>
      </c>
    </row>
    <row r="33" spans="1:9" ht="12.75" hidden="1" customHeight="1">
      <c r="A33" s="34">
        <v>32</v>
      </c>
      <c r="F33" s="40" t="str">
        <f t="shared" si="0"/>
        <v>03060011210115CĐN-QTD</v>
      </c>
      <c r="G33" s="46">
        <v>1</v>
      </c>
      <c r="H33" s="40" t="s">
        <v>90</v>
      </c>
      <c r="I33" s="46">
        <v>14</v>
      </c>
    </row>
    <row r="34" spans="1:9" ht="12.75" hidden="1" customHeight="1">
      <c r="A34" s="34">
        <v>33</v>
      </c>
      <c r="F34" s="40" t="str">
        <f t="shared" si="0"/>
        <v>03060011220115CĐN-QTD</v>
      </c>
      <c r="G34" s="46">
        <v>1</v>
      </c>
      <c r="H34" s="40" t="s">
        <v>91</v>
      </c>
      <c r="I34" s="46">
        <v>14</v>
      </c>
    </row>
    <row r="35" spans="1:9" ht="12.75" hidden="1" customHeight="1">
      <c r="A35" s="34">
        <v>34</v>
      </c>
      <c r="F35" s="40" t="str">
        <f t="shared" si="0"/>
        <v>03060011230115CĐN-QTD</v>
      </c>
      <c r="G35" s="46">
        <v>1</v>
      </c>
      <c r="H35" s="40" t="s">
        <v>93</v>
      </c>
      <c r="I35" s="46">
        <v>14</v>
      </c>
    </row>
    <row r="36" spans="1:9" ht="12.75" hidden="1" customHeight="1">
      <c r="A36" s="34">
        <v>35</v>
      </c>
      <c r="F36" s="40" t="str">
        <f t="shared" si="0"/>
        <v>03060011240115CĐN-QTD</v>
      </c>
      <c r="G36" s="46">
        <v>1</v>
      </c>
      <c r="H36" s="40" t="s">
        <v>94</v>
      </c>
      <c r="I36" s="46">
        <v>14</v>
      </c>
    </row>
    <row r="37" spans="1:9" ht="12.75" hidden="1" customHeight="1">
      <c r="A37" s="34">
        <v>36</v>
      </c>
      <c r="F37" s="40" t="str">
        <f t="shared" si="0"/>
        <v>03060011250115CĐN-QTD</v>
      </c>
      <c r="G37" s="46">
        <v>1</v>
      </c>
      <c r="H37" s="40" t="s">
        <v>95</v>
      </c>
      <c r="I37" s="46">
        <v>14</v>
      </c>
    </row>
    <row r="38" spans="1:9" ht="12.75" hidden="1" customHeight="1">
      <c r="A38" s="34">
        <v>37</v>
      </c>
      <c r="F38" s="40" t="str">
        <f t="shared" si="0"/>
        <v>03060011260115CĐN-QTD</v>
      </c>
      <c r="G38" s="46">
        <v>1</v>
      </c>
      <c r="H38" s="40" t="s">
        <v>94</v>
      </c>
      <c r="I38" s="46">
        <v>14</v>
      </c>
    </row>
    <row r="39" spans="1:9" ht="12.75" hidden="1" customHeight="1">
      <c r="A39" s="34">
        <v>38</v>
      </c>
      <c r="F39" s="40" t="str">
        <f t="shared" si="0"/>
        <v>03060011270115CĐN-QTD</v>
      </c>
      <c r="G39" s="46">
        <v>1</v>
      </c>
      <c r="H39" s="40" t="s">
        <v>95</v>
      </c>
      <c r="I39" s="46">
        <v>14</v>
      </c>
    </row>
    <row r="40" spans="1:9" ht="12.75" hidden="1" customHeight="1">
      <c r="A40" s="34">
        <v>39</v>
      </c>
      <c r="F40" s="40" t="str">
        <f t="shared" si="0"/>
        <v>03060011280115CĐN-QTD</v>
      </c>
      <c r="G40" s="46">
        <v>1</v>
      </c>
      <c r="H40" s="40" t="s">
        <v>96</v>
      </c>
      <c r="I40" s="46">
        <v>14</v>
      </c>
    </row>
    <row r="41" spans="1:9" ht="12.75" hidden="1" customHeight="1">
      <c r="A41" s="34">
        <v>40</v>
      </c>
      <c r="F41" s="40" t="str">
        <f t="shared" si="0"/>
        <v>03060011290115CĐN-QTD</v>
      </c>
      <c r="G41" s="46">
        <v>1</v>
      </c>
      <c r="H41" s="40" t="s">
        <v>97</v>
      </c>
      <c r="I41" s="46">
        <v>14</v>
      </c>
    </row>
    <row r="42" spans="1:9" ht="12.75" hidden="1" customHeight="1">
      <c r="A42" s="34">
        <v>41</v>
      </c>
      <c r="F42" s="40" t="str">
        <f t="shared" si="0"/>
        <v>03060000080116CĐN-Ô1</v>
      </c>
      <c r="G42" s="46">
        <v>1</v>
      </c>
      <c r="H42" s="40" t="s">
        <v>98</v>
      </c>
      <c r="I42" s="46">
        <v>40</v>
      </c>
    </row>
    <row r="43" spans="1:9" ht="12.75" hidden="1" customHeight="1">
      <c r="A43" s="34">
        <v>42</v>
      </c>
      <c r="F43" s="40" t="str">
        <f t="shared" si="0"/>
        <v>03060006350116CĐN-Ô1</v>
      </c>
      <c r="G43" s="46">
        <v>1</v>
      </c>
      <c r="H43" s="40" t="s">
        <v>99</v>
      </c>
      <c r="I43" s="46">
        <v>40</v>
      </c>
    </row>
    <row r="44" spans="1:9" ht="12.75" hidden="1" customHeight="1">
      <c r="A44" s="34">
        <v>43</v>
      </c>
      <c r="F44" s="40" t="str">
        <f t="shared" si="0"/>
        <v>03060006360116CĐN-Ô1</v>
      </c>
      <c r="G44" s="46">
        <v>1</v>
      </c>
      <c r="H44" s="40" t="s">
        <v>99</v>
      </c>
      <c r="I44" s="46">
        <v>40</v>
      </c>
    </row>
    <row r="45" spans="1:9" ht="12.75" hidden="1" customHeight="1">
      <c r="A45" s="34">
        <v>44</v>
      </c>
      <c r="F45" s="40" t="str">
        <f t="shared" si="0"/>
        <v>03060006370116CĐN-Ô1</v>
      </c>
      <c r="G45" s="46">
        <v>1</v>
      </c>
      <c r="H45" s="40" t="s">
        <v>100</v>
      </c>
      <c r="I45" s="46">
        <v>40</v>
      </c>
    </row>
    <row r="46" spans="1:9" ht="12.75" hidden="1" customHeight="1">
      <c r="A46" s="34">
        <v>45</v>
      </c>
      <c r="F46" s="40" t="str">
        <f t="shared" si="0"/>
        <v>03060006570116CĐN-Ô1</v>
      </c>
      <c r="G46" s="46">
        <v>1</v>
      </c>
      <c r="H46" s="40" t="s">
        <v>101</v>
      </c>
      <c r="I46" s="46">
        <v>40</v>
      </c>
    </row>
    <row r="47" spans="1:9" ht="12.75" hidden="1" customHeight="1">
      <c r="A47" s="34">
        <v>46</v>
      </c>
      <c r="F47" s="40" t="str">
        <f t="shared" si="0"/>
        <v>03060006590116CĐN-Ô1</v>
      </c>
      <c r="G47" s="46">
        <v>1</v>
      </c>
      <c r="H47" s="40" t="s">
        <v>103</v>
      </c>
      <c r="I47" s="46">
        <v>40</v>
      </c>
    </row>
    <row r="48" spans="1:9" ht="12.75" hidden="1" customHeight="1">
      <c r="A48" s="34">
        <v>47</v>
      </c>
      <c r="F48" s="40" t="str">
        <f t="shared" si="0"/>
        <v>03060006600116CĐN-Ô1</v>
      </c>
      <c r="G48" s="46">
        <v>1</v>
      </c>
      <c r="H48" s="40" t="s">
        <v>101</v>
      </c>
      <c r="I48" s="46">
        <v>40</v>
      </c>
    </row>
    <row r="49" spans="1:9" ht="12.75" hidden="1" customHeight="1">
      <c r="A49" s="34">
        <v>48</v>
      </c>
      <c r="F49" s="40" t="str">
        <f t="shared" si="0"/>
        <v>03060007600116CĐN-Ô1</v>
      </c>
      <c r="G49" s="46">
        <v>1</v>
      </c>
      <c r="H49" s="40" t="s">
        <v>104</v>
      </c>
      <c r="I49" s="46">
        <v>40</v>
      </c>
    </row>
    <row r="50" spans="1:9" ht="12.75" hidden="1" customHeight="1">
      <c r="A50" s="34">
        <v>49</v>
      </c>
      <c r="F50" s="40" t="str">
        <f t="shared" si="0"/>
        <v>03060004340116CĐN-QTD</v>
      </c>
      <c r="G50" s="46">
        <v>1</v>
      </c>
      <c r="H50" s="40" t="s">
        <v>91</v>
      </c>
      <c r="I50" s="46">
        <v>38</v>
      </c>
    </row>
    <row r="51" spans="1:9" ht="12.75" hidden="1" customHeight="1">
      <c r="A51" s="34">
        <v>50</v>
      </c>
      <c r="F51" s="40" t="str">
        <f t="shared" si="0"/>
        <v>03060004480116CĐN-QTD</v>
      </c>
      <c r="G51" s="46">
        <v>1</v>
      </c>
      <c r="H51" s="40" t="s">
        <v>105</v>
      </c>
      <c r="I51" s="46">
        <v>39</v>
      </c>
    </row>
    <row r="52" spans="1:9" ht="12.75" hidden="1" customHeight="1">
      <c r="A52" s="34">
        <v>51</v>
      </c>
      <c r="F52" s="40" t="str">
        <f t="shared" si="0"/>
        <v>03060004560116CĐN-QTD</v>
      </c>
      <c r="G52" s="46">
        <v>1</v>
      </c>
      <c r="H52" s="40" t="s">
        <v>96</v>
      </c>
      <c r="I52" s="46">
        <v>41</v>
      </c>
    </row>
    <row r="53" spans="1:9" ht="12.75" hidden="1" customHeight="1">
      <c r="A53" s="34">
        <v>52</v>
      </c>
      <c r="F53" s="40" t="str">
        <f t="shared" si="0"/>
        <v>03060004590116CĐN-QTD</v>
      </c>
      <c r="G53" s="46">
        <v>1</v>
      </c>
      <c r="H53" s="40" t="s">
        <v>95</v>
      </c>
      <c r="I53" s="46">
        <v>38</v>
      </c>
    </row>
    <row r="54" spans="1:9" ht="12.75" hidden="1" customHeight="1">
      <c r="A54" s="34">
        <v>53</v>
      </c>
      <c r="F54" s="40" t="str">
        <f t="shared" si="0"/>
        <v>03060004610116CĐN-QTD</v>
      </c>
      <c r="G54" s="46">
        <v>1</v>
      </c>
      <c r="H54" s="40" t="s">
        <v>97</v>
      </c>
      <c r="I54" s="46">
        <v>39</v>
      </c>
    </row>
    <row r="55" spans="1:9" ht="12.75" hidden="1" customHeight="1">
      <c r="A55" s="34">
        <v>54</v>
      </c>
      <c r="F55" s="40" t="str">
        <f t="shared" si="0"/>
        <v>03060005080116CĐN-QTD</v>
      </c>
      <c r="G55" s="46">
        <v>1</v>
      </c>
      <c r="H55" s="40" t="s">
        <v>94</v>
      </c>
      <c r="I55" s="46">
        <v>38</v>
      </c>
    </row>
    <row r="56" spans="1:9" ht="12.75" hidden="1" customHeight="1">
      <c r="A56" s="34">
        <v>55</v>
      </c>
      <c r="F56" s="40" t="str">
        <f t="shared" si="0"/>
        <v>03060005160116CĐN-QTD</v>
      </c>
      <c r="G56" s="46">
        <v>1</v>
      </c>
      <c r="H56" s="40" t="s">
        <v>109</v>
      </c>
      <c r="I56" s="46">
        <v>38</v>
      </c>
    </row>
    <row r="57" spans="1:9" ht="12.75" hidden="1" customHeight="1">
      <c r="A57" s="34">
        <v>56</v>
      </c>
      <c r="F57" s="40" t="str">
        <f t="shared" si="0"/>
        <v>03060006840116CĐN-QTD</v>
      </c>
      <c r="G57" s="46">
        <v>1</v>
      </c>
      <c r="H57" s="40" t="s">
        <v>54</v>
      </c>
      <c r="I57" s="46">
        <v>38</v>
      </c>
    </row>
    <row r="58" spans="1:9" ht="12.75" hidden="1" customHeight="1">
      <c r="A58" s="34">
        <v>57</v>
      </c>
      <c r="F58" s="40" t="str">
        <f t="shared" si="0"/>
        <v>03060000080216CĐN-Ô2</v>
      </c>
      <c r="G58" s="46">
        <v>1</v>
      </c>
      <c r="H58" s="40" t="s">
        <v>98</v>
      </c>
      <c r="I58" s="46">
        <v>42</v>
      </c>
    </row>
    <row r="59" spans="1:9" ht="12.75" hidden="1" customHeight="1">
      <c r="A59" s="34">
        <v>58</v>
      </c>
      <c r="F59" s="40" t="str">
        <f t="shared" si="0"/>
        <v>03060006350216CĐN-Ô2</v>
      </c>
      <c r="G59" s="46">
        <v>1</v>
      </c>
      <c r="H59" s="40" t="s">
        <v>112</v>
      </c>
      <c r="I59" s="46">
        <v>41</v>
      </c>
    </row>
    <row r="60" spans="1:9" ht="12.75" hidden="1" customHeight="1">
      <c r="A60" s="34">
        <v>59</v>
      </c>
      <c r="F60" s="40" t="str">
        <f t="shared" si="0"/>
        <v>03060006360216CĐN-Ô2</v>
      </c>
      <c r="G60" s="46">
        <v>1</v>
      </c>
      <c r="H60" s="40" t="s">
        <v>112</v>
      </c>
      <c r="I60" s="46">
        <v>41</v>
      </c>
    </row>
    <row r="61" spans="1:9" ht="12.75" hidden="1" customHeight="1">
      <c r="A61" s="34">
        <v>60</v>
      </c>
      <c r="F61" s="40" t="str">
        <f t="shared" si="0"/>
        <v>03060006370216CĐN-Ô2</v>
      </c>
      <c r="G61" s="46">
        <v>1</v>
      </c>
      <c r="H61" s="40" t="s">
        <v>113</v>
      </c>
      <c r="I61" s="46">
        <v>41</v>
      </c>
    </row>
    <row r="62" spans="1:9" ht="12.75" hidden="1" customHeight="1">
      <c r="A62" s="34">
        <v>61</v>
      </c>
      <c r="F62" s="40" t="str">
        <f t="shared" si="0"/>
        <v>03060006570216CĐN-Ô2</v>
      </c>
      <c r="G62" s="46">
        <v>1</v>
      </c>
      <c r="H62" s="40" t="s">
        <v>101</v>
      </c>
      <c r="I62" s="46">
        <v>41</v>
      </c>
    </row>
    <row r="63" spans="1:9" ht="12.75" hidden="1" customHeight="1">
      <c r="A63" s="34">
        <v>62</v>
      </c>
      <c r="F63" s="40" t="str">
        <f t="shared" si="0"/>
        <v>03060006590216CĐN-Ô2</v>
      </c>
      <c r="G63" s="46">
        <v>1</v>
      </c>
      <c r="H63" s="40" t="s">
        <v>103</v>
      </c>
      <c r="I63" s="46">
        <v>41</v>
      </c>
    </row>
    <row r="64" spans="1:9" ht="12.75" hidden="1" customHeight="1">
      <c r="A64" s="34">
        <v>63</v>
      </c>
      <c r="F64" s="40" t="str">
        <f t="shared" si="0"/>
        <v>03060006600216CĐN-Ô2</v>
      </c>
      <c r="G64" s="46">
        <v>1</v>
      </c>
      <c r="H64" s="40" t="s">
        <v>101</v>
      </c>
      <c r="I64" s="46">
        <v>41</v>
      </c>
    </row>
    <row r="65" spans="1:9" ht="12.75" hidden="1" customHeight="1">
      <c r="A65" s="34">
        <v>64</v>
      </c>
      <c r="F65" s="40" t="str">
        <f t="shared" si="0"/>
        <v>03060007600216CĐN-Ô2</v>
      </c>
      <c r="G65" s="46">
        <v>1</v>
      </c>
      <c r="H65" s="40" t="s">
        <v>104</v>
      </c>
      <c r="I65" s="46">
        <v>41</v>
      </c>
    </row>
    <row r="66" spans="1:9" ht="12.75" hidden="1" customHeight="1">
      <c r="A66" s="34">
        <v>65</v>
      </c>
      <c r="F66" s="40" t="str">
        <f t="shared" si="0"/>
        <v>05060004680116TCN-ĐT</v>
      </c>
      <c r="G66" s="46">
        <v>1</v>
      </c>
      <c r="H66" s="40" t="s">
        <v>114</v>
      </c>
      <c r="I66" s="46">
        <v>57</v>
      </c>
    </row>
    <row r="67" spans="1:9" ht="12.75" hidden="1" customHeight="1">
      <c r="A67" s="34">
        <v>66</v>
      </c>
      <c r="F67" s="40" t="str">
        <f t="shared" si="0"/>
        <v>05060004740116TCN-ĐT</v>
      </c>
      <c r="G67" s="46">
        <v>1</v>
      </c>
      <c r="H67" s="40" t="s">
        <v>115</v>
      </c>
      <c r="I67" s="46">
        <v>57</v>
      </c>
    </row>
    <row r="68" spans="1:9" ht="12.75" hidden="1" customHeight="1">
      <c r="A68" s="34">
        <v>67</v>
      </c>
      <c r="F68" s="40" t="str">
        <f t="shared" si="0"/>
        <v>05060004770116TCN-ĐT</v>
      </c>
      <c r="G68" s="46">
        <v>1</v>
      </c>
      <c r="H68" s="40" t="s">
        <v>116</v>
      </c>
      <c r="I68" s="46">
        <v>57</v>
      </c>
    </row>
    <row r="69" spans="1:9" ht="12.75" hidden="1" customHeight="1">
      <c r="A69" s="34">
        <v>68</v>
      </c>
      <c r="F69" s="40" t="str">
        <f t="shared" si="0"/>
        <v>05060004800116TCN-ĐT</v>
      </c>
      <c r="G69" s="46">
        <v>1</v>
      </c>
      <c r="H69" s="40" t="s">
        <v>117</v>
      </c>
      <c r="I69" s="46">
        <v>57</v>
      </c>
    </row>
    <row r="70" spans="1:9" ht="12.75" hidden="1" customHeight="1">
      <c r="A70" s="34">
        <v>69</v>
      </c>
      <c r="F70" s="40" t="str">
        <f t="shared" si="0"/>
        <v>05060007870116TCN-ĐT</v>
      </c>
      <c r="G70" s="46">
        <v>1</v>
      </c>
      <c r="H70" s="40" t="s">
        <v>118</v>
      </c>
      <c r="I70" s="46">
        <v>57</v>
      </c>
    </row>
    <row r="71" spans="1:9" ht="12.75" hidden="1" customHeight="1">
      <c r="A71" s="34">
        <v>70</v>
      </c>
      <c r="F71" s="40" t="str">
        <f t="shared" si="0"/>
        <v>05060007880116TCN-ĐT</v>
      </c>
      <c r="G71" s="46">
        <v>1</v>
      </c>
      <c r="H71" s="40" t="s">
        <v>119</v>
      </c>
      <c r="I71" s="46">
        <v>57</v>
      </c>
    </row>
    <row r="72" spans="1:9" ht="12.75" hidden="1" customHeight="1">
      <c r="A72" s="34">
        <v>71</v>
      </c>
      <c r="F72" s="40" t="str">
        <f t="shared" si="0"/>
        <v>05060007890116TCN-ĐT</v>
      </c>
      <c r="G72" s="46">
        <v>1</v>
      </c>
      <c r="H72" s="40" t="s">
        <v>120</v>
      </c>
      <c r="I72" s="46">
        <v>57</v>
      </c>
    </row>
    <row r="73" spans="1:9" ht="12.75" hidden="1" customHeight="1">
      <c r="A73" s="34">
        <v>72</v>
      </c>
      <c r="F73" s="40" t="str">
        <f t="shared" si="0"/>
        <v>05060004680216TCN-Đ</v>
      </c>
      <c r="G73" s="46">
        <v>1</v>
      </c>
      <c r="H73" s="40" t="s">
        <v>114</v>
      </c>
      <c r="I73" s="46">
        <v>67</v>
      </c>
    </row>
    <row r="74" spans="1:9" ht="12.75" hidden="1" customHeight="1">
      <c r="A74" s="34">
        <v>73</v>
      </c>
      <c r="F74" s="40" t="str">
        <f t="shared" si="0"/>
        <v>05060004740216TCN-Đ</v>
      </c>
      <c r="G74" s="46">
        <v>1</v>
      </c>
      <c r="H74" s="40" t="s">
        <v>115</v>
      </c>
      <c r="I74" s="46">
        <v>67</v>
      </c>
    </row>
    <row r="75" spans="1:9" ht="12.75" hidden="1" customHeight="1">
      <c r="A75" s="34">
        <v>74</v>
      </c>
      <c r="F75" s="40" t="str">
        <f t="shared" si="0"/>
        <v>05060004770216TCN-Đ</v>
      </c>
      <c r="G75" s="46">
        <v>1</v>
      </c>
      <c r="H75" s="40" t="s">
        <v>124</v>
      </c>
      <c r="I75" s="46">
        <v>67</v>
      </c>
    </row>
    <row r="76" spans="1:9" ht="12.75" hidden="1" customHeight="1">
      <c r="A76" s="34">
        <v>75</v>
      </c>
      <c r="F76" s="40" t="str">
        <f t="shared" si="0"/>
        <v>05060004800216TCN-Đ</v>
      </c>
      <c r="G76" s="46">
        <v>1</v>
      </c>
      <c r="H76" s="40" t="s">
        <v>126</v>
      </c>
      <c r="I76" s="46">
        <v>67</v>
      </c>
    </row>
    <row r="77" spans="1:9" ht="12.75" hidden="1" customHeight="1">
      <c r="A77" s="34">
        <v>76</v>
      </c>
      <c r="F77" s="40" t="str">
        <f t="shared" si="0"/>
        <v>05060007670116TCN-Đ</v>
      </c>
      <c r="G77" s="46">
        <v>1</v>
      </c>
      <c r="H77" s="40" t="s">
        <v>127</v>
      </c>
      <c r="I77" s="46">
        <v>67</v>
      </c>
    </row>
    <row r="78" spans="1:9" ht="12.75" hidden="1" customHeight="1">
      <c r="A78" s="34">
        <v>77</v>
      </c>
      <c r="F78" s="40" t="str">
        <f t="shared" si="0"/>
        <v>05060007720116TCN-Đ</v>
      </c>
      <c r="G78" s="46">
        <v>1</v>
      </c>
      <c r="H78" s="40" t="s">
        <v>128</v>
      </c>
      <c r="I78" s="46">
        <v>67</v>
      </c>
    </row>
    <row r="79" spans="1:9" ht="12.75" hidden="1" customHeight="1">
      <c r="A79" s="34">
        <v>78</v>
      </c>
      <c r="F79" s="40" t="str">
        <f t="shared" si="0"/>
        <v>05060004680416TCN-CKL</v>
      </c>
      <c r="G79" s="46">
        <v>1</v>
      </c>
      <c r="H79" s="40" t="s">
        <v>130</v>
      </c>
      <c r="I79" s="46">
        <v>52</v>
      </c>
    </row>
    <row r="80" spans="1:9" ht="12.75" hidden="1" customHeight="1">
      <c r="A80" s="34">
        <v>79</v>
      </c>
      <c r="F80" s="40" t="str">
        <f t="shared" si="0"/>
        <v>05060004740416TCN-CKL</v>
      </c>
      <c r="G80" s="46">
        <v>1</v>
      </c>
      <c r="H80" s="40" t="s">
        <v>131</v>
      </c>
      <c r="I80" s="46">
        <v>52</v>
      </c>
    </row>
    <row r="81" spans="1:9" ht="12.75" hidden="1" customHeight="1">
      <c r="A81" s="34">
        <v>80</v>
      </c>
      <c r="F81" s="40" t="str">
        <f t="shared" si="0"/>
        <v>05060004770416TCN-CKL</v>
      </c>
      <c r="G81" s="46">
        <v>1</v>
      </c>
      <c r="H81" s="40" t="s">
        <v>132</v>
      </c>
      <c r="I81" s="46">
        <v>52</v>
      </c>
    </row>
    <row r="82" spans="1:9" ht="12.75" hidden="1" customHeight="1">
      <c r="A82" s="34">
        <v>81</v>
      </c>
      <c r="F82" s="40" t="str">
        <f t="shared" si="0"/>
        <v>05060004800416TCN-CKL</v>
      </c>
      <c r="G82" s="46">
        <v>1</v>
      </c>
      <c r="H82" s="40" t="s">
        <v>126</v>
      </c>
      <c r="I82" s="46">
        <v>52</v>
      </c>
    </row>
    <row r="83" spans="1:9" ht="12.75" hidden="1" customHeight="1">
      <c r="A83" s="34">
        <v>82</v>
      </c>
      <c r="F83" s="40" t="str">
        <f t="shared" si="0"/>
        <v>05060007660116TCN-CKL</v>
      </c>
      <c r="G83" s="46">
        <v>1</v>
      </c>
      <c r="H83" s="40" t="s">
        <v>133</v>
      </c>
      <c r="I83" s="46">
        <v>52</v>
      </c>
    </row>
    <row r="84" spans="1:9" ht="12.75" hidden="1" customHeight="1">
      <c r="A84" s="34">
        <v>83</v>
      </c>
      <c r="F84" s="40" t="str">
        <f t="shared" si="0"/>
        <v>05060007610116TCN-CKL</v>
      </c>
      <c r="G84" s="46">
        <v>1</v>
      </c>
      <c r="H84" s="40" t="s">
        <v>134</v>
      </c>
      <c r="I84" s="46">
        <v>52</v>
      </c>
    </row>
    <row r="85" spans="1:9" ht="12.75" hidden="1" customHeight="1">
      <c r="A85" s="34">
        <v>84</v>
      </c>
      <c r="F85" s="40" t="str">
        <f t="shared" si="0"/>
        <v>05060007620116TCN-CKL</v>
      </c>
      <c r="G85" s="46">
        <v>1</v>
      </c>
      <c r="H85" s="40" t="s">
        <v>134</v>
      </c>
      <c r="I85" s="46">
        <v>52</v>
      </c>
    </row>
    <row r="86" spans="1:9" ht="12.75" hidden="1" customHeight="1">
      <c r="A86" s="34">
        <v>85</v>
      </c>
      <c r="F86" s="40" t="str">
        <f t="shared" si="0"/>
        <v>05060007630116TCN-CKL</v>
      </c>
      <c r="G86" s="46">
        <v>1</v>
      </c>
      <c r="H86" s="40" t="s">
        <v>134</v>
      </c>
      <c r="I86" s="46">
        <v>52</v>
      </c>
    </row>
    <row r="87" spans="1:9" ht="12.75" hidden="1" customHeight="1">
      <c r="A87" s="34">
        <v>86</v>
      </c>
      <c r="F87" s="40" t="str">
        <f t="shared" si="0"/>
        <v>05060007640116TCN-CKL</v>
      </c>
      <c r="G87" s="46">
        <v>1</v>
      </c>
      <c r="H87" s="40" t="s">
        <v>134</v>
      </c>
      <c r="I87" s="46">
        <v>52</v>
      </c>
    </row>
    <row r="88" spans="1:9" ht="12.75" hidden="1" customHeight="1">
      <c r="A88" s="34">
        <v>87</v>
      </c>
      <c r="F88" s="40" t="str">
        <f t="shared" si="0"/>
        <v>05060007650116TCN-CKL</v>
      </c>
      <c r="G88" s="46">
        <v>1</v>
      </c>
      <c r="H88" s="40" t="s">
        <v>134</v>
      </c>
      <c r="I88" s="46">
        <v>52</v>
      </c>
    </row>
    <row r="89" spans="1:9" ht="12.75" hidden="1" customHeight="1">
      <c r="A89" s="34">
        <v>88</v>
      </c>
      <c r="F89" s="40" t="str">
        <f t="shared" si="0"/>
        <v>05060004340116TCN-KTD</v>
      </c>
      <c r="G89" s="46">
        <v>1</v>
      </c>
      <c r="H89" s="40" t="s">
        <v>90</v>
      </c>
      <c r="I89" s="46">
        <v>37</v>
      </c>
    </row>
    <row r="90" spans="1:9" ht="12.75" hidden="1" customHeight="1">
      <c r="A90" s="34">
        <v>89</v>
      </c>
      <c r="F90" s="40" t="str">
        <f t="shared" si="0"/>
        <v>05060004610116TCN-KTD</v>
      </c>
      <c r="G90" s="46">
        <v>1</v>
      </c>
      <c r="H90" s="40" t="s">
        <v>97</v>
      </c>
      <c r="I90" s="46">
        <v>40</v>
      </c>
    </row>
    <row r="91" spans="1:9" ht="12.75" hidden="1" customHeight="1">
      <c r="A91" s="34">
        <v>90</v>
      </c>
      <c r="F91" s="40" t="str">
        <f t="shared" si="0"/>
        <v>05060004680616TCN-KTD</v>
      </c>
      <c r="G91" s="46">
        <v>1</v>
      </c>
      <c r="H91" s="40" t="s">
        <v>114</v>
      </c>
      <c r="I91" s="46">
        <v>37</v>
      </c>
    </row>
    <row r="92" spans="1:9" ht="12.75" hidden="1" customHeight="1">
      <c r="A92" s="34">
        <v>91</v>
      </c>
      <c r="F92" s="40" t="str">
        <f t="shared" si="0"/>
        <v>05060004740616TCN-KTD</v>
      </c>
      <c r="G92" s="46">
        <v>1</v>
      </c>
      <c r="H92" s="40" t="s">
        <v>147</v>
      </c>
      <c r="I92" s="46">
        <v>37</v>
      </c>
    </row>
    <row r="93" spans="1:9" ht="12.75" hidden="1" customHeight="1">
      <c r="A93" s="34">
        <v>92</v>
      </c>
      <c r="F93" s="40" t="str">
        <f t="shared" si="0"/>
        <v>05060004770616TCN-KTD</v>
      </c>
      <c r="G93" s="46">
        <v>1</v>
      </c>
      <c r="H93" s="40" t="s">
        <v>124</v>
      </c>
      <c r="I93" s="46">
        <v>37</v>
      </c>
    </row>
    <row r="94" spans="1:9" ht="12.75" hidden="1" customHeight="1">
      <c r="A94" s="34">
        <v>93</v>
      </c>
      <c r="F94" s="40" t="str">
        <f t="shared" si="0"/>
        <v>05060004800616TCN-KTD</v>
      </c>
      <c r="G94" s="46">
        <v>1</v>
      </c>
      <c r="H94" s="40" t="s">
        <v>126</v>
      </c>
      <c r="I94" s="46">
        <v>37</v>
      </c>
    </row>
    <row r="95" spans="1:9" ht="12.75" hidden="1" customHeight="1">
      <c r="A95" s="34">
        <v>94</v>
      </c>
      <c r="F95" s="40" t="str">
        <f t="shared" si="0"/>
        <v>05060005190116TCN-KTD</v>
      </c>
      <c r="G95" s="46">
        <v>1</v>
      </c>
      <c r="H95" s="40" t="s">
        <v>109</v>
      </c>
      <c r="I95" s="46">
        <v>37</v>
      </c>
    </row>
    <row r="96" spans="1:9" ht="12.75" hidden="1" customHeight="1">
      <c r="A96" s="34">
        <v>95</v>
      </c>
      <c r="F96" s="40" t="str">
        <f t="shared" si="0"/>
        <v>05060005370116TCN-KTD</v>
      </c>
      <c r="G96" s="46">
        <v>1</v>
      </c>
      <c r="H96" s="40" t="s">
        <v>152</v>
      </c>
      <c r="I96" s="46">
        <v>37</v>
      </c>
    </row>
    <row r="97" spans="1:9" ht="12.75" hidden="1" customHeight="1">
      <c r="A97" s="34">
        <v>96</v>
      </c>
      <c r="F97" s="40" t="str">
        <f t="shared" si="0"/>
        <v>05060005480116TCN-KTD</v>
      </c>
      <c r="G97" s="46">
        <v>1</v>
      </c>
      <c r="H97" s="40" t="s">
        <v>105</v>
      </c>
      <c r="I97" s="46">
        <v>37</v>
      </c>
    </row>
    <row r="98" spans="1:9" ht="12.75" hidden="1" customHeight="1">
      <c r="A98" s="34">
        <v>97</v>
      </c>
      <c r="F98" s="40" t="str">
        <f t="shared" si="0"/>
        <v>05060004610216TCN-QTD</v>
      </c>
      <c r="G98" s="46">
        <v>1</v>
      </c>
      <c r="H98" s="40" t="s">
        <v>97</v>
      </c>
      <c r="I98" s="46">
        <v>53</v>
      </c>
    </row>
    <row r="99" spans="1:9" ht="12.75" hidden="1" customHeight="1">
      <c r="A99" s="34">
        <v>98</v>
      </c>
      <c r="F99" s="40" t="str">
        <f t="shared" si="0"/>
        <v>05060004680716TCN-QTD</v>
      </c>
      <c r="G99" s="46">
        <v>1</v>
      </c>
      <c r="H99" s="40" t="s">
        <v>153</v>
      </c>
      <c r="I99" s="46">
        <v>53</v>
      </c>
    </row>
    <row r="100" spans="1:9" ht="12.75" hidden="1" customHeight="1">
      <c r="A100" s="34">
        <v>99</v>
      </c>
      <c r="F100" s="40" t="str">
        <f t="shared" si="0"/>
        <v>05060004740716TCN-QTD</v>
      </c>
      <c r="G100" s="46">
        <v>1</v>
      </c>
      <c r="H100" s="40" t="s">
        <v>154</v>
      </c>
      <c r="I100" s="46">
        <v>53</v>
      </c>
    </row>
    <row r="101" spans="1:9" ht="12.75" hidden="1" customHeight="1">
      <c r="A101" s="34">
        <v>100</v>
      </c>
      <c r="F101" s="40" t="str">
        <f t="shared" si="0"/>
        <v>05060004770716TCN-QTD</v>
      </c>
      <c r="G101" s="46">
        <v>1</v>
      </c>
      <c r="H101" s="40" t="s">
        <v>155</v>
      </c>
      <c r="I101" s="46">
        <v>53</v>
      </c>
    </row>
    <row r="102" spans="1:9" ht="12.75" hidden="1" customHeight="1">
      <c r="A102" s="34">
        <v>101</v>
      </c>
      <c r="F102" s="40" t="str">
        <f t="shared" si="0"/>
        <v>05060004800716TCN-QTD</v>
      </c>
      <c r="G102" s="46">
        <v>1</v>
      </c>
      <c r="H102" s="40" t="s">
        <v>126</v>
      </c>
      <c r="I102" s="46">
        <v>53</v>
      </c>
    </row>
    <row r="103" spans="1:9" ht="12.75" hidden="1" customHeight="1">
      <c r="A103" s="34">
        <v>102</v>
      </c>
      <c r="F103" s="40" t="str">
        <f t="shared" si="0"/>
        <v>05060011170116TCN-QTD</v>
      </c>
      <c r="G103" s="46">
        <v>1</v>
      </c>
      <c r="H103" s="40" t="s">
        <v>152</v>
      </c>
      <c r="I103" s="46">
        <v>53</v>
      </c>
    </row>
    <row r="104" spans="1:9" ht="12.75" hidden="1" customHeight="1">
      <c r="A104" s="34">
        <v>103</v>
      </c>
      <c r="F104" s="40" t="str">
        <f t="shared" si="0"/>
        <v>05060011180116TCN-QTD</v>
      </c>
      <c r="G104" s="46">
        <v>1</v>
      </c>
      <c r="H104" s="40" t="s">
        <v>114</v>
      </c>
      <c r="I104" s="46">
        <v>53</v>
      </c>
    </row>
    <row r="105" spans="1:9" ht="12.75" hidden="1" customHeight="1">
      <c r="A105" s="34">
        <v>104</v>
      </c>
      <c r="F105" s="40" t="str">
        <f t="shared" si="0"/>
        <v>05060004680816TCN-QTM1</v>
      </c>
      <c r="G105" s="46">
        <v>1</v>
      </c>
      <c r="H105" s="40" t="s">
        <v>156</v>
      </c>
      <c r="I105" s="46">
        <v>57</v>
      </c>
    </row>
    <row r="106" spans="1:9" ht="12.75" hidden="1" customHeight="1">
      <c r="A106" s="34">
        <v>105</v>
      </c>
      <c r="F106" s="40" t="str">
        <f t="shared" si="0"/>
        <v>05060004740816TCN-QTM1</v>
      </c>
      <c r="G106" s="46">
        <v>1</v>
      </c>
      <c r="H106" s="40" t="s">
        <v>154</v>
      </c>
      <c r="I106" s="46">
        <v>56</v>
      </c>
    </row>
    <row r="107" spans="1:9" ht="12.75" hidden="1" customHeight="1">
      <c r="A107" s="34">
        <v>106</v>
      </c>
      <c r="F107" s="40" t="str">
        <f t="shared" si="0"/>
        <v>05060004770816TCN-QTM1</v>
      </c>
      <c r="G107" s="46">
        <v>1</v>
      </c>
      <c r="H107" s="40" t="s">
        <v>132</v>
      </c>
      <c r="I107" s="46">
        <v>56</v>
      </c>
    </row>
    <row r="108" spans="1:9" ht="12.75" hidden="1" customHeight="1">
      <c r="A108" s="34">
        <v>107</v>
      </c>
      <c r="F108" s="40" t="str">
        <f t="shared" si="0"/>
        <v>05060004800816TCN-QTM1</v>
      </c>
      <c r="G108" s="46">
        <v>1</v>
      </c>
      <c r="H108" s="40" t="s">
        <v>157</v>
      </c>
      <c r="I108" s="46">
        <v>56</v>
      </c>
    </row>
    <row r="109" spans="1:9" ht="12.75" hidden="1" customHeight="1">
      <c r="A109" s="34">
        <v>108</v>
      </c>
      <c r="F109" s="40" t="str">
        <f t="shared" si="0"/>
        <v>05060006890116TCN-QTM1</v>
      </c>
      <c r="G109" s="46">
        <v>1</v>
      </c>
      <c r="H109" s="40" t="s">
        <v>55</v>
      </c>
      <c r="I109" s="46">
        <v>57</v>
      </c>
    </row>
    <row r="110" spans="1:9" ht="12.75" hidden="1" customHeight="1">
      <c r="A110" s="34">
        <v>109</v>
      </c>
      <c r="F110" s="40" t="str">
        <f t="shared" si="0"/>
        <v>05060006900116TCN-QTM1</v>
      </c>
      <c r="G110" s="46">
        <v>1</v>
      </c>
      <c r="H110" s="40" t="s">
        <v>58</v>
      </c>
      <c r="I110" s="46">
        <v>56</v>
      </c>
    </row>
    <row r="111" spans="1:9" ht="12.75" hidden="1" customHeight="1">
      <c r="A111" s="34">
        <v>110</v>
      </c>
      <c r="F111" s="40" t="str">
        <f t="shared" si="0"/>
        <v>05060007840116TCN-QTM1</v>
      </c>
      <c r="G111" s="46">
        <v>1</v>
      </c>
      <c r="H111" s="40" t="s">
        <v>158</v>
      </c>
      <c r="I111" s="46">
        <v>57</v>
      </c>
    </row>
    <row r="112" spans="1:9" ht="12.75" hidden="1" customHeight="1">
      <c r="A112" s="34">
        <v>111</v>
      </c>
      <c r="F112" s="40" t="str">
        <f t="shared" si="0"/>
        <v>05060004681016TCN-QTM2</v>
      </c>
      <c r="G112" s="46">
        <v>1</v>
      </c>
      <c r="H112" s="40" t="s">
        <v>153</v>
      </c>
      <c r="I112" s="46">
        <v>50</v>
      </c>
    </row>
    <row r="113" spans="1:9" ht="12.75" hidden="1" customHeight="1">
      <c r="A113" s="34">
        <v>112</v>
      </c>
      <c r="F113" s="40" t="str">
        <f t="shared" si="0"/>
        <v>05060004741016TCN-QTM2</v>
      </c>
      <c r="G113" s="46">
        <v>1</v>
      </c>
      <c r="H113" s="40" t="s">
        <v>159</v>
      </c>
      <c r="I113" s="46">
        <v>50</v>
      </c>
    </row>
    <row r="114" spans="1:9" ht="12.75" hidden="1" customHeight="1">
      <c r="A114" s="34">
        <v>113</v>
      </c>
      <c r="F114" s="40" t="str">
        <f t="shared" si="0"/>
        <v>05060004771016TCN-QTM2</v>
      </c>
      <c r="G114" s="46">
        <v>1</v>
      </c>
      <c r="H114" s="40" t="s">
        <v>124</v>
      </c>
      <c r="I114" s="46">
        <v>50</v>
      </c>
    </row>
    <row r="115" spans="1:9" ht="12.75" hidden="1" customHeight="1">
      <c r="A115" s="34">
        <v>114</v>
      </c>
      <c r="F115" s="40" t="str">
        <f t="shared" si="0"/>
        <v>05060004801016TCN-QTM2</v>
      </c>
      <c r="G115" s="46">
        <v>1</v>
      </c>
      <c r="H115" s="40" t="s">
        <v>126</v>
      </c>
      <c r="I115" s="46">
        <v>50</v>
      </c>
    </row>
    <row r="116" spans="1:9" ht="12.75" hidden="1" customHeight="1">
      <c r="A116" s="34">
        <v>115</v>
      </c>
      <c r="F116" s="40" t="str">
        <f t="shared" si="0"/>
        <v>05060006890216TCN-QTM2</v>
      </c>
      <c r="G116" s="46">
        <v>1</v>
      </c>
      <c r="H116" s="40" t="s">
        <v>160</v>
      </c>
      <c r="I116" s="46">
        <v>50</v>
      </c>
    </row>
    <row r="117" spans="1:9" ht="12.75" hidden="1" customHeight="1">
      <c r="A117" s="34">
        <v>116</v>
      </c>
      <c r="F117" s="40" t="str">
        <f t="shared" si="0"/>
        <v>05060006900216TCN-QTM2</v>
      </c>
      <c r="G117" s="46">
        <v>1</v>
      </c>
      <c r="H117" s="40" t="s">
        <v>58</v>
      </c>
      <c r="I117" s="46">
        <v>50</v>
      </c>
    </row>
    <row r="118" spans="1:9" ht="12.75" hidden="1" customHeight="1">
      <c r="A118" s="34">
        <v>117</v>
      </c>
      <c r="F118" s="40" t="str">
        <f t="shared" si="0"/>
        <v>05060007840216TCN-QTM2</v>
      </c>
      <c r="G118" s="46">
        <v>1</v>
      </c>
      <c r="H118" s="40" t="s">
        <v>46</v>
      </c>
      <c r="I118" s="46">
        <v>50</v>
      </c>
    </row>
    <row r="119" spans="1:9" ht="12.75" hidden="1" customHeight="1">
      <c r="A119" s="34">
        <v>118</v>
      </c>
      <c r="F119" s="40" t="str">
        <f t="shared" si="0"/>
        <v>04100004680416TC-Ô1</v>
      </c>
      <c r="G119" s="46">
        <v>1</v>
      </c>
      <c r="H119" s="40" t="s">
        <v>161</v>
      </c>
      <c r="I119" s="46">
        <v>77</v>
      </c>
    </row>
    <row r="120" spans="1:9" ht="12.75" hidden="1" customHeight="1">
      <c r="A120" s="34">
        <v>119</v>
      </c>
      <c r="F120" s="40" t="str">
        <f t="shared" si="0"/>
        <v>04100004740416TC-Ô1</v>
      </c>
      <c r="G120" s="46">
        <v>1</v>
      </c>
      <c r="H120" s="40" t="s">
        <v>154</v>
      </c>
      <c r="I120" s="46">
        <v>77</v>
      </c>
    </row>
    <row r="121" spans="1:9" ht="12.75" hidden="1" customHeight="1">
      <c r="A121" s="34">
        <v>120</v>
      </c>
      <c r="F121" s="40" t="str">
        <f t="shared" si="0"/>
        <v>04100004770416TC-Ô1</v>
      </c>
      <c r="G121" s="46">
        <v>1</v>
      </c>
      <c r="H121" s="40" t="s">
        <v>132</v>
      </c>
      <c r="I121" s="46">
        <v>77</v>
      </c>
    </row>
    <row r="122" spans="1:9" ht="12.75" hidden="1" customHeight="1">
      <c r="A122" s="34">
        <v>121</v>
      </c>
      <c r="F122" s="40" t="str">
        <f t="shared" si="0"/>
        <v>04100004800416TC-Ô1</v>
      </c>
      <c r="G122" s="46">
        <v>1</v>
      </c>
      <c r="H122" s="40" t="s">
        <v>117</v>
      </c>
      <c r="I122" s="46">
        <v>77</v>
      </c>
    </row>
    <row r="123" spans="1:9" ht="12.75" hidden="1" customHeight="1">
      <c r="A123" s="34">
        <v>122</v>
      </c>
      <c r="F123" s="40" t="str">
        <f t="shared" si="0"/>
        <v>04100004880416TC-Ô1</v>
      </c>
      <c r="G123" s="46">
        <v>1</v>
      </c>
      <c r="H123" s="40" t="s">
        <v>162</v>
      </c>
      <c r="I123" s="46">
        <v>77</v>
      </c>
    </row>
    <row r="124" spans="1:9" ht="12.75" hidden="1" customHeight="1">
      <c r="A124" s="34">
        <v>123</v>
      </c>
      <c r="F124" s="40" t="str">
        <f t="shared" si="0"/>
        <v>04100004930416TC-Ô1</v>
      </c>
      <c r="G124" s="46">
        <v>1</v>
      </c>
      <c r="H124" s="40" t="s">
        <v>163</v>
      </c>
      <c r="I124" s="46">
        <v>77</v>
      </c>
    </row>
    <row r="125" spans="1:9" ht="12.75" hidden="1" customHeight="1">
      <c r="A125" s="34">
        <v>124</v>
      </c>
      <c r="F125" s="40" t="str">
        <f t="shared" si="0"/>
        <v>04100006630216TC-Ô1</v>
      </c>
      <c r="G125" s="46">
        <v>1</v>
      </c>
      <c r="H125" s="40" t="s">
        <v>164</v>
      </c>
      <c r="I125" s="46">
        <v>79</v>
      </c>
    </row>
    <row r="126" spans="1:9" ht="12.75" hidden="1" customHeight="1">
      <c r="A126" s="34">
        <v>125</v>
      </c>
      <c r="F126" s="40" t="str">
        <f t="shared" si="0"/>
        <v>04100006640216TC-Ô1</v>
      </c>
      <c r="G126" s="46">
        <v>1</v>
      </c>
      <c r="H126" s="40" t="s">
        <v>165</v>
      </c>
      <c r="I126" s="46">
        <v>82</v>
      </c>
    </row>
    <row r="127" spans="1:9" ht="12.75" hidden="1" customHeight="1">
      <c r="A127" s="34">
        <v>126</v>
      </c>
      <c r="F127" s="40" t="str">
        <f t="shared" si="0"/>
        <v>04100009300216TC-Ô1</v>
      </c>
      <c r="G127" s="46">
        <v>1</v>
      </c>
      <c r="H127" s="40" t="s">
        <v>166</v>
      </c>
      <c r="I127" s="46">
        <v>77</v>
      </c>
    </row>
    <row r="128" spans="1:9" ht="12.75" hidden="1" customHeight="1">
      <c r="A128" s="34">
        <v>127</v>
      </c>
      <c r="F128" s="40" t="str">
        <f t="shared" si="0"/>
        <v>05060011120915TCN-Ô1</v>
      </c>
      <c r="G128" s="46">
        <v>1</v>
      </c>
      <c r="H128" s="40" t="s">
        <v>65</v>
      </c>
      <c r="I128" s="46">
        <v>42</v>
      </c>
    </row>
    <row r="129" spans="1:9" ht="12.75" hidden="1" customHeight="1">
      <c r="A129" s="34">
        <v>128</v>
      </c>
      <c r="F129" s="40" t="str">
        <f t="shared" si="0"/>
        <v>05060011460115TCN-Ô1</v>
      </c>
      <c r="G129" s="46">
        <v>1</v>
      </c>
      <c r="H129" s="40" t="s">
        <v>167</v>
      </c>
      <c r="I129" s="46">
        <v>42</v>
      </c>
    </row>
    <row r="130" spans="1:9" ht="12.75" hidden="1" customHeight="1">
      <c r="A130" s="34">
        <v>129</v>
      </c>
      <c r="F130" s="40" t="str">
        <f t="shared" si="0"/>
        <v>05060011470115TCN-Ô1</v>
      </c>
      <c r="G130" s="46">
        <v>1</v>
      </c>
      <c r="H130" s="40" t="s">
        <v>168</v>
      </c>
      <c r="I130" s="46">
        <v>42</v>
      </c>
    </row>
    <row r="131" spans="1:9" ht="12.75" hidden="1" customHeight="1">
      <c r="A131" s="34">
        <v>130</v>
      </c>
      <c r="F131" s="40" t="str">
        <f t="shared" si="0"/>
        <v>05060011480115TCN-Ô1</v>
      </c>
      <c r="G131" s="46">
        <v>1</v>
      </c>
      <c r="H131" s="40" t="s">
        <v>169</v>
      </c>
      <c r="I131" s="46">
        <v>42</v>
      </c>
    </row>
    <row r="132" spans="1:9" ht="12.75" hidden="1" customHeight="1">
      <c r="A132" s="34">
        <v>131</v>
      </c>
      <c r="F132" s="40" t="str">
        <f t="shared" si="0"/>
        <v>05060011490115TCN-Ô1</v>
      </c>
      <c r="G132" s="46">
        <v>1</v>
      </c>
      <c r="H132" s="40" t="s">
        <v>169</v>
      </c>
      <c r="I132" s="46">
        <v>42</v>
      </c>
    </row>
    <row r="133" spans="1:9" ht="12.75" hidden="1" customHeight="1">
      <c r="A133" s="34">
        <v>132</v>
      </c>
      <c r="F133" s="40" t="str">
        <f t="shared" si="0"/>
        <v>05060011500115TCN-Ô1</v>
      </c>
      <c r="G133" s="46">
        <v>1</v>
      </c>
      <c r="H133" s="40" t="s">
        <v>169</v>
      </c>
      <c r="I133" s="46">
        <v>42</v>
      </c>
    </row>
    <row r="134" spans="1:9" ht="12.75" hidden="1" customHeight="1">
      <c r="A134" s="34">
        <v>133</v>
      </c>
      <c r="F134" s="40" t="str">
        <f t="shared" si="0"/>
        <v>05060011510115TCN-Ô1</v>
      </c>
      <c r="G134" s="46">
        <v>1</v>
      </c>
      <c r="H134" s="40" t="s">
        <v>101</v>
      </c>
      <c r="I134" s="46">
        <v>42</v>
      </c>
    </row>
    <row r="135" spans="1:9" ht="12.75" hidden="1" customHeight="1">
      <c r="A135" s="34">
        <v>134</v>
      </c>
      <c r="F135" s="40" t="str">
        <f t="shared" si="0"/>
        <v>05060011110915TCN-Ô1</v>
      </c>
      <c r="G135" s="46">
        <v>1</v>
      </c>
      <c r="H135" s="40"/>
      <c r="I135" s="46">
        <v>42</v>
      </c>
    </row>
    <row r="136" spans="1:9" ht="12.75" hidden="1" customHeight="1">
      <c r="A136" s="34">
        <v>135</v>
      </c>
      <c r="F136" s="40" t="str">
        <f t="shared" si="0"/>
        <v>05060011121015TCN-QTM1</v>
      </c>
      <c r="G136" s="46">
        <v>1</v>
      </c>
      <c r="H136" s="40" t="s">
        <v>65</v>
      </c>
      <c r="I136" s="46">
        <v>67</v>
      </c>
    </row>
    <row r="137" spans="1:9" ht="12.75" hidden="1" customHeight="1">
      <c r="A137" s="34">
        <v>136</v>
      </c>
      <c r="F137" s="40" t="str">
        <f t="shared" si="0"/>
        <v>05060011520215TCN-QTM1</v>
      </c>
      <c r="G137" s="46">
        <v>1</v>
      </c>
      <c r="H137" s="40" t="s">
        <v>170</v>
      </c>
      <c r="I137" s="46">
        <v>67</v>
      </c>
    </row>
    <row r="138" spans="1:9" ht="12.75" hidden="1" customHeight="1">
      <c r="A138" s="34">
        <v>137</v>
      </c>
      <c r="F138" s="40" t="str">
        <f t="shared" si="0"/>
        <v>05060011530215TCN-QTM1</v>
      </c>
      <c r="G138" s="46">
        <v>1</v>
      </c>
      <c r="H138" s="40" t="s">
        <v>171</v>
      </c>
      <c r="I138" s="46">
        <v>67</v>
      </c>
    </row>
    <row r="139" spans="1:9" ht="12.75" hidden="1" customHeight="1">
      <c r="A139" s="34">
        <v>138</v>
      </c>
      <c r="F139" s="40" t="str">
        <f t="shared" si="0"/>
        <v>05060011550215TCN-QTM1</v>
      </c>
      <c r="G139" s="46">
        <v>1</v>
      </c>
      <c r="H139" s="40" t="s">
        <v>172</v>
      </c>
      <c r="I139" s="46">
        <v>67</v>
      </c>
    </row>
    <row r="140" spans="1:9" ht="12.75" hidden="1" customHeight="1">
      <c r="A140" s="34">
        <v>139</v>
      </c>
      <c r="F140" s="40" t="str">
        <f t="shared" si="0"/>
        <v>05060011560215TCN-QTM1</v>
      </c>
      <c r="G140" s="46">
        <v>1</v>
      </c>
      <c r="H140" s="40" t="s">
        <v>173</v>
      </c>
      <c r="I140" s="46">
        <v>67</v>
      </c>
    </row>
    <row r="141" spans="1:9" ht="12.75" hidden="1" customHeight="1">
      <c r="A141" s="34">
        <v>140</v>
      </c>
      <c r="F141" s="40" t="str">
        <f t="shared" si="0"/>
        <v>05060011111015TCN-QTM1</v>
      </c>
      <c r="G141" s="46">
        <v>1</v>
      </c>
      <c r="H141" s="40"/>
      <c r="I141" s="46">
        <v>67</v>
      </c>
    </row>
    <row r="142" spans="1:9" ht="12.75" hidden="1" customHeight="1">
      <c r="A142" s="34">
        <v>141</v>
      </c>
      <c r="F142" s="40" t="str">
        <f t="shared" si="0"/>
        <v>05060004681116TCN-LĐL1</v>
      </c>
      <c r="G142" s="46">
        <v>1</v>
      </c>
      <c r="H142" s="40" t="s">
        <v>174</v>
      </c>
      <c r="I142" s="46">
        <v>59</v>
      </c>
    </row>
    <row r="143" spans="1:9" ht="12.75" hidden="1" customHeight="1">
      <c r="A143" s="34">
        <v>142</v>
      </c>
      <c r="F143" s="40" t="str">
        <f t="shared" si="0"/>
        <v>05060004741116TCN-LĐL1</v>
      </c>
      <c r="G143" s="46">
        <v>1</v>
      </c>
      <c r="H143" s="40" t="s">
        <v>175</v>
      </c>
      <c r="I143" s="46">
        <v>59</v>
      </c>
    </row>
    <row r="144" spans="1:9" ht="12.75" hidden="1" customHeight="1">
      <c r="A144" s="34">
        <v>143</v>
      </c>
      <c r="F144" s="40" t="str">
        <f t="shared" si="0"/>
        <v>05060004771116TCN-LĐL1</v>
      </c>
      <c r="G144" s="46">
        <v>1</v>
      </c>
      <c r="H144" s="40" t="s">
        <v>176</v>
      </c>
      <c r="I144" s="46">
        <v>59</v>
      </c>
    </row>
    <row r="145" spans="1:9" ht="12.75" hidden="1" customHeight="1">
      <c r="A145" s="34">
        <v>144</v>
      </c>
      <c r="F145" s="40" t="str">
        <f t="shared" si="0"/>
        <v>05060004801116TCN-LĐL1</v>
      </c>
      <c r="G145" s="46">
        <v>1</v>
      </c>
      <c r="H145" s="40" t="s">
        <v>177</v>
      </c>
      <c r="I145" s="46">
        <v>59</v>
      </c>
    </row>
    <row r="146" spans="1:9" ht="12.75" hidden="1" customHeight="1">
      <c r="A146" s="34">
        <v>145</v>
      </c>
      <c r="F146" s="40" t="str">
        <f t="shared" si="0"/>
        <v>05060007910116TCN-LĐL1</v>
      </c>
      <c r="G146" s="46">
        <v>1</v>
      </c>
      <c r="H146" s="40" t="s">
        <v>178</v>
      </c>
      <c r="I146" s="46">
        <v>59</v>
      </c>
    </row>
    <row r="147" spans="1:9" ht="12.75" hidden="1" customHeight="1">
      <c r="A147" s="34">
        <v>146</v>
      </c>
      <c r="F147" s="40" t="str">
        <f t="shared" si="0"/>
        <v>05060007900116TCN-LĐL1</v>
      </c>
      <c r="G147" s="46">
        <v>1</v>
      </c>
      <c r="H147" s="40" t="s">
        <v>179</v>
      </c>
      <c r="I147" s="46">
        <v>59</v>
      </c>
    </row>
    <row r="148" spans="1:9" ht="12.75" hidden="1" customHeight="1">
      <c r="A148" s="34">
        <v>147</v>
      </c>
      <c r="F148" s="40" t="str">
        <f t="shared" si="0"/>
        <v>05060007920116TCN-LĐL1</v>
      </c>
      <c r="G148" s="46">
        <v>1</v>
      </c>
      <c r="H148" s="40" t="s">
        <v>166</v>
      </c>
      <c r="I148" s="46">
        <v>59</v>
      </c>
    </row>
    <row r="149" spans="1:9" ht="12.75" hidden="1" customHeight="1">
      <c r="A149" s="34">
        <v>148</v>
      </c>
      <c r="F149" s="40" t="str">
        <f t="shared" si="0"/>
        <v>05060004681216TCN-Ô1</v>
      </c>
      <c r="G149" s="46">
        <v>1</v>
      </c>
      <c r="H149" s="40" t="s">
        <v>130</v>
      </c>
      <c r="I149" s="46">
        <v>43</v>
      </c>
    </row>
    <row r="150" spans="1:9" ht="12.75" hidden="1" customHeight="1">
      <c r="A150" s="34">
        <v>149</v>
      </c>
      <c r="F150" s="40" t="str">
        <f t="shared" si="0"/>
        <v>05060004741216TCN-Ô1</v>
      </c>
      <c r="G150" s="46">
        <v>1</v>
      </c>
      <c r="H150" s="40" t="s">
        <v>131</v>
      </c>
      <c r="I150" s="46">
        <v>43</v>
      </c>
    </row>
    <row r="151" spans="1:9" ht="12.75" hidden="1" customHeight="1">
      <c r="A151" s="34">
        <v>150</v>
      </c>
      <c r="F151" s="40" t="str">
        <f t="shared" si="0"/>
        <v>05060004771216TCN-Ô1</v>
      </c>
      <c r="G151" s="46">
        <v>1</v>
      </c>
      <c r="H151" s="40" t="s">
        <v>132</v>
      </c>
      <c r="I151" s="46">
        <v>43</v>
      </c>
    </row>
    <row r="152" spans="1:9" ht="12.75" hidden="1" customHeight="1">
      <c r="A152" s="34">
        <v>151</v>
      </c>
      <c r="F152" s="40" t="str">
        <f t="shared" si="0"/>
        <v>05060004801216TCN-Ô1</v>
      </c>
      <c r="G152" s="46">
        <v>1</v>
      </c>
      <c r="H152" s="40" t="s">
        <v>157</v>
      </c>
      <c r="I152" s="46">
        <v>43</v>
      </c>
    </row>
    <row r="153" spans="1:9" ht="12.75" hidden="1" customHeight="1">
      <c r="A153" s="34">
        <v>152</v>
      </c>
      <c r="F153" s="40" t="str">
        <f t="shared" si="0"/>
        <v>05060006750316TCN-Ô1</v>
      </c>
      <c r="G153" s="46">
        <v>1</v>
      </c>
      <c r="H153" s="40" t="s">
        <v>113</v>
      </c>
      <c r="I153" s="46">
        <v>43</v>
      </c>
    </row>
    <row r="154" spans="1:9" ht="12.75" hidden="1" customHeight="1">
      <c r="A154" s="34">
        <v>153</v>
      </c>
      <c r="F154" s="40" t="str">
        <f t="shared" si="0"/>
        <v>05060007820316TCN-Ô1</v>
      </c>
      <c r="G154" s="46">
        <v>1</v>
      </c>
      <c r="H154" s="40" t="s">
        <v>180</v>
      </c>
      <c r="I154" s="46">
        <v>43</v>
      </c>
    </row>
    <row r="155" spans="1:9" ht="12.75" hidden="1" customHeight="1">
      <c r="A155" s="34">
        <v>154</v>
      </c>
      <c r="F155" s="40" t="str">
        <f t="shared" si="0"/>
        <v>05060007830316TCN-Ô1</v>
      </c>
      <c r="G155" s="46">
        <v>1</v>
      </c>
      <c r="H155" s="40" t="s">
        <v>167</v>
      </c>
      <c r="I155" s="46">
        <v>43</v>
      </c>
    </row>
    <row r="156" spans="1:9" ht="12.75" hidden="1" customHeight="1">
      <c r="A156" s="34">
        <v>155</v>
      </c>
      <c r="F156" s="40" t="str">
        <f t="shared" si="0"/>
        <v>05060008290316TCN-Ô1</v>
      </c>
      <c r="G156" s="46">
        <v>1</v>
      </c>
      <c r="H156" s="40" t="s">
        <v>181</v>
      </c>
      <c r="I156" s="46">
        <v>51</v>
      </c>
    </row>
    <row r="157" spans="1:9" ht="12.75" hidden="1" customHeight="1">
      <c r="A157" s="34">
        <v>156</v>
      </c>
      <c r="F157" s="40" t="str">
        <f t="shared" si="0"/>
        <v>05060004681316TCN-Ô2</v>
      </c>
      <c r="G157" s="46">
        <v>1</v>
      </c>
      <c r="H157" s="40" t="s">
        <v>156</v>
      </c>
      <c r="I157" s="46">
        <v>46</v>
      </c>
    </row>
    <row r="158" spans="1:9" ht="12.75" hidden="1" customHeight="1">
      <c r="A158" s="34">
        <v>157</v>
      </c>
      <c r="F158" s="40" t="str">
        <f t="shared" si="0"/>
        <v>05060004741316TCN-Ô2</v>
      </c>
      <c r="G158" s="46">
        <v>1</v>
      </c>
      <c r="H158" s="40" t="s">
        <v>159</v>
      </c>
      <c r="I158" s="46">
        <v>46</v>
      </c>
    </row>
    <row r="159" spans="1:9" ht="12.75" hidden="1" customHeight="1">
      <c r="A159" s="34">
        <v>158</v>
      </c>
      <c r="F159" s="40" t="str">
        <f t="shared" si="0"/>
        <v>05060004771316TCN-Ô2</v>
      </c>
      <c r="G159" s="46">
        <v>1</v>
      </c>
      <c r="H159" s="40" t="s">
        <v>176</v>
      </c>
      <c r="I159" s="46">
        <v>46</v>
      </c>
    </row>
    <row r="160" spans="1:9" ht="12.75" hidden="1" customHeight="1">
      <c r="A160" s="34">
        <v>159</v>
      </c>
      <c r="F160" s="40" t="str">
        <f t="shared" si="0"/>
        <v>05060004801316TCN-Ô2</v>
      </c>
      <c r="G160" s="46">
        <v>1</v>
      </c>
      <c r="H160" s="40" t="s">
        <v>182</v>
      </c>
      <c r="I160" s="46">
        <v>46</v>
      </c>
    </row>
    <row r="161" spans="1:9" ht="12.75" hidden="1" customHeight="1">
      <c r="A161" s="34">
        <v>160</v>
      </c>
      <c r="F161" s="40" t="str">
        <f t="shared" si="0"/>
        <v>05060006750416TCN-Ô2</v>
      </c>
      <c r="G161" s="46">
        <v>1</v>
      </c>
      <c r="H161" s="40" t="s">
        <v>113</v>
      </c>
      <c r="I161" s="46">
        <v>46</v>
      </c>
    </row>
    <row r="162" spans="1:9" ht="12.75" hidden="1" customHeight="1">
      <c r="A162" s="34">
        <v>161</v>
      </c>
      <c r="F162" s="40" t="str">
        <f t="shared" si="0"/>
        <v>05060007820416TCN-Ô2</v>
      </c>
      <c r="G162" s="46">
        <v>1</v>
      </c>
      <c r="H162" s="40" t="s">
        <v>183</v>
      </c>
      <c r="I162" s="46">
        <v>49</v>
      </c>
    </row>
    <row r="163" spans="1:9" ht="12.75" hidden="1" customHeight="1">
      <c r="A163" s="34">
        <v>162</v>
      </c>
      <c r="F163" s="40" t="str">
        <f t="shared" si="0"/>
        <v>05060007830416TCN-Ô2</v>
      </c>
      <c r="G163" s="46">
        <v>1</v>
      </c>
      <c r="H163" s="40" t="s">
        <v>167</v>
      </c>
      <c r="I163" s="46">
        <v>46</v>
      </c>
    </row>
    <row r="164" spans="1:9" ht="12.75" hidden="1" customHeight="1">
      <c r="A164" s="34">
        <v>163</v>
      </c>
      <c r="F164" s="40" t="str">
        <f t="shared" si="0"/>
        <v>05060008290416TCN-Ô2</v>
      </c>
      <c r="G164" s="46">
        <v>1</v>
      </c>
      <c r="H164" s="40" t="s">
        <v>181</v>
      </c>
      <c r="I164" s="46">
        <v>46</v>
      </c>
    </row>
    <row r="165" spans="1:9" ht="12.75" hidden="1" customHeight="1">
      <c r="A165" s="34">
        <v>164</v>
      </c>
      <c r="F165" s="40" t="str">
        <f t="shared" si="0"/>
        <v>SHCN(12+)4016CĐN-Ô1</v>
      </c>
      <c r="G165" s="46">
        <v>1</v>
      </c>
      <c r="H165" s="40" t="s">
        <v>184</v>
      </c>
      <c r="I165" s="46">
        <v>27</v>
      </c>
    </row>
    <row r="166" spans="1:9" ht="12.75" hidden="1" customHeight="1">
      <c r="A166" s="34">
        <v>165</v>
      </c>
      <c r="F166" s="40" t="str">
        <f t="shared" si="0"/>
        <v>SHCN(12+)4116CĐN-Ô2</v>
      </c>
      <c r="G166" s="46">
        <v>1</v>
      </c>
      <c r="H166" s="40" t="s">
        <v>185</v>
      </c>
      <c r="I166" s="46">
        <v>40</v>
      </c>
    </row>
    <row r="167" spans="1:9" ht="12.75" hidden="1" customHeight="1">
      <c r="A167" s="34">
        <v>166</v>
      </c>
      <c r="F167" s="40" t="str">
        <f t="shared" si="0"/>
        <v>SHCN(12+)4216CĐN-QTD</v>
      </c>
      <c r="G167" s="46">
        <v>1</v>
      </c>
      <c r="H167" s="40" t="s">
        <v>91</v>
      </c>
      <c r="I167" s="46">
        <v>32</v>
      </c>
    </row>
    <row r="168" spans="1:9" ht="12.75" hidden="1" customHeight="1">
      <c r="A168" s="34">
        <v>167</v>
      </c>
      <c r="F168" s="40" t="str">
        <f t="shared" si="0"/>
        <v>SHCN(9+)0116TCN-CKL</v>
      </c>
      <c r="G168" s="46">
        <v>1</v>
      </c>
      <c r="H168" s="40" t="s">
        <v>130</v>
      </c>
      <c r="I168" s="46">
        <v>40</v>
      </c>
    </row>
    <row r="169" spans="1:9" ht="12.75" hidden="1" customHeight="1">
      <c r="A169" s="34">
        <v>168</v>
      </c>
      <c r="F169" s="40" t="str">
        <f t="shared" si="0"/>
        <v>SHCN(9+)0216TCN-Đ</v>
      </c>
      <c r="G169" s="46">
        <v>1</v>
      </c>
      <c r="H169" s="40" t="s">
        <v>186</v>
      </c>
      <c r="I169" s="46">
        <v>50</v>
      </c>
    </row>
    <row r="170" spans="1:9" ht="12.75" hidden="1" customHeight="1">
      <c r="A170" s="34">
        <v>169</v>
      </c>
      <c r="F170" s="40" t="str">
        <f t="shared" si="0"/>
        <v>SHCN(9+)0316TCN-ĐT</v>
      </c>
      <c r="G170" s="46">
        <v>1</v>
      </c>
      <c r="H170" s="40" t="s">
        <v>114</v>
      </c>
      <c r="I170" s="46">
        <v>57</v>
      </c>
    </row>
    <row r="171" spans="1:9" ht="12.75" hidden="1" customHeight="1">
      <c r="A171" s="34">
        <v>170</v>
      </c>
      <c r="F171" s="40" t="str">
        <f t="shared" si="0"/>
        <v>SHCN(9+)0416TCN-KTD</v>
      </c>
      <c r="G171" s="46">
        <v>1</v>
      </c>
      <c r="H171" s="40" t="s">
        <v>90</v>
      </c>
      <c r="I171" s="46">
        <v>37</v>
      </c>
    </row>
    <row r="172" spans="1:9" ht="12.75" hidden="1" customHeight="1">
      <c r="A172" s="34">
        <v>171</v>
      </c>
      <c r="F172" s="40" t="str">
        <f t="shared" si="0"/>
        <v>SHCN(9+)0516TCN-LĐL1</v>
      </c>
      <c r="G172" s="46">
        <v>1</v>
      </c>
      <c r="H172" s="40" t="s">
        <v>187</v>
      </c>
      <c r="I172" s="46">
        <v>59</v>
      </c>
    </row>
    <row r="173" spans="1:9" ht="12.75" hidden="1" customHeight="1">
      <c r="A173" s="34">
        <v>172</v>
      </c>
      <c r="F173" s="40" t="str">
        <f t="shared" si="0"/>
        <v>SHCN(9+)0616TCN-Ô1</v>
      </c>
      <c r="G173" s="46">
        <v>1</v>
      </c>
      <c r="H173" s="40" t="s">
        <v>132</v>
      </c>
      <c r="I173" s="46">
        <v>43</v>
      </c>
    </row>
    <row r="174" spans="1:9" ht="12.75" hidden="1" customHeight="1">
      <c r="A174" s="34">
        <v>173</v>
      </c>
      <c r="F174" s="40" t="str">
        <f t="shared" si="0"/>
        <v>SHCN(9+)0716TCN-Ô2</v>
      </c>
      <c r="G174" s="46">
        <v>1</v>
      </c>
      <c r="H174" s="40" t="s">
        <v>156</v>
      </c>
      <c r="I174" s="46">
        <v>46</v>
      </c>
    </row>
    <row r="175" spans="1:9" ht="12.75" hidden="1" customHeight="1">
      <c r="A175" s="34">
        <v>174</v>
      </c>
      <c r="F175" s="40" t="str">
        <f t="shared" si="0"/>
        <v>SHCN(9+)0816TCN-QTD</v>
      </c>
      <c r="G175" s="46">
        <v>1</v>
      </c>
      <c r="H175" s="40" t="s">
        <v>97</v>
      </c>
      <c r="I175" s="46">
        <v>53</v>
      </c>
    </row>
    <row r="176" spans="1:9" ht="12.75" hidden="1" customHeight="1">
      <c r="A176" s="34">
        <v>175</v>
      </c>
      <c r="F176" s="40" t="str">
        <f t="shared" si="0"/>
        <v>SHCN(9+)0916TCN-QTM1</v>
      </c>
      <c r="G176" s="46">
        <v>1</v>
      </c>
      <c r="H176" s="40" t="s">
        <v>176</v>
      </c>
      <c r="I176" s="46">
        <v>56</v>
      </c>
    </row>
    <row r="177" spans="1:9" ht="12.75" hidden="1" customHeight="1">
      <c r="A177" s="34">
        <v>176</v>
      </c>
      <c r="F177" s="40" t="str">
        <f t="shared" si="0"/>
        <v>SHCN(9+)1016TCN-QTM2</v>
      </c>
      <c r="G177" s="46">
        <v>1</v>
      </c>
      <c r="H177" s="40" t="s">
        <v>124</v>
      </c>
      <c r="I177" s="46">
        <v>50</v>
      </c>
    </row>
    <row r="178" spans="1:9" ht="12.75" hidden="1" customHeight="1">
      <c r="A178" s="34">
        <v>177</v>
      </c>
      <c r="F178" s="40" t="str">
        <f t="shared" si="0"/>
        <v>04100002820116TC-MTT</v>
      </c>
      <c r="G178" s="46">
        <v>1</v>
      </c>
      <c r="H178" s="40" t="s">
        <v>188</v>
      </c>
      <c r="I178" s="46">
        <v>32</v>
      </c>
    </row>
    <row r="179" spans="1:9" ht="12.75" hidden="1" customHeight="1">
      <c r="A179" s="34">
        <v>178</v>
      </c>
      <c r="F179" s="40" t="str">
        <f t="shared" si="0"/>
        <v>04100004680516TC-MTT</v>
      </c>
      <c r="G179" s="46">
        <v>1</v>
      </c>
      <c r="H179" s="40" t="s">
        <v>156</v>
      </c>
      <c r="I179" s="46">
        <v>32</v>
      </c>
    </row>
    <row r="180" spans="1:9" ht="12.75" hidden="1" customHeight="1">
      <c r="A180" s="34">
        <v>179</v>
      </c>
      <c r="F180" s="40" t="str">
        <f t="shared" si="0"/>
        <v>04100004740516TC-MTT</v>
      </c>
      <c r="G180" s="46">
        <v>1</v>
      </c>
      <c r="H180" s="40" t="s">
        <v>147</v>
      </c>
      <c r="I180" s="46">
        <v>32</v>
      </c>
    </row>
    <row r="181" spans="1:9" ht="12.75" hidden="1" customHeight="1">
      <c r="A181" s="34">
        <v>180</v>
      </c>
      <c r="F181" s="40" t="str">
        <f t="shared" si="0"/>
        <v>04100004770516TC-MTT</v>
      </c>
      <c r="G181" s="46">
        <v>1</v>
      </c>
      <c r="H181" s="40" t="s">
        <v>116</v>
      </c>
      <c r="I181" s="46">
        <v>32</v>
      </c>
    </row>
    <row r="182" spans="1:9" ht="12.75" hidden="1" customHeight="1">
      <c r="A182" s="34">
        <v>181</v>
      </c>
      <c r="F182" s="40" t="str">
        <f t="shared" si="0"/>
        <v>04100004800516TC-MTT</v>
      </c>
      <c r="G182" s="46">
        <v>1</v>
      </c>
      <c r="H182" s="40" t="s">
        <v>126</v>
      </c>
      <c r="I182" s="46">
        <v>32</v>
      </c>
    </row>
    <row r="183" spans="1:9" ht="12.75" hidden="1" customHeight="1">
      <c r="A183" s="34">
        <v>182</v>
      </c>
      <c r="F183" s="40" t="str">
        <f t="shared" si="0"/>
        <v>04100004880516TC-MTT</v>
      </c>
      <c r="G183" s="46">
        <v>1</v>
      </c>
      <c r="H183" s="40" t="s">
        <v>162</v>
      </c>
      <c r="I183" s="46">
        <v>32</v>
      </c>
    </row>
    <row r="184" spans="1:9" ht="12.75" hidden="1" customHeight="1">
      <c r="A184" s="34">
        <v>183</v>
      </c>
      <c r="F184" s="40" t="str">
        <f t="shared" si="0"/>
        <v>04100004930516TC-MTT</v>
      </c>
      <c r="G184" s="46">
        <v>1</v>
      </c>
      <c r="H184" s="40" t="s">
        <v>163</v>
      </c>
      <c r="I184" s="46">
        <v>32</v>
      </c>
    </row>
    <row r="185" spans="1:9" ht="12.75" hidden="1" customHeight="1">
      <c r="A185" s="34">
        <v>184</v>
      </c>
      <c r="F185" s="40" t="str">
        <f t="shared" si="0"/>
        <v>04100003620116TC-MTT</v>
      </c>
      <c r="G185" s="46">
        <v>1</v>
      </c>
      <c r="H185" s="40" t="s">
        <v>189</v>
      </c>
      <c r="I185" s="46">
        <v>32</v>
      </c>
    </row>
    <row r="186" spans="1:9" ht="12.75" hidden="1" customHeight="1">
      <c r="A186" s="34">
        <v>185</v>
      </c>
      <c r="F186" s="40" t="str">
        <f t="shared" si="0"/>
        <v>04100004680616TC-QTM</v>
      </c>
      <c r="G186" s="46">
        <v>1</v>
      </c>
      <c r="H186" s="40" t="s">
        <v>161</v>
      </c>
      <c r="I186" s="46">
        <v>43</v>
      </c>
    </row>
    <row r="187" spans="1:9" ht="12.75" hidden="1" customHeight="1">
      <c r="A187" s="34">
        <v>186</v>
      </c>
      <c r="F187" s="40" t="str">
        <f t="shared" si="0"/>
        <v>04100004740616TC-QTM</v>
      </c>
      <c r="G187" s="46">
        <v>1</v>
      </c>
      <c r="H187" s="40" t="s">
        <v>115</v>
      </c>
      <c r="I187" s="46">
        <v>43</v>
      </c>
    </row>
    <row r="188" spans="1:9" ht="12.75" hidden="1" customHeight="1">
      <c r="A188" s="34">
        <v>187</v>
      </c>
      <c r="F188" s="40" t="str">
        <f t="shared" si="0"/>
        <v>04100004770616TC-QTM</v>
      </c>
      <c r="G188" s="46">
        <v>1</v>
      </c>
      <c r="H188" s="40" t="s">
        <v>155</v>
      </c>
      <c r="I188" s="46">
        <v>43</v>
      </c>
    </row>
    <row r="189" spans="1:9" ht="12.75" hidden="1" customHeight="1">
      <c r="A189" s="34">
        <v>188</v>
      </c>
      <c r="F189" s="40" t="str">
        <f t="shared" si="0"/>
        <v>04100004800616TC-QTM</v>
      </c>
      <c r="G189" s="46">
        <v>1</v>
      </c>
      <c r="H189" s="40" t="s">
        <v>157</v>
      </c>
      <c r="I189" s="46">
        <v>43</v>
      </c>
    </row>
    <row r="190" spans="1:9" ht="12.75" hidden="1" customHeight="1">
      <c r="A190" s="34">
        <v>189</v>
      </c>
      <c r="F190" s="40" t="str">
        <f t="shared" si="0"/>
        <v>04100004880616TC-QTM</v>
      </c>
      <c r="G190" s="46">
        <v>1</v>
      </c>
      <c r="H190" s="40" t="s">
        <v>162</v>
      </c>
      <c r="I190" s="46">
        <v>45</v>
      </c>
    </row>
    <row r="191" spans="1:9" ht="12.75" hidden="1" customHeight="1">
      <c r="A191" s="34">
        <v>190</v>
      </c>
      <c r="F191" s="40" t="str">
        <f t="shared" si="0"/>
        <v>04100004930616TC-QTM</v>
      </c>
      <c r="G191" s="46">
        <v>1</v>
      </c>
      <c r="H191" s="40" t="s">
        <v>163</v>
      </c>
      <c r="I191" s="46">
        <v>43</v>
      </c>
    </row>
    <row r="192" spans="1:9" ht="12.75" hidden="1" customHeight="1">
      <c r="A192" s="34">
        <v>191</v>
      </c>
      <c r="F192" s="40" t="str">
        <f t="shared" si="0"/>
        <v>04100009310216TC-QTM</v>
      </c>
      <c r="G192" s="46">
        <v>1</v>
      </c>
      <c r="H192" s="40" t="s">
        <v>114</v>
      </c>
      <c r="I192" s="46">
        <v>43</v>
      </c>
    </row>
    <row r="193" spans="1:9" ht="12.75" hidden="1" customHeight="1">
      <c r="A193" s="34">
        <v>192</v>
      </c>
      <c r="F193" s="40" t="str">
        <f t="shared" si="0"/>
        <v>04100009320216TC-QTM</v>
      </c>
      <c r="G193" s="46">
        <v>1</v>
      </c>
      <c r="H193" s="40" t="s">
        <v>190</v>
      </c>
      <c r="I193" s="46">
        <v>43</v>
      </c>
    </row>
    <row r="194" spans="1:9" ht="12.75" hidden="1" customHeight="1">
      <c r="A194" s="34">
        <v>193</v>
      </c>
      <c r="F194" s="40" t="str">
        <f t="shared" si="0"/>
        <v>04080003490116TCT-Đ</v>
      </c>
      <c r="G194" s="46">
        <v>1</v>
      </c>
      <c r="H194" s="40" t="s">
        <v>133</v>
      </c>
      <c r="I194" s="46">
        <v>38</v>
      </c>
    </row>
    <row r="195" spans="1:9" ht="12.75" hidden="1" customHeight="1">
      <c r="A195" s="34">
        <v>194</v>
      </c>
      <c r="F195" s="40" t="str">
        <f t="shared" si="0"/>
        <v>04080003650116TCT-Đ</v>
      </c>
      <c r="G195" s="46">
        <v>1</v>
      </c>
      <c r="H195" s="40" t="s">
        <v>191</v>
      </c>
      <c r="I195" s="46">
        <v>39</v>
      </c>
    </row>
    <row r="196" spans="1:9" ht="12.75" hidden="1" customHeight="1">
      <c r="A196" s="34">
        <v>195</v>
      </c>
      <c r="F196" s="40" t="str">
        <f t="shared" si="0"/>
        <v>04080003670116TCT-Đ</v>
      </c>
      <c r="G196" s="46">
        <v>1</v>
      </c>
      <c r="H196" s="40" t="s">
        <v>192</v>
      </c>
      <c r="I196" s="46">
        <v>39</v>
      </c>
    </row>
    <row r="197" spans="1:9" ht="12.75" hidden="1" customHeight="1">
      <c r="A197" s="34">
        <v>196</v>
      </c>
      <c r="F197" s="40" t="str">
        <f t="shared" si="0"/>
        <v>04080008160116TCT-Đ</v>
      </c>
      <c r="G197" s="46">
        <v>1</v>
      </c>
      <c r="H197" s="40" t="s">
        <v>193</v>
      </c>
      <c r="I197" s="46">
        <v>38</v>
      </c>
    </row>
    <row r="198" spans="1:9" ht="12.75" hidden="1" customHeight="1">
      <c r="A198" s="34">
        <v>197</v>
      </c>
      <c r="F198" s="40" t="str">
        <f t="shared" si="0"/>
        <v>02110011980717C1-LTM2</v>
      </c>
      <c r="G198" s="46">
        <v>1</v>
      </c>
      <c r="H198" s="40" t="s">
        <v>194</v>
      </c>
      <c r="I198" s="46">
        <v>39</v>
      </c>
    </row>
    <row r="199" spans="1:9" ht="12.75" hidden="1" customHeight="1">
      <c r="A199" s="34">
        <v>198</v>
      </c>
      <c r="F199" s="40" t="str">
        <f t="shared" si="0"/>
        <v>04080004060116TCT-Đ</v>
      </c>
      <c r="G199" s="46">
        <v>1</v>
      </c>
      <c r="H199" s="40" t="s">
        <v>195</v>
      </c>
      <c r="I199" s="46">
        <v>38</v>
      </c>
    </row>
    <row r="200" spans="1:9" ht="12.75" hidden="1" customHeight="1">
      <c r="A200" s="34">
        <v>199</v>
      </c>
      <c r="F200" s="40" t="str">
        <f t="shared" si="0"/>
        <v>04080004100116TCT-Đ</v>
      </c>
      <c r="G200" s="46">
        <v>1</v>
      </c>
      <c r="H200" s="40" t="s">
        <v>196</v>
      </c>
      <c r="I200" s="46">
        <v>39</v>
      </c>
    </row>
    <row r="201" spans="1:9" ht="12.75" hidden="1" customHeight="1">
      <c r="A201" s="34">
        <v>200</v>
      </c>
      <c r="F201" s="40" t="str">
        <f t="shared" si="0"/>
        <v>04080004280116TCT-Đ</v>
      </c>
      <c r="G201" s="46">
        <v>1</v>
      </c>
      <c r="H201" s="40" t="s">
        <v>197</v>
      </c>
      <c r="I201" s="46">
        <v>38</v>
      </c>
    </row>
    <row r="202" spans="1:9" ht="12.75" hidden="1" customHeight="1">
      <c r="A202" s="34">
        <v>201</v>
      </c>
      <c r="F202" s="40" t="str">
        <f t="shared" si="0"/>
        <v>04080008170116TCT-Đ</v>
      </c>
      <c r="G202" s="46">
        <v>1</v>
      </c>
      <c r="H202" s="40" t="s">
        <v>198</v>
      </c>
      <c r="I202" s="46">
        <v>39</v>
      </c>
    </row>
    <row r="203" spans="1:9" ht="12.75" hidden="1" customHeight="1">
      <c r="A203" s="34">
        <v>202</v>
      </c>
      <c r="F203" s="40" t="str">
        <f t="shared" si="0"/>
        <v>04080009360116TCT-Đ</v>
      </c>
      <c r="G203" s="46">
        <v>1</v>
      </c>
      <c r="H203" s="40" t="s">
        <v>199</v>
      </c>
      <c r="I203" s="46">
        <v>38</v>
      </c>
    </row>
    <row r="204" spans="1:9" ht="12.75" hidden="1" customHeight="1">
      <c r="A204" s="34">
        <v>203</v>
      </c>
      <c r="F204" s="40" t="str">
        <f t="shared" si="0"/>
        <v>04080002370316TCT-Ô1</v>
      </c>
      <c r="G204" s="46">
        <v>1</v>
      </c>
      <c r="H204" s="40" t="s">
        <v>200</v>
      </c>
      <c r="I204" s="46">
        <v>25</v>
      </c>
    </row>
    <row r="205" spans="1:9" ht="12.75" hidden="1" customHeight="1">
      <c r="A205" s="34">
        <v>204</v>
      </c>
      <c r="F205" s="40" t="str">
        <f t="shared" si="0"/>
        <v>04080002450316TCT-Ô1</v>
      </c>
      <c r="G205" s="46">
        <v>1</v>
      </c>
      <c r="H205" s="40" t="s">
        <v>200</v>
      </c>
      <c r="I205" s="46">
        <v>25</v>
      </c>
    </row>
    <row r="206" spans="1:9" ht="12.75" hidden="1" customHeight="1">
      <c r="A206" s="34">
        <v>205</v>
      </c>
      <c r="F206" s="40" t="str">
        <f t="shared" si="0"/>
        <v>04080008050316TCT-Ô1</v>
      </c>
      <c r="G206" s="46">
        <v>1</v>
      </c>
      <c r="H206" s="40" t="s">
        <v>201</v>
      </c>
      <c r="I206" s="46">
        <v>28</v>
      </c>
    </row>
    <row r="207" spans="1:9" ht="12.75" hidden="1" customHeight="1">
      <c r="A207" s="34">
        <v>206</v>
      </c>
      <c r="F207" s="40" t="str">
        <f t="shared" si="0"/>
        <v>04080003050316TCT-Ô1</v>
      </c>
      <c r="G207" s="46">
        <v>1</v>
      </c>
      <c r="H207" s="40" t="s">
        <v>200</v>
      </c>
      <c r="I207" s="46">
        <v>25</v>
      </c>
    </row>
    <row r="208" spans="1:9" ht="12.75" hidden="1" customHeight="1">
      <c r="A208" s="34">
        <v>207</v>
      </c>
      <c r="F208" s="40" t="str">
        <f t="shared" si="0"/>
        <v>04080003070316TCT-Ô1</v>
      </c>
      <c r="G208" s="46">
        <v>1</v>
      </c>
      <c r="H208" s="40" t="s">
        <v>100</v>
      </c>
      <c r="I208" s="46">
        <v>25</v>
      </c>
    </row>
    <row r="209" spans="1:9" ht="12.75" hidden="1" customHeight="1">
      <c r="A209" s="34">
        <v>208</v>
      </c>
      <c r="F209" s="40" t="str">
        <f t="shared" si="0"/>
        <v>04080003080316TCT-Ô1</v>
      </c>
      <c r="G209" s="46">
        <v>1</v>
      </c>
      <c r="H209" s="40" t="s">
        <v>202</v>
      </c>
      <c r="I209" s="46">
        <v>25</v>
      </c>
    </row>
    <row r="210" spans="1:9" ht="12.75" hidden="1" customHeight="1">
      <c r="A210" s="34">
        <v>209</v>
      </c>
      <c r="F210" s="40" t="str">
        <f t="shared" si="0"/>
        <v>04080003090316TCT-Ô1</v>
      </c>
      <c r="G210" s="46">
        <v>1</v>
      </c>
      <c r="H210" s="40" t="s">
        <v>203</v>
      </c>
      <c r="I210" s="46">
        <v>25</v>
      </c>
    </row>
    <row r="211" spans="1:9" ht="12.75" hidden="1" customHeight="1">
      <c r="A211" s="34">
        <v>210</v>
      </c>
      <c r="F211" s="40" t="str">
        <f t="shared" si="0"/>
        <v>04080003100316TCT-Ô1</v>
      </c>
      <c r="G211" s="46">
        <v>1</v>
      </c>
      <c r="H211" s="40" t="s">
        <v>200</v>
      </c>
      <c r="I211" s="46">
        <v>25</v>
      </c>
    </row>
    <row r="212" spans="1:9" ht="12.75" hidden="1" customHeight="1">
      <c r="A212" s="34">
        <v>211</v>
      </c>
      <c r="F212" s="40" t="str">
        <f t="shared" si="0"/>
        <v>04080009300316TCT-Ô1</v>
      </c>
      <c r="G212" s="46">
        <v>1</v>
      </c>
      <c r="H212" s="40" t="s">
        <v>166</v>
      </c>
      <c r="I212" s="46">
        <v>25</v>
      </c>
    </row>
    <row r="213" spans="1:9" ht="12.75" hidden="1" customHeight="1">
      <c r="A213" s="34">
        <v>212</v>
      </c>
      <c r="F213" s="40" t="str">
        <f t="shared" si="0"/>
        <v>04080000990116TCT-QTM</v>
      </c>
      <c r="G213" s="46">
        <v>1</v>
      </c>
      <c r="H213" s="40" t="s">
        <v>55</v>
      </c>
      <c r="I213" s="46">
        <v>25</v>
      </c>
    </row>
    <row r="214" spans="1:9" ht="12.75" hidden="1" customHeight="1">
      <c r="A214" s="34">
        <v>213</v>
      </c>
      <c r="F214" s="40" t="str">
        <f t="shared" si="0"/>
        <v>04080001070116TCT-QTM</v>
      </c>
      <c r="G214" s="46">
        <v>1</v>
      </c>
      <c r="H214" s="40" t="s">
        <v>173</v>
      </c>
      <c r="I214" s="46">
        <v>25</v>
      </c>
    </row>
    <row r="215" spans="1:9" ht="12.75" hidden="1" customHeight="1">
      <c r="A215" s="34">
        <v>214</v>
      </c>
      <c r="F215" s="40" t="str">
        <f t="shared" si="0"/>
        <v>04080002420116TCT-QTM</v>
      </c>
      <c r="G215" s="46">
        <v>1</v>
      </c>
      <c r="H215" s="40" t="s">
        <v>204</v>
      </c>
      <c r="I215" s="46">
        <v>25</v>
      </c>
    </row>
    <row r="216" spans="1:9" ht="12.75" hidden="1" customHeight="1">
      <c r="A216" s="34">
        <v>215</v>
      </c>
      <c r="F216" s="40" t="str">
        <f t="shared" si="0"/>
        <v>04080002780116TCT-QTM</v>
      </c>
      <c r="G216" s="46">
        <v>1</v>
      </c>
      <c r="H216" s="40" t="s">
        <v>205</v>
      </c>
      <c r="I216" s="46">
        <v>25</v>
      </c>
    </row>
    <row r="217" spans="1:9" ht="12.75" customHeight="1">
      <c r="A217" s="34">
        <v>216</v>
      </c>
      <c r="F217" s="40" t="str">
        <f t="shared" si="0"/>
        <v>04080002830116TCT-QTM</v>
      </c>
      <c r="G217" s="46">
        <v>1</v>
      </c>
      <c r="H217" s="40" t="s">
        <v>62</v>
      </c>
      <c r="I217" s="46">
        <v>25</v>
      </c>
    </row>
    <row r="218" spans="1:9" ht="12.75" hidden="1" customHeight="1">
      <c r="A218" s="34">
        <v>217</v>
      </c>
      <c r="F218" s="40" t="str">
        <f t="shared" si="0"/>
        <v>04080003600116TCT-QTM</v>
      </c>
      <c r="G218" s="46">
        <v>1</v>
      </c>
      <c r="H218" s="40" t="s">
        <v>206</v>
      </c>
      <c r="I218" s="46">
        <v>25</v>
      </c>
    </row>
    <row r="219" spans="1:9" ht="12.75" hidden="1" customHeight="1">
      <c r="A219" s="34">
        <v>218</v>
      </c>
      <c r="F219" s="40" t="str">
        <f t="shared" si="0"/>
        <v>04080008070116TCT-QTM</v>
      </c>
      <c r="G219" s="46">
        <v>1</v>
      </c>
      <c r="H219" s="40" t="s">
        <v>207</v>
      </c>
      <c r="I219" s="46">
        <v>25</v>
      </c>
    </row>
    <row r="220" spans="1:9" ht="12.75" hidden="1" customHeight="1">
      <c r="A220" s="34">
        <v>219</v>
      </c>
      <c r="F220" s="40" t="str">
        <f t="shared" si="0"/>
        <v>04080002370416TCT-Ô2</v>
      </c>
      <c r="G220" s="46">
        <v>1</v>
      </c>
      <c r="H220" s="40" t="s">
        <v>208</v>
      </c>
      <c r="I220" s="46">
        <v>30</v>
      </c>
    </row>
    <row r="221" spans="1:9" ht="12.75" hidden="1" customHeight="1">
      <c r="A221" s="34">
        <v>220</v>
      </c>
      <c r="F221" s="40" t="str">
        <f t="shared" si="0"/>
        <v>04080002450416TCT-Ô2</v>
      </c>
      <c r="G221" s="46">
        <v>1</v>
      </c>
      <c r="H221" s="40" t="s">
        <v>209</v>
      </c>
      <c r="I221" s="46">
        <v>30</v>
      </c>
    </row>
    <row r="222" spans="1:9" ht="12.75" hidden="1" customHeight="1">
      <c r="A222" s="34">
        <v>221</v>
      </c>
      <c r="F222" s="40" t="str">
        <f t="shared" si="0"/>
        <v>04080008050416TCT-Ô2</v>
      </c>
      <c r="G222" s="46">
        <v>1</v>
      </c>
      <c r="H222" s="40" t="s">
        <v>201</v>
      </c>
      <c r="I222" s="46">
        <v>30</v>
      </c>
    </row>
    <row r="223" spans="1:9" ht="12.75" hidden="1" customHeight="1">
      <c r="A223" s="34">
        <v>222</v>
      </c>
      <c r="F223" s="40" t="str">
        <f t="shared" si="0"/>
        <v>04080003050416TCT-Ô2</v>
      </c>
      <c r="G223" s="46">
        <v>1</v>
      </c>
      <c r="H223" s="40" t="s">
        <v>210</v>
      </c>
      <c r="I223" s="46">
        <v>30</v>
      </c>
    </row>
    <row r="224" spans="1:9" ht="12.75" hidden="1" customHeight="1">
      <c r="A224" s="34">
        <v>223</v>
      </c>
      <c r="F224" s="40" t="str">
        <f t="shared" si="0"/>
        <v>04080003070416TCT-Ô2</v>
      </c>
      <c r="G224" s="46">
        <v>1</v>
      </c>
      <c r="H224" s="40" t="s">
        <v>211</v>
      </c>
      <c r="I224" s="46">
        <v>30</v>
      </c>
    </row>
    <row r="225" spans="1:9" ht="12.75" hidden="1" customHeight="1">
      <c r="A225" s="34">
        <v>224</v>
      </c>
      <c r="F225" s="40" t="str">
        <f t="shared" si="0"/>
        <v>04080003080416TCT-Ô2</v>
      </c>
      <c r="G225" s="46">
        <v>1</v>
      </c>
      <c r="H225" s="40" t="s">
        <v>202</v>
      </c>
      <c r="I225" s="46">
        <v>29</v>
      </c>
    </row>
    <row r="226" spans="1:9" ht="12.75" hidden="1" customHeight="1">
      <c r="A226" s="34">
        <v>225</v>
      </c>
      <c r="F226" s="40" t="str">
        <f t="shared" si="0"/>
        <v>04080003090416TCT-Ô2</v>
      </c>
      <c r="G226" s="46">
        <v>1</v>
      </c>
      <c r="H226" s="40" t="s">
        <v>212</v>
      </c>
      <c r="I226" s="46">
        <v>30</v>
      </c>
    </row>
    <row r="227" spans="1:9" ht="12.75" hidden="1" customHeight="1">
      <c r="A227" s="34">
        <v>226</v>
      </c>
      <c r="F227" s="40" t="str">
        <f t="shared" si="0"/>
        <v>04080003100416TCT-Ô2</v>
      </c>
      <c r="G227" s="46">
        <v>1</v>
      </c>
      <c r="H227" s="40" t="s">
        <v>213</v>
      </c>
      <c r="I227" s="46">
        <v>30</v>
      </c>
    </row>
    <row r="228" spans="1:9" ht="12.75" hidden="1" customHeight="1">
      <c r="A228" s="34">
        <v>227</v>
      </c>
      <c r="F228" s="40" t="str">
        <f t="shared" si="0"/>
        <v>04080009300416TCT-Ô2</v>
      </c>
      <c r="G228" s="46">
        <v>1</v>
      </c>
      <c r="H228" s="40" t="s">
        <v>166</v>
      </c>
      <c r="I228" s="46">
        <v>29</v>
      </c>
    </row>
    <row r="229" spans="1:9" ht="12.75" hidden="1" customHeight="1">
      <c r="A229" s="34">
        <v>228</v>
      </c>
      <c r="F229" s="40" t="str">
        <f t="shared" si="0"/>
        <v>SHCN(9+)1116TC-MTT</v>
      </c>
      <c r="G229" s="46">
        <v>1</v>
      </c>
      <c r="H229" s="40" t="s">
        <v>116</v>
      </c>
      <c r="I229" s="46">
        <v>32</v>
      </c>
    </row>
    <row r="230" spans="1:9" ht="12.75" hidden="1" customHeight="1">
      <c r="A230" s="34">
        <v>229</v>
      </c>
      <c r="F230" s="40" t="str">
        <f t="shared" si="0"/>
        <v>SHCN(9+)1216TC-Ô1</v>
      </c>
      <c r="G230" s="46">
        <v>1</v>
      </c>
      <c r="H230" s="40" t="s">
        <v>214</v>
      </c>
      <c r="I230" s="46">
        <v>77</v>
      </c>
    </row>
    <row r="231" spans="1:9" ht="12.75" hidden="1" customHeight="1">
      <c r="A231" s="34">
        <v>230</v>
      </c>
      <c r="F231" s="40" t="str">
        <f t="shared" si="0"/>
        <v>SHCN(9+)1316TC-QTM</v>
      </c>
      <c r="G231" s="46">
        <v>1</v>
      </c>
      <c r="H231" s="40" t="s">
        <v>153</v>
      </c>
      <c r="I231" s="46">
        <v>43</v>
      </c>
    </row>
    <row r="232" spans="1:9" ht="12.75" hidden="1" customHeight="1">
      <c r="A232" s="34">
        <v>231</v>
      </c>
      <c r="F232" s="40" t="str">
        <f t="shared" si="0"/>
        <v>SHCN(12+)4316TCT-Đ</v>
      </c>
      <c r="G232" s="46">
        <v>1</v>
      </c>
      <c r="H232" s="40" t="s">
        <v>133</v>
      </c>
      <c r="I232" s="46">
        <v>38</v>
      </c>
    </row>
    <row r="233" spans="1:9" ht="12.75" hidden="1" customHeight="1">
      <c r="A233" s="34">
        <v>232</v>
      </c>
      <c r="F233" s="40" t="str">
        <f t="shared" si="0"/>
        <v>SHCN(12+)4416TCT-Ô1</v>
      </c>
      <c r="G233" s="46">
        <v>1</v>
      </c>
      <c r="H233" s="40" t="s">
        <v>215</v>
      </c>
      <c r="I233" s="46">
        <v>25</v>
      </c>
    </row>
    <row r="234" spans="1:9" ht="12.75" hidden="1" customHeight="1">
      <c r="A234" s="34">
        <v>233</v>
      </c>
      <c r="F234" s="40" t="str">
        <f t="shared" si="0"/>
        <v>SHCN(12+)4516TCT-Ô2</v>
      </c>
      <c r="G234" s="46">
        <v>1</v>
      </c>
      <c r="H234" s="40" t="s">
        <v>208</v>
      </c>
      <c r="I234" s="46">
        <v>29</v>
      </c>
    </row>
    <row r="235" spans="1:9" ht="12.75" hidden="1" customHeight="1">
      <c r="A235" s="34">
        <v>234</v>
      </c>
      <c r="F235" s="40" t="str">
        <f t="shared" si="0"/>
        <v>SHCN(12+)4616TCT-QTM</v>
      </c>
      <c r="G235" s="46">
        <v>1</v>
      </c>
      <c r="H235" s="40" t="s">
        <v>162</v>
      </c>
      <c r="I235" s="46">
        <v>25</v>
      </c>
    </row>
    <row r="236" spans="1:9" ht="12.75" hidden="1" customHeight="1">
      <c r="A236" s="34">
        <v>235</v>
      </c>
      <c r="F236" s="40" t="str">
        <f t="shared" si="0"/>
        <v>04100002950115TC-Đ</v>
      </c>
      <c r="G236" s="46">
        <v>1</v>
      </c>
      <c r="H236" s="40" t="s">
        <v>119</v>
      </c>
      <c r="I236" s="46">
        <v>14</v>
      </c>
    </row>
    <row r="237" spans="1:9" ht="12.75" hidden="1" customHeight="1">
      <c r="A237" s="34">
        <v>236</v>
      </c>
      <c r="F237" s="40" t="str">
        <f t="shared" si="0"/>
        <v>04100003440115TC-Đ</v>
      </c>
      <c r="G237" s="46">
        <v>1</v>
      </c>
      <c r="H237" s="40" t="s">
        <v>181</v>
      </c>
      <c r="I237" s="46">
        <v>14</v>
      </c>
    </row>
    <row r="238" spans="1:9" ht="12.75" hidden="1" customHeight="1">
      <c r="A238" s="34">
        <v>237</v>
      </c>
      <c r="F238" s="40" t="str">
        <f t="shared" si="0"/>
        <v>04100003660115TC-Đ</v>
      </c>
      <c r="G238" s="46">
        <v>1</v>
      </c>
      <c r="H238" s="40" t="s">
        <v>193</v>
      </c>
      <c r="I238" s="46">
        <v>14</v>
      </c>
    </row>
    <row r="239" spans="1:9" ht="12.75" hidden="1" customHeight="1">
      <c r="A239" s="34">
        <v>238</v>
      </c>
      <c r="F239" s="40" t="str">
        <f t="shared" si="0"/>
        <v>04100003690115TC-Đ</v>
      </c>
      <c r="G239" s="46">
        <v>1</v>
      </c>
      <c r="H239" s="40" t="s">
        <v>68</v>
      </c>
      <c r="I239" s="46">
        <v>14</v>
      </c>
    </row>
    <row r="240" spans="1:9" ht="12.75" hidden="1" customHeight="1">
      <c r="A240" s="34">
        <v>239</v>
      </c>
      <c r="F240" s="40" t="str">
        <f t="shared" si="0"/>
        <v>04100008160115TC-Đ</v>
      </c>
      <c r="G240" s="46">
        <v>1</v>
      </c>
      <c r="H240" s="40" t="s">
        <v>193</v>
      </c>
      <c r="I240" s="46">
        <v>14</v>
      </c>
    </row>
    <row r="241" spans="1:9" ht="12.75" hidden="1" customHeight="1">
      <c r="A241" s="34">
        <v>240</v>
      </c>
      <c r="F241" s="40" t="str">
        <f t="shared" si="0"/>
        <v>04100009080115TC-Đ</v>
      </c>
      <c r="G241" s="46">
        <v>1</v>
      </c>
      <c r="H241" s="40" t="s">
        <v>68</v>
      </c>
      <c r="I241" s="46">
        <v>14</v>
      </c>
    </row>
    <row r="242" spans="1:9" ht="12.75" hidden="1" customHeight="1">
      <c r="A242" s="34">
        <v>241</v>
      </c>
      <c r="F242" s="40" t="str">
        <f t="shared" si="0"/>
        <v>04100009100115TC-Đ</v>
      </c>
      <c r="G242" s="46">
        <v>1</v>
      </c>
      <c r="H242" s="40" t="s">
        <v>216</v>
      </c>
      <c r="I242" s="46">
        <v>14</v>
      </c>
    </row>
    <row r="243" spans="1:9" ht="12.75" hidden="1" customHeight="1">
      <c r="A243" s="34">
        <v>242</v>
      </c>
      <c r="F243" s="40" t="str">
        <f t="shared" si="0"/>
        <v>04100008170115TC-Đ</v>
      </c>
      <c r="G243" s="46">
        <v>1</v>
      </c>
      <c r="H243" s="40" t="s">
        <v>216</v>
      </c>
      <c r="I243" s="46">
        <v>14</v>
      </c>
    </row>
    <row r="244" spans="1:9" ht="12.75" hidden="1" customHeight="1">
      <c r="A244" s="34">
        <v>243</v>
      </c>
      <c r="F244" s="40" t="str">
        <f t="shared" si="0"/>
        <v>04100009110115TC-Đ</v>
      </c>
      <c r="G244" s="46">
        <v>1</v>
      </c>
      <c r="H244" s="40" t="s">
        <v>191</v>
      </c>
      <c r="I244" s="46">
        <v>14</v>
      </c>
    </row>
    <row r="245" spans="1:9" ht="12.75" hidden="1" customHeight="1">
      <c r="A245" s="34">
        <v>244</v>
      </c>
      <c r="F245" s="40" t="str">
        <f t="shared" si="0"/>
        <v>04100009120115TC-Đ</v>
      </c>
      <c r="G245" s="46">
        <v>1</v>
      </c>
      <c r="H245" s="40" t="s">
        <v>217</v>
      </c>
      <c r="I245" s="46">
        <v>14</v>
      </c>
    </row>
    <row r="246" spans="1:9" ht="12.75" hidden="1" customHeight="1">
      <c r="A246" s="34">
        <v>245</v>
      </c>
      <c r="F246" s="40" t="str">
        <f t="shared" si="0"/>
        <v>04100009130115TC-Đ</v>
      </c>
      <c r="G246" s="46">
        <v>1</v>
      </c>
      <c r="H246" s="40" t="s">
        <v>69</v>
      </c>
      <c r="I246" s="46">
        <v>14</v>
      </c>
    </row>
    <row r="247" spans="1:9" ht="12.75" hidden="1" customHeight="1">
      <c r="A247" s="34">
        <v>246</v>
      </c>
      <c r="F247" s="40" t="str">
        <f t="shared" si="0"/>
        <v>04100000160115TC-NL</v>
      </c>
      <c r="G247" s="46">
        <v>1</v>
      </c>
      <c r="H247" s="40" t="s">
        <v>78</v>
      </c>
      <c r="I247" s="46">
        <v>6</v>
      </c>
    </row>
    <row r="248" spans="1:9" ht="12.75" hidden="1" customHeight="1">
      <c r="A248" s="34">
        <v>247</v>
      </c>
      <c r="F248" s="40" t="str">
        <f t="shared" si="0"/>
        <v>04100001450115TC-NL</v>
      </c>
      <c r="G248" s="46">
        <v>1</v>
      </c>
      <c r="H248" s="40" t="s">
        <v>178</v>
      </c>
      <c r="I248" s="46">
        <v>6</v>
      </c>
    </row>
    <row r="249" spans="1:9" ht="12.75" hidden="1" customHeight="1">
      <c r="A249" s="34">
        <v>248</v>
      </c>
      <c r="F249" s="40" t="str">
        <f t="shared" si="0"/>
        <v>04100007050115TC-NL</v>
      </c>
      <c r="G249" s="46">
        <v>1</v>
      </c>
      <c r="H249" s="40" t="s">
        <v>80</v>
      </c>
      <c r="I249" s="46">
        <v>6</v>
      </c>
    </row>
    <row r="250" spans="1:9" ht="12.75" hidden="1" customHeight="1">
      <c r="A250" s="34">
        <v>249</v>
      </c>
      <c r="F250" s="40" t="str">
        <f t="shared" si="0"/>
        <v>04100007060115TC-NL</v>
      </c>
      <c r="G250" s="46">
        <v>1</v>
      </c>
      <c r="H250" s="40" t="s">
        <v>78</v>
      </c>
      <c r="I250" s="46">
        <v>6</v>
      </c>
    </row>
    <row r="251" spans="1:9" ht="12.75" hidden="1" customHeight="1">
      <c r="A251" s="34">
        <v>250</v>
      </c>
      <c r="F251" s="40" t="str">
        <f t="shared" si="0"/>
        <v>04100007070115TC-NL</v>
      </c>
      <c r="G251" s="46">
        <v>1</v>
      </c>
      <c r="H251" s="40" t="s">
        <v>77</v>
      </c>
      <c r="I251" s="46">
        <v>6</v>
      </c>
    </row>
    <row r="252" spans="1:9" ht="12.75" hidden="1" customHeight="1">
      <c r="A252" s="34">
        <v>251</v>
      </c>
      <c r="F252" s="40" t="str">
        <f t="shared" si="0"/>
        <v>04100007110115TC-NL</v>
      </c>
      <c r="G252" s="46">
        <v>1</v>
      </c>
      <c r="H252" s="40" t="s">
        <v>80</v>
      </c>
      <c r="I252" s="46">
        <v>6</v>
      </c>
    </row>
    <row r="253" spans="1:9" ht="12.75" hidden="1" customHeight="1">
      <c r="A253" s="34">
        <v>252</v>
      </c>
      <c r="F253" s="40" t="str">
        <f t="shared" si="0"/>
        <v>04100007930115TC-NL</v>
      </c>
      <c r="G253" s="46">
        <v>1</v>
      </c>
      <c r="H253" s="40" t="s">
        <v>218</v>
      </c>
      <c r="I253" s="46">
        <v>9</v>
      </c>
    </row>
    <row r="254" spans="1:9" ht="12.75" hidden="1" customHeight="1">
      <c r="A254" s="34">
        <v>253</v>
      </c>
      <c r="F254" s="40" t="str">
        <f t="shared" si="0"/>
        <v>04100007950115TC-NL</v>
      </c>
      <c r="G254" s="46">
        <v>1</v>
      </c>
      <c r="H254" s="40" t="s">
        <v>219</v>
      </c>
      <c r="I254" s="46">
        <v>6</v>
      </c>
    </row>
    <row r="255" spans="1:9" ht="12.75" hidden="1" customHeight="1">
      <c r="A255" s="34">
        <v>254</v>
      </c>
      <c r="F255" s="40" t="str">
        <f t="shared" si="0"/>
        <v>04100007960115TC-NL</v>
      </c>
      <c r="G255" s="46">
        <v>1</v>
      </c>
      <c r="H255" s="40" t="s">
        <v>77</v>
      </c>
      <c r="I255" s="46">
        <v>6</v>
      </c>
    </row>
    <row r="256" spans="1:9" ht="12.75" hidden="1" customHeight="1">
      <c r="A256" s="34">
        <v>255</v>
      </c>
      <c r="F256" s="40" t="str">
        <f t="shared" si="0"/>
        <v>04100007980115TC-NL</v>
      </c>
      <c r="G256" s="46">
        <v>1</v>
      </c>
      <c r="H256" s="40" t="s">
        <v>219</v>
      </c>
      <c r="I256" s="46">
        <v>6</v>
      </c>
    </row>
    <row r="257" spans="1:9" ht="12.75" hidden="1" customHeight="1">
      <c r="A257" s="34">
        <v>256</v>
      </c>
      <c r="F257" s="40" t="str">
        <f t="shared" si="0"/>
        <v>04100008040115TC-NL</v>
      </c>
      <c r="G257" s="46">
        <v>1</v>
      </c>
      <c r="H257" s="40" t="s">
        <v>220</v>
      </c>
      <c r="I257" s="46">
        <v>6</v>
      </c>
    </row>
    <row r="258" spans="1:9" ht="12.75" hidden="1" customHeight="1">
      <c r="A258" s="34">
        <v>257</v>
      </c>
      <c r="F258" s="40" t="str">
        <f t="shared" si="0"/>
        <v>04100009140115TC-NL</v>
      </c>
      <c r="G258" s="46">
        <v>1</v>
      </c>
      <c r="H258" s="40" t="s">
        <v>219</v>
      </c>
      <c r="I258" s="46">
        <v>6</v>
      </c>
    </row>
    <row r="259" spans="1:9" ht="12.75" hidden="1" customHeight="1">
      <c r="A259" s="34">
        <v>258</v>
      </c>
      <c r="F259" s="40" t="str">
        <f t="shared" si="0"/>
        <v>04100008600115TC-NL</v>
      </c>
      <c r="G259" s="46">
        <v>1</v>
      </c>
      <c r="H259" s="40" t="s">
        <v>80</v>
      </c>
      <c r="I259" s="46">
        <v>6</v>
      </c>
    </row>
    <row r="260" spans="1:9" ht="12.75" hidden="1" customHeight="1">
      <c r="A260" s="34">
        <v>259</v>
      </c>
      <c r="F260" s="40" t="str">
        <f t="shared" si="0"/>
        <v>04100009150115TC-NL</v>
      </c>
      <c r="G260" s="46">
        <v>1</v>
      </c>
      <c r="H260" s="40" t="s">
        <v>179</v>
      </c>
      <c r="I260" s="46">
        <v>6</v>
      </c>
    </row>
    <row r="261" spans="1:9" ht="12.75" hidden="1" customHeight="1">
      <c r="A261" s="34">
        <v>260</v>
      </c>
      <c r="F261" s="40" t="str">
        <f t="shared" si="0"/>
        <v>04100002370115TC-Ô</v>
      </c>
      <c r="G261" s="46">
        <v>1</v>
      </c>
      <c r="H261" s="40" t="s">
        <v>221</v>
      </c>
      <c r="I261" s="46">
        <v>17</v>
      </c>
    </row>
    <row r="262" spans="1:9" ht="12.75" hidden="1" customHeight="1">
      <c r="A262" s="34">
        <v>261</v>
      </c>
      <c r="F262" s="40" t="str">
        <f t="shared" si="0"/>
        <v>04100007040115TC-Ô</v>
      </c>
      <c r="G262" s="46">
        <v>1</v>
      </c>
      <c r="H262" s="40" t="s">
        <v>222</v>
      </c>
      <c r="I262" s="46">
        <v>17</v>
      </c>
    </row>
    <row r="263" spans="1:9" ht="12.75" hidden="1" customHeight="1">
      <c r="A263" s="34">
        <v>262</v>
      </c>
      <c r="F263" s="40" t="str">
        <f t="shared" si="0"/>
        <v>04100007100115TC-Ô</v>
      </c>
      <c r="G263" s="46">
        <v>1</v>
      </c>
      <c r="H263" s="40" t="s">
        <v>183</v>
      </c>
      <c r="I263" s="46">
        <v>17</v>
      </c>
    </row>
    <row r="264" spans="1:9" ht="12.75" hidden="1" customHeight="1">
      <c r="A264" s="34">
        <v>263</v>
      </c>
      <c r="F264" s="40" t="str">
        <f t="shared" si="0"/>
        <v>04100007530115TC-Ô</v>
      </c>
      <c r="G264" s="46">
        <v>1</v>
      </c>
      <c r="H264" s="40" t="s">
        <v>222</v>
      </c>
      <c r="I264" s="46">
        <v>28</v>
      </c>
    </row>
    <row r="265" spans="1:9" ht="12.75" hidden="1" customHeight="1">
      <c r="A265" s="34">
        <v>264</v>
      </c>
      <c r="F265" s="40" t="str">
        <f t="shared" si="0"/>
        <v>04100009160115TC-Ô</v>
      </c>
      <c r="G265" s="46">
        <v>1</v>
      </c>
      <c r="H265" s="40" t="s">
        <v>223</v>
      </c>
      <c r="I265" s="46">
        <v>17</v>
      </c>
    </row>
    <row r="266" spans="1:9" ht="12.75" hidden="1" customHeight="1">
      <c r="A266" s="34">
        <v>265</v>
      </c>
      <c r="F266" s="40" t="str">
        <f t="shared" si="0"/>
        <v>04100009170115TC-Ô</v>
      </c>
      <c r="G266" s="46">
        <v>1</v>
      </c>
      <c r="H266" s="40" t="s">
        <v>168</v>
      </c>
      <c r="I266" s="46">
        <v>17</v>
      </c>
    </row>
    <row r="267" spans="1:9" ht="12.75" hidden="1" customHeight="1">
      <c r="A267" s="34">
        <v>266</v>
      </c>
      <c r="F267" s="40" t="str">
        <f t="shared" si="0"/>
        <v>04100009180115TC-Ô</v>
      </c>
      <c r="G267" s="46">
        <v>1</v>
      </c>
      <c r="H267" s="40" t="s">
        <v>168</v>
      </c>
      <c r="I267" s="46">
        <v>17</v>
      </c>
    </row>
    <row r="268" spans="1:9" ht="12.75" hidden="1" customHeight="1">
      <c r="A268" s="34">
        <v>267</v>
      </c>
      <c r="F268" s="40" t="str">
        <f t="shared" si="0"/>
        <v>04100009190115TC-Ô</v>
      </c>
      <c r="G268" s="46">
        <v>1</v>
      </c>
      <c r="H268" s="40" t="s">
        <v>209</v>
      </c>
      <c r="I268" s="46">
        <v>17</v>
      </c>
    </row>
    <row r="269" spans="1:9" ht="12.75" hidden="1" customHeight="1">
      <c r="A269" s="34">
        <v>268</v>
      </c>
      <c r="F269" s="40" t="str">
        <f t="shared" si="0"/>
        <v>04100003050115TC-Ô</v>
      </c>
      <c r="G269" s="46">
        <v>1</v>
      </c>
      <c r="H269" s="40" t="s">
        <v>224</v>
      </c>
      <c r="I269" s="46">
        <v>17</v>
      </c>
    </row>
    <row r="270" spans="1:9" ht="12.75" hidden="1" customHeight="1">
      <c r="A270" s="34">
        <v>269</v>
      </c>
      <c r="F270" s="40" t="str">
        <f t="shared" si="0"/>
        <v>04100009200115TC-Ô</v>
      </c>
      <c r="G270" s="46">
        <v>1</v>
      </c>
      <c r="H270" s="40" t="s">
        <v>225</v>
      </c>
      <c r="I270" s="46">
        <v>17</v>
      </c>
    </row>
    <row r="271" spans="1:9" ht="12.75" hidden="1" customHeight="1">
      <c r="A271" s="34">
        <v>270</v>
      </c>
      <c r="F271" s="40" t="str">
        <f t="shared" si="0"/>
        <v>04100009210115TC-Ô</v>
      </c>
      <c r="G271" s="46">
        <v>1</v>
      </c>
      <c r="H271" s="40" t="s">
        <v>224</v>
      </c>
      <c r="I271" s="46">
        <v>17</v>
      </c>
    </row>
    <row r="272" spans="1:9" ht="12.75" hidden="1" customHeight="1">
      <c r="A272" s="34">
        <v>271</v>
      </c>
      <c r="F272" s="40" t="str">
        <f t="shared" si="0"/>
        <v>04100009220115TC-Ô</v>
      </c>
      <c r="G272" s="46">
        <v>1</v>
      </c>
      <c r="H272" s="40" t="s">
        <v>209</v>
      </c>
      <c r="I272" s="46">
        <v>17</v>
      </c>
    </row>
    <row r="273" spans="1:9" ht="12.75" hidden="1" customHeight="1">
      <c r="A273" s="34">
        <v>272</v>
      </c>
      <c r="F273" s="40" t="str">
        <f t="shared" si="0"/>
        <v>05060011121115TCN-CKL</v>
      </c>
      <c r="G273" s="46">
        <v>1</v>
      </c>
      <c r="H273" s="40" t="s">
        <v>65</v>
      </c>
      <c r="I273" s="46">
        <v>46</v>
      </c>
    </row>
    <row r="274" spans="1:9" ht="12.75" hidden="1" customHeight="1">
      <c r="A274" s="34">
        <v>273</v>
      </c>
      <c r="F274" s="40" t="str">
        <f t="shared" si="0"/>
        <v>05060011370115TCN-CKL</v>
      </c>
      <c r="G274" s="46">
        <v>1</v>
      </c>
      <c r="H274" s="40" t="s">
        <v>226</v>
      </c>
      <c r="I274" s="46">
        <v>15</v>
      </c>
    </row>
    <row r="275" spans="1:9" ht="12.75" hidden="1" customHeight="1">
      <c r="A275" s="34">
        <v>274</v>
      </c>
      <c r="F275" s="40" t="str">
        <f t="shared" si="0"/>
        <v>05060011380115TCN-CKL</v>
      </c>
      <c r="G275" s="46">
        <v>1</v>
      </c>
      <c r="H275" s="40" t="s">
        <v>226</v>
      </c>
      <c r="I275" s="46">
        <v>15</v>
      </c>
    </row>
    <row r="276" spans="1:9" ht="12.75" hidden="1" customHeight="1">
      <c r="A276" s="34">
        <v>275</v>
      </c>
      <c r="F276" s="40" t="str">
        <f t="shared" si="0"/>
        <v>05060011390115TCN-CKL</v>
      </c>
      <c r="G276" s="46">
        <v>1</v>
      </c>
      <c r="H276" s="40" t="s">
        <v>226</v>
      </c>
      <c r="I276" s="46">
        <v>15</v>
      </c>
    </row>
    <row r="277" spans="1:9" ht="12.75" hidden="1" customHeight="1">
      <c r="A277" s="34">
        <v>276</v>
      </c>
      <c r="F277" s="40" t="str">
        <f t="shared" si="0"/>
        <v>05060011400115TCN-CKL</v>
      </c>
      <c r="G277" s="46">
        <v>1</v>
      </c>
      <c r="H277" s="40" t="s">
        <v>226</v>
      </c>
      <c r="I277" s="46">
        <v>15</v>
      </c>
    </row>
    <row r="278" spans="1:9" ht="12.75" hidden="1" customHeight="1">
      <c r="A278" s="34">
        <v>277</v>
      </c>
      <c r="F278" s="40" t="str">
        <f t="shared" si="0"/>
        <v>05060011410115TCN-CKL</v>
      </c>
      <c r="G278" s="46">
        <v>1</v>
      </c>
      <c r="H278" s="40" t="s">
        <v>226</v>
      </c>
      <c r="I278" s="46">
        <v>15</v>
      </c>
    </row>
    <row r="279" spans="1:9" ht="12.75" hidden="1" customHeight="1">
      <c r="A279" s="34">
        <v>278</v>
      </c>
      <c r="F279" s="40" t="str">
        <f t="shared" si="0"/>
        <v>05060011420115TCN-CKL</v>
      </c>
      <c r="G279" s="46">
        <v>1</v>
      </c>
      <c r="H279" s="40" t="s">
        <v>226</v>
      </c>
      <c r="I279" s="46">
        <v>15</v>
      </c>
    </row>
    <row r="280" spans="1:9" ht="12.75" hidden="1" customHeight="1">
      <c r="A280" s="34">
        <v>279</v>
      </c>
      <c r="F280" s="40" t="str">
        <f t="shared" si="0"/>
        <v>05060011430115TCN-CKL</v>
      </c>
      <c r="G280" s="46">
        <v>1</v>
      </c>
      <c r="H280" s="40" t="s">
        <v>226</v>
      </c>
      <c r="I280" s="46">
        <v>15</v>
      </c>
    </row>
    <row r="281" spans="1:9" ht="12.75" hidden="1" customHeight="1">
      <c r="A281" s="34">
        <v>280</v>
      </c>
      <c r="F281" s="40" t="str">
        <f t="shared" si="0"/>
        <v>05060011440115TCN-CKL</v>
      </c>
      <c r="G281" s="46">
        <v>1</v>
      </c>
      <c r="H281" s="40" t="s">
        <v>226</v>
      </c>
      <c r="I281" s="46">
        <v>15</v>
      </c>
    </row>
    <row r="282" spans="1:9" ht="12.75" hidden="1" customHeight="1">
      <c r="A282" s="34">
        <v>281</v>
      </c>
      <c r="F282" s="40" t="str">
        <f t="shared" si="0"/>
        <v>05060011450115TCN-CKL</v>
      </c>
      <c r="G282" s="46">
        <v>1</v>
      </c>
      <c r="H282" s="40" t="s">
        <v>226</v>
      </c>
      <c r="I282" s="46">
        <v>15</v>
      </c>
    </row>
    <row r="283" spans="1:9" ht="12.75" hidden="1" customHeight="1">
      <c r="A283" s="34">
        <v>282</v>
      </c>
      <c r="F283" s="40" t="str">
        <f t="shared" si="0"/>
        <v>05060011111115TCN-CKL</v>
      </c>
      <c r="G283" s="46">
        <v>1</v>
      </c>
      <c r="H283" s="40"/>
      <c r="I283" s="46">
        <v>46</v>
      </c>
    </row>
    <row r="284" spans="1:9" ht="12.75" hidden="1" customHeight="1">
      <c r="A284" s="34">
        <v>283</v>
      </c>
      <c r="F284" s="40" t="str">
        <f t="shared" si="0"/>
        <v>05060011640115TCN-KTD</v>
      </c>
      <c r="G284" s="46">
        <v>1</v>
      </c>
      <c r="H284" s="40" t="s">
        <v>96</v>
      </c>
      <c r="I284" s="46">
        <v>24</v>
      </c>
    </row>
    <row r="285" spans="1:9" ht="12.75" hidden="1" customHeight="1">
      <c r="A285" s="34">
        <v>284</v>
      </c>
      <c r="F285" s="40" t="str">
        <f t="shared" si="0"/>
        <v>05060011650115TCN-KTD</v>
      </c>
      <c r="G285" s="46">
        <v>1</v>
      </c>
      <c r="H285" s="40" t="s">
        <v>93</v>
      </c>
      <c r="I285" s="46">
        <v>24</v>
      </c>
    </row>
    <row r="286" spans="1:9" ht="12.75" hidden="1" customHeight="1">
      <c r="A286" s="34">
        <v>285</v>
      </c>
      <c r="F286" s="40" t="str">
        <f t="shared" si="0"/>
        <v>05060011660115TCN-KTD</v>
      </c>
      <c r="G286" s="46">
        <v>1</v>
      </c>
      <c r="H286" s="40" t="s">
        <v>109</v>
      </c>
      <c r="I286" s="46">
        <v>24</v>
      </c>
    </row>
    <row r="287" spans="1:9" ht="12.75" hidden="1" customHeight="1">
      <c r="A287" s="34">
        <v>286</v>
      </c>
      <c r="F287" s="40" t="str">
        <f t="shared" si="0"/>
        <v>05060011670115TCN-KTD</v>
      </c>
      <c r="G287" s="46">
        <v>1</v>
      </c>
      <c r="H287" s="40" t="s">
        <v>227</v>
      </c>
      <c r="I287" s="46">
        <v>24</v>
      </c>
    </row>
    <row r="288" spans="1:9" ht="12.75" hidden="1" customHeight="1">
      <c r="A288" s="34">
        <v>287</v>
      </c>
      <c r="F288" s="40" t="str">
        <f t="shared" si="0"/>
        <v>05060011680115TCN-KTD</v>
      </c>
      <c r="G288" s="46">
        <v>1</v>
      </c>
      <c r="H288" s="40" t="s">
        <v>93</v>
      </c>
      <c r="I288" s="46">
        <v>24</v>
      </c>
    </row>
    <row r="289" spans="1:9" ht="12.75" hidden="1" customHeight="1">
      <c r="A289" s="34">
        <v>288</v>
      </c>
      <c r="F289" s="40" t="str">
        <f t="shared" si="0"/>
        <v>05060011690115TCN-KTD</v>
      </c>
      <c r="G289" s="46">
        <v>1</v>
      </c>
      <c r="H289" s="40" t="s">
        <v>52</v>
      </c>
      <c r="I289" s="46">
        <v>24</v>
      </c>
    </row>
    <row r="290" spans="1:9" ht="12.75" hidden="1" customHeight="1">
      <c r="A290" s="34">
        <v>289</v>
      </c>
      <c r="F290" s="40" t="str">
        <f t="shared" si="0"/>
        <v>05060011700115TCN-KTD</v>
      </c>
      <c r="G290" s="46">
        <v>1</v>
      </c>
      <c r="H290" s="40" t="s">
        <v>91</v>
      </c>
      <c r="I290" s="46">
        <v>24</v>
      </c>
    </row>
    <row r="291" spans="1:9" ht="12.75" hidden="1" customHeight="1">
      <c r="A291" s="34">
        <v>290</v>
      </c>
      <c r="F291" s="40" t="str">
        <f t="shared" si="0"/>
        <v>05060011710115TCN-KTD</v>
      </c>
      <c r="G291" s="46">
        <v>1</v>
      </c>
      <c r="H291" s="40" t="s">
        <v>152</v>
      </c>
      <c r="I291" s="46">
        <v>24</v>
      </c>
    </row>
    <row r="292" spans="1:9" ht="12.75" hidden="1" customHeight="1">
      <c r="A292" s="34">
        <v>291</v>
      </c>
      <c r="F292" s="40" t="str">
        <f t="shared" si="0"/>
        <v>03060011300215CĐN-Ô</v>
      </c>
      <c r="G292" s="46">
        <v>1</v>
      </c>
      <c r="H292" s="40" t="s">
        <v>225</v>
      </c>
      <c r="I292" s="46">
        <v>24</v>
      </c>
    </row>
    <row r="293" spans="1:9" ht="12.75" hidden="1" customHeight="1">
      <c r="A293" s="34">
        <v>292</v>
      </c>
      <c r="F293" s="40" t="str">
        <f t="shared" si="0"/>
        <v>03060011310215CĐN-Ô</v>
      </c>
      <c r="G293" s="46">
        <v>1</v>
      </c>
      <c r="H293" s="40" t="s">
        <v>168</v>
      </c>
      <c r="I293" s="46">
        <v>24</v>
      </c>
    </row>
    <row r="294" spans="1:9" ht="12.75" hidden="1" customHeight="1">
      <c r="A294" s="34">
        <v>293</v>
      </c>
      <c r="F294" s="40" t="str">
        <f t="shared" si="0"/>
        <v>03060011320215CĐN-Ô</v>
      </c>
      <c r="G294" s="46">
        <v>1</v>
      </c>
      <c r="H294" s="40" t="s">
        <v>167</v>
      </c>
      <c r="I294" s="46">
        <v>24</v>
      </c>
    </row>
    <row r="295" spans="1:9" ht="12.75" hidden="1" customHeight="1">
      <c r="A295" s="34">
        <v>294</v>
      </c>
      <c r="F295" s="40" t="str">
        <f t="shared" si="0"/>
        <v>03060011330215CĐN-Ô</v>
      </c>
      <c r="G295" s="46">
        <v>1</v>
      </c>
      <c r="H295" s="40" t="s">
        <v>225</v>
      </c>
      <c r="I295" s="46">
        <v>24</v>
      </c>
    </row>
    <row r="296" spans="1:9" ht="12.75" hidden="1" customHeight="1">
      <c r="A296" s="34">
        <v>295</v>
      </c>
      <c r="F296" s="40" t="str">
        <f t="shared" si="0"/>
        <v>03060011340215CĐN-Ô</v>
      </c>
      <c r="G296" s="46">
        <v>1</v>
      </c>
      <c r="H296" s="40" t="s">
        <v>169</v>
      </c>
      <c r="I296" s="46">
        <v>24</v>
      </c>
    </row>
    <row r="297" spans="1:9" ht="12.75" hidden="1" customHeight="1">
      <c r="A297" s="34">
        <v>296</v>
      </c>
      <c r="F297" s="40" t="str">
        <f t="shared" si="0"/>
        <v>03060011350215CĐN-Ô</v>
      </c>
      <c r="G297" s="46">
        <v>1</v>
      </c>
      <c r="H297" s="40" t="s">
        <v>168</v>
      </c>
      <c r="I297" s="46">
        <v>24</v>
      </c>
    </row>
    <row r="298" spans="1:9" ht="12.75" hidden="1" customHeight="1">
      <c r="A298" s="34">
        <v>297</v>
      </c>
      <c r="F298" s="40" t="str">
        <f t="shared" si="0"/>
        <v>03060011360215CĐN-Ô</v>
      </c>
      <c r="G298" s="46">
        <v>1</v>
      </c>
      <c r="H298" s="40" t="s">
        <v>112</v>
      </c>
      <c r="I298" s="46">
        <v>24</v>
      </c>
    </row>
    <row r="299" spans="1:9" ht="12.75" hidden="1" customHeight="1">
      <c r="A299" s="34">
        <v>298</v>
      </c>
      <c r="F299" s="40" t="str">
        <f t="shared" si="0"/>
        <v>SHCN(9+)1415TC-Đ</v>
      </c>
      <c r="G299" s="46">
        <v>1</v>
      </c>
      <c r="H299" s="40" t="s">
        <v>119</v>
      </c>
      <c r="I299" s="46">
        <v>14</v>
      </c>
    </row>
    <row r="300" spans="1:9" ht="12.75" hidden="1" customHeight="1">
      <c r="A300" s="34">
        <v>299</v>
      </c>
      <c r="F300" s="40" t="str">
        <f t="shared" si="0"/>
        <v>SHCN(9+)1515TC-NL</v>
      </c>
      <c r="G300" s="46">
        <v>1</v>
      </c>
      <c r="H300" s="40" t="s">
        <v>228</v>
      </c>
      <c r="I300" s="46">
        <v>6</v>
      </c>
    </row>
    <row r="301" spans="1:9" ht="12.75" hidden="1" customHeight="1">
      <c r="A301" s="34">
        <v>300</v>
      </c>
      <c r="F301" s="40" t="str">
        <f t="shared" si="0"/>
        <v>SHCN(9+)1615TC-Ô</v>
      </c>
      <c r="G301" s="46">
        <v>1</v>
      </c>
      <c r="H301" s="40" t="s">
        <v>225</v>
      </c>
      <c r="I301" s="46">
        <v>17</v>
      </c>
    </row>
    <row r="302" spans="1:9" ht="12.75" hidden="1" customHeight="1">
      <c r="A302" s="34">
        <v>301</v>
      </c>
      <c r="F302" s="40" t="str">
        <f t="shared" si="0"/>
        <v>SHCN(9+)1715TC-QTM</v>
      </c>
      <c r="G302" s="46">
        <v>1</v>
      </c>
      <c r="H302" s="40" t="s">
        <v>172</v>
      </c>
      <c r="I302" s="46">
        <v>13</v>
      </c>
    </row>
    <row r="303" spans="1:9" ht="12.75" hidden="1" customHeight="1">
      <c r="A303" s="34">
        <v>302</v>
      </c>
      <c r="F303" s="40" t="str">
        <f t="shared" si="0"/>
        <v>SHCN(9+)1815TCN-CKL</v>
      </c>
      <c r="G303" s="46">
        <v>1</v>
      </c>
      <c r="H303" s="40" t="s">
        <v>165</v>
      </c>
      <c r="I303" s="46">
        <v>15</v>
      </c>
    </row>
    <row r="304" spans="1:9" ht="12.75" hidden="1" customHeight="1">
      <c r="A304" s="34">
        <v>303</v>
      </c>
      <c r="F304" s="40" t="str">
        <f t="shared" si="0"/>
        <v>SHCN(9+)1915TCN-Đ</v>
      </c>
      <c r="G304" s="46">
        <v>1</v>
      </c>
      <c r="H304" s="40" t="s">
        <v>68</v>
      </c>
      <c r="I304" s="46">
        <v>21</v>
      </c>
    </row>
    <row r="305" spans="1:9" ht="12.75" hidden="1" customHeight="1">
      <c r="A305" s="34">
        <v>304</v>
      </c>
      <c r="F305" s="40" t="str">
        <f t="shared" si="0"/>
        <v>SHCN(9+)2015TCN-ĐT</v>
      </c>
      <c r="G305" s="46">
        <v>1</v>
      </c>
      <c r="H305" s="40" t="s">
        <v>71</v>
      </c>
      <c r="I305" s="46">
        <v>26</v>
      </c>
    </row>
    <row r="306" spans="1:9" ht="12.75" hidden="1" customHeight="1">
      <c r="A306" s="34">
        <v>305</v>
      </c>
      <c r="F306" s="40" t="str">
        <f t="shared" si="0"/>
        <v>SHCN(9+)2115TCN-KTD</v>
      </c>
      <c r="G306" s="46">
        <v>1</v>
      </c>
      <c r="H306" s="40" t="s">
        <v>109</v>
      </c>
      <c r="I306" s="46">
        <v>24</v>
      </c>
    </row>
    <row r="307" spans="1:9" ht="12.75" hidden="1" customHeight="1">
      <c r="A307" s="34">
        <v>306</v>
      </c>
      <c r="F307" s="40" t="str">
        <f t="shared" si="0"/>
        <v>SHCN(9+)2215TCN-LĐL</v>
      </c>
      <c r="G307" s="46">
        <v>1</v>
      </c>
      <c r="H307" s="40" t="s">
        <v>82</v>
      </c>
      <c r="I307" s="46">
        <v>31</v>
      </c>
    </row>
    <row r="308" spans="1:9" ht="12.75" hidden="1" customHeight="1">
      <c r="A308" s="34">
        <v>307</v>
      </c>
      <c r="F308" s="40" t="str">
        <f t="shared" si="0"/>
        <v>SHCN(9+)2315TCN-MTT</v>
      </c>
      <c r="G308" s="46">
        <v>1</v>
      </c>
      <c r="H308" s="40" t="s">
        <v>88</v>
      </c>
      <c r="I308" s="46">
        <v>22</v>
      </c>
    </row>
    <row r="309" spans="1:9" ht="12.75" hidden="1" customHeight="1">
      <c r="A309" s="34">
        <v>308</v>
      </c>
      <c r="F309" s="40" t="str">
        <f t="shared" si="0"/>
        <v>SHCN(9+)2415TCN-Ô1</v>
      </c>
      <c r="G309" s="46">
        <v>1</v>
      </c>
      <c r="H309" s="40" t="s">
        <v>169</v>
      </c>
      <c r="I309" s="46">
        <v>42</v>
      </c>
    </row>
    <row r="310" spans="1:9" ht="12.75" hidden="1" customHeight="1">
      <c r="A310" s="34">
        <v>309</v>
      </c>
      <c r="F310" s="40" t="str">
        <f t="shared" si="0"/>
        <v>SHCN(9+)2515TCN-QTM1</v>
      </c>
      <c r="G310" s="46">
        <v>1</v>
      </c>
      <c r="H310" s="40" t="s">
        <v>171</v>
      </c>
      <c r="I310" s="46">
        <v>67</v>
      </c>
    </row>
    <row r="311" spans="1:9" ht="12.75" hidden="1" customHeight="1">
      <c r="A311" s="34">
        <v>310</v>
      </c>
      <c r="F311" s="40" t="str">
        <f t="shared" si="0"/>
        <v>SHCN(12+)5015CĐN-Ô</v>
      </c>
      <c r="G311" s="46">
        <v>1</v>
      </c>
      <c r="H311" s="40" t="s">
        <v>112</v>
      </c>
      <c r="I311" s="46">
        <v>24</v>
      </c>
    </row>
    <row r="312" spans="1:9" ht="12.75" hidden="1" customHeight="1">
      <c r="A312" s="34">
        <v>311</v>
      </c>
      <c r="F312" s="40" t="str">
        <f t="shared" si="0"/>
        <v>SHCN(12+)5115CĐN-QTD</v>
      </c>
      <c r="G312" s="46">
        <v>1</v>
      </c>
      <c r="H312" s="40" t="s">
        <v>94</v>
      </c>
      <c r="I312" s="46">
        <v>14</v>
      </c>
    </row>
    <row r="313" spans="1:9" ht="12.75" hidden="1" customHeight="1">
      <c r="A313" s="34">
        <v>312</v>
      </c>
      <c r="F313" s="40" t="str">
        <f t="shared" si="0"/>
        <v>05060011790116TCN-QTD</v>
      </c>
      <c r="G313" s="46">
        <v>1</v>
      </c>
      <c r="H313" s="40" t="s">
        <v>90</v>
      </c>
      <c r="I313" s="46">
        <v>53</v>
      </c>
    </row>
    <row r="314" spans="1:9" ht="12.75" hidden="1" customHeight="1">
      <c r="A314" s="34">
        <v>313</v>
      </c>
      <c r="F314" s="40" t="str">
        <f t="shared" si="0"/>
        <v>05060011780115TCN-LĐL</v>
      </c>
      <c r="G314" s="46">
        <v>1</v>
      </c>
      <c r="H314" s="40" t="s">
        <v>82</v>
      </c>
      <c r="I314" s="46">
        <v>31</v>
      </c>
    </row>
    <row r="315" spans="1:9" ht="12.75" hidden="1" customHeight="1">
      <c r="A315" s="34">
        <v>314</v>
      </c>
      <c r="F315" s="40" t="str">
        <f t="shared" si="0"/>
        <v>05060011540115TCN-QTM1</v>
      </c>
      <c r="G315" s="46">
        <v>1</v>
      </c>
      <c r="H315" s="40" t="s">
        <v>171</v>
      </c>
      <c r="I315" s="46">
        <v>67</v>
      </c>
    </row>
    <row r="316" spans="1:9" ht="12.75" hidden="1" customHeight="1">
      <c r="A316" s="34">
        <v>315</v>
      </c>
      <c r="F316" s="40" t="str">
        <f t="shared" si="0"/>
        <v>05060011730115TCN-LĐL</v>
      </c>
      <c r="G316" s="46">
        <v>1</v>
      </c>
      <c r="H316" s="40" t="s">
        <v>219</v>
      </c>
      <c r="I316" s="46">
        <v>31</v>
      </c>
    </row>
    <row r="317" spans="1:9" ht="12.75" hidden="1" customHeight="1">
      <c r="A317" s="34">
        <v>316</v>
      </c>
      <c r="F317" s="40" t="str">
        <f t="shared" si="0"/>
        <v>04090002730114TC_HL1_CK</v>
      </c>
      <c r="G317" s="46">
        <v>1</v>
      </c>
      <c r="H317" s="40" t="s">
        <v>229</v>
      </c>
      <c r="I317" s="46">
        <v>1</v>
      </c>
    </row>
    <row r="318" spans="1:9" ht="12.75" hidden="1" customHeight="1">
      <c r="A318" s="34">
        <v>317</v>
      </c>
      <c r="F318" s="40" t="str">
        <f t="shared" si="0"/>
        <v>04090002730215TN_HL1_CK</v>
      </c>
      <c r="G318" s="46">
        <v>1</v>
      </c>
      <c r="H318" s="40" t="s">
        <v>229</v>
      </c>
      <c r="I318" s="46">
        <v>1</v>
      </c>
    </row>
    <row r="319" spans="1:9" ht="12.75" hidden="1" customHeight="1">
      <c r="A319" s="34">
        <v>318</v>
      </c>
      <c r="F319" s="40" t="str">
        <f t="shared" si="0"/>
        <v>04080000820115TCT_HL1_NL</v>
      </c>
      <c r="G319" s="46">
        <v>1</v>
      </c>
      <c r="H319" s="40" t="s">
        <v>187</v>
      </c>
      <c r="I319" s="46">
        <v>1</v>
      </c>
    </row>
    <row r="320" spans="1:9" ht="12.75" hidden="1" customHeight="1">
      <c r="A320" s="34">
        <v>319</v>
      </c>
      <c r="F320" s="40" t="str">
        <f t="shared" si="0"/>
        <v>04080007050115TCT_HL1_NL</v>
      </c>
      <c r="G320" s="46">
        <v>1</v>
      </c>
      <c r="H320" s="40" t="s">
        <v>80</v>
      </c>
      <c r="I320" s="46">
        <v>3</v>
      </c>
    </row>
    <row r="321" spans="1:9" ht="12.75" hidden="1" customHeight="1">
      <c r="A321" s="34">
        <v>320</v>
      </c>
      <c r="F321" s="40" t="str">
        <f t="shared" si="0"/>
        <v>04080006050115TCT_HL1_NL</v>
      </c>
      <c r="G321" s="46">
        <v>1</v>
      </c>
      <c r="H321" s="40" t="s">
        <v>78</v>
      </c>
      <c r="I321" s="46">
        <v>1</v>
      </c>
    </row>
    <row r="322" spans="1:9" ht="12.75" hidden="1" customHeight="1">
      <c r="A322" s="34">
        <v>321</v>
      </c>
      <c r="F322" s="40" t="str">
        <f t="shared" si="0"/>
        <v>04080001420115TCT_HL1_NL</v>
      </c>
      <c r="G322" s="46">
        <v>1</v>
      </c>
      <c r="H322" s="40" t="s">
        <v>80</v>
      </c>
      <c r="I322" s="46">
        <v>2</v>
      </c>
    </row>
    <row r="323" spans="1:9" ht="12.75" hidden="1" customHeight="1">
      <c r="A323" s="34">
        <v>322</v>
      </c>
      <c r="F323" s="40" t="str">
        <f t="shared" si="0"/>
        <v>04080008590115TCT_HL1_NL</v>
      </c>
      <c r="G323" s="46">
        <v>1</v>
      </c>
      <c r="H323" s="40" t="s">
        <v>78</v>
      </c>
      <c r="I323" s="46">
        <v>1</v>
      </c>
    </row>
    <row r="324" spans="1:9" ht="12.75" hidden="1" customHeight="1">
      <c r="A324" s="34">
        <v>323</v>
      </c>
      <c r="F324" s="40" t="str">
        <f t="shared" si="0"/>
        <v>04090000560114TC_HL1_DLUC</v>
      </c>
      <c r="G324" s="46">
        <v>1</v>
      </c>
      <c r="H324" s="40" t="s">
        <v>230</v>
      </c>
      <c r="I324" s="46">
        <v>1</v>
      </c>
    </row>
    <row r="325" spans="1:9" ht="12.75" hidden="1" customHeight="1">
      <c r="A325" s="34">
        <v>324</v>
      </c>
      <c r="F325" s="40" t="str">
        <f t="shared" si="0"/>
        <v>04080003410115TCT_HL1_DLUC</v>
      </c>
      <c r="G325" s="46">
        <v>1</v>
      </c>
      <c r="H325" s="40" t="s">
        <v>180</v>
      </c>
      <c r="I325" s="46">
        <v>2</v>
      </c>
    </row>
    <row r="326" spans="1:9" ht="12.75" hidden="1" customHeight="1">
      <c r="A326" s="34">
        <v>325</v>
      </c>
      <c r="F326" s="40" t="str">
        <f t="shared" si="0"/>
        <v>05060006230116TCN_HL1_17CNÔ3</v>
      </c>
      <c r="G326" s="46">
        <v>1</v>
      </c>
      <c r="H326" s="40" t="s">
        <v>231</v>
      </c>
      <c r="I326" s="46">
        <v>2</v>
      </c>
    </row>
    <row r="327" spans="1:9" ht="12.75" hidden="1" customHeight="1">
      <c r="A327" s="34">
        <v>326</v>
      </c>
      <c r="F327" s="40" t="str">
        <f t="shared" si="0"/>
        <v>05060006220116TCN_HL1_17CNÔ3</v>
      </c>
      <c r="G327" s="46">
        <v>1</v>
      </c>
      <c r="H327" s="40" t="s">
        <v>232</v>
      </c>
      <c r="I327" s="46">
        <v>1</v>
      </c>
    </row>
    <row r="328" spans="1:9" ht="12.75" hidden="1" customHeight="1">
      <c r="A328" s="34">
        <v>327</v>
      </c>
      <c r="F328" s="40" t="str">
        <f t="shared" si="0"/>
        <v>04080000240115TCT_HL1_17CKL1</v>
      </c>
      <c r="G328" s="46">
        <v>1</v>
      </c>
      <c r="H328" s="40" t="s">
        <v>233</v>
      </c>
      <c r="I328" s="46">
        <v>2</v>
      </c>
    </row>
    <row r="329" spans="1:9" ht="12.75" hidden="1" customHeight="1">
      <c r="A329" s="34">
        <v>328</v>
      </c>
      <c r="F329" s="40" t="str">
        <f t="shared" si="0"/>
        <v>04080008810115TCT_HL1_KHCB</v>
      </c>
      <c r="G329" s="46">
        <v>1</v>
      </c>
      <c r="H329" s="40" t="s">
        <v>234</v>
      </c>
      <c r="I329" s="46">
        <v>1</v>
      </c>
    </row>
    <row r="330" spans="1:9" ht="12.75" hidden="1" customHeight="1">
      <c r="A330" s="34">
        <v>329</v>
      </c>
      <c r="F330" s="40" t="str">
        <f t="shared" si="0"/>
        <v>04100004760115TC_HL1_KHCB2</v>
      </c>
      <c r="G330" s="46">
        <v>1</v>
      </c>
      <c r="H330" s="40" t="s">
        <v>235</v>
      </c>
      <c r="I330" s="46">
        <v>24</v>
      </c>
    </row>
    <row r="331" spans="1:9" ht="12.75" hidden="1" customHeight="1">
      <c r="A331" s="34">
        <v>330</v>
      </c>
      <c r="F331" s="40" t="str">
        <f t="shared" si="0"/>
        <v>04100004670115TC_HL1_KHCB2</v>
      </c>
      <c r="G331" s="46">
        <v>1</v>
      </c>
      <c r="H331" s="40" t="s">
        <v>156</v>
      </c>
      <c r="I331" s="46">
        <v>30</v>
      </c>
    </row>
    <row r="332" spans="1:9" ht="12.75" hidden="1" customHeight="1">
      <c r="A332" s="34">
        <v>331</v>
      </c>
      <c r="F332" s="40" t="str">
        <f t="shared" si="0"/>
        <v>04100004680715TC_HL1_KHCB3</v>
      </c>
      <c r="G332" s="46">
        <v>1</v>
      </c>
      <c r="H332" s="40" t="s">
        <v>174</v>
      </c>
      <c r="I332" s="46">
        <v>11</v>
      </c>
    </row>
    <row r="333" spans="1:9" ht="12.75" hidden="1" customHeight="1">
      <c r="A333" s="34">
        <v>332</v>
      </c>
      <c r="F333" s="40" t="str">
        <f t="shared" si="0"/>
        <v>04100004510115TC_HL1_KHCB1</v>
      </c>
      <c r="G333" s="46">
        <v>1</v>
      </c>
      <c r="H333" s="40" t="s">
        <v>161</v>
      </c>
      <c r="I333" s="46">
        <v>13</v>
      </c>
    </row>
    <row r="334" spans="1:9" ht="12.75" hidden="1" customHeight="1">
      <c r="A334" s="34">
        <v>333</v>
      </c>
      <c r="F334" s="40" t="str">
        <f t="shared" si="0"/>
        <v>03060006550116CĐN_HL1_ĐLUC</v>
      </c>
      <c r="G334" s="46">
        <v>1</v>
      </c>
      <c r="H334" s="40" t="s">
        <v>209</v>
      </c>
      <c r="I334" s="46">
        <v>19</v>
      </c>
    </row>
    <row r="335" spans="1:9" ht="12.75" hidden="1" customHeight="1">
      <c r="A335" s="34">
        <v>334</v>
      </c>
      <c r="F335" s="40" t="str">
        <f t="shared" si="0"/>
        <v>03060000590116CĐN_HL1_17ĐĐT3</v>
      </c>
      <c r="G335" s="46">
        <v>1</v>
      </c>
      <c r="H335" s="40" t="s">
        <v>236</v>
      </c>
      <c r="I335" s="46">
        <v>1</v>
      </c>
    </row>
    <row r="336" spans="1:9" ht="12.75" hidden="1" customHeight="1">
      <c r="A336" s="34">
        <v>335</v>
      </c>
      <c r="F336" s="40" t="str">
        <f t="shared" si="0"/>
        <v>03060002700116CĐN_HL1_17T4QTD1</v>
      </c>
      <c r="G336" s="46">
        <v>1</v>
      </c>
      <c r="H336" s="40" t="s">
        <v>105</v>
      </c>
      <c r="I336" s="46">
        <v>1</v>
      </c>
    </row>
    <row r="337" spans="1:9" ht="12.75" hidden="1" customHeight="1">
      <c r="A337" s="34">
        <v>336</v>
      </c>
      <c r="F337" s="40" t="str">
        <f t="shared" si="0"/>
        <v>03060004370116CĐN_HL1_16TCNQTD</v>
      </c>
      <c r="G337" s="46">
        <v>1</v>
      </c>
      <c r="H337" s="40" t="s">
        <v>90</v>
      </c>
      <c r="I337" s="46">
        <v>1</v>
      </c>
    </row>
    <row r="338" spans="1:9" ht="12.75" hidden="1" customHeight="1">
      <c r="A338" s="34">
        <v>337</v>
      </c>
      <c r="F338" s="40" t="str">
        <f t="shared" si="0"/>
        <v>03060004960116CĐN_HL1_16TCNQTD</v>
      </c>
      <c r="G338" s="46">
        <v>1</v>
      </c>
      <c r="H338" s="40" t="s">
        <v>114</v>
      </c>
      <c r="I338" s="46">
        <v>1</v>
      </c>
    </row>
    <row r="339" spans="1:9" ht="12.75" hidden="1" customHeight="1">
      <c r="A339" s="34">
        <v>338</v>
      </c>
      <c r="F339" s="40" t="str">
        <f t="shared" si="0"/>
        <v>04080000830116TCT_HL1_DLUC</v>
      </c>
      <c r="G339" s="46">
        <v>1</v>
      </c>
      <c r="H339" s="40" t="s">
        <v>209</v>
      </c>
      <c r="I339" s="46">
        <v>5</v>
      </c>
    </row>
    <row r="340" spans="1:9" ht="12.75" hidden="1" customHeight="1">
      <c r="A340" s="34">
        <v>1</v>
      </c>
      <c r="F340" s="40" t="str">
        <f t="shared" si="0"/>
        <v>000000000001NHAPHOC</v>
      </c>
      <c r="G340" s="46">
        <v>1</v>
      </c>
      <c r="H340" s="40"/>
      <c r="I340" s="46">
        <v>23</v>
      </c>
    </row>
    <row r="341" spans="1:9" ht="12.75" hidden="1" customHeight="1">
      <c r="A341" s="34">
        <v>2</v>
      </c>
      <c r="F341" s="40" t="str">
        <f t="shared" si="0"/>
        <v>02020000030116CĐ-MTT1</v>
      </c>
      <c r="G341" s="46">
        <v>1</v>
      </c>
      <c r="H341" s="40" t="s">
        <v>237</v>
      </c>
      <c r="I341" s="46">
        <v>49</v>
      </c>
    </row>
    <row r="342" spans="1:9" ht="12.75" hidden="1" customHeight="1">
      <c r="A342" s="34">
        <v>3</v>
      </c>
      <c r="F342" s="40" t="str">
        <f t="shared" si="0"/>
        <v>02020000030216CĐ-MTT2</v>
      </c>
      <c r="G342" s="46">
        <v>1</v>
      </c>
      <c r="H342" s="40" t="s">
        <v>237</v>
      </c>
      <c r="I342" s="46">
        <v>58</v>
      </c>
    </row>
    <row r="343" spans="1:9" ht="12.75" hidden="1" customHeight="1">
      <c r="A343" s="34">
        <v>4</v>
      </c>
      <c r="F343" s="40" t="str">
        <f t="shared" si="0"/>
        <v>02020000081116CĐ-ĐL2</v>
      </c>
      <c r="G343" s="46">
        <v>1</v>
      </c>
      <c r="H343" s="40" t="s">
        <v>238</v>
      </c>
      <c r="I343" s="46">
        <v>52</v>
      </c>
    </row>
    <row r="344" spans="1:9" ht="12.75" hidden="1" customHeight="1">
      <c r="A344" s="34">
        <v>5</v>
      </c>
      <c r="F344" s="40" t="str">
        <f t="shared" si="0"/>
        <v>02020000120116CĐ-Ô1</v>
      </c>
      <c r="G344" s="46">
        <v>1</v>
      </c>
      <c r="H344" s="40" t="s">
        <v>239</v>
      </c>
      <c r="I344" s="46">
        <v>53</v>
      </c>
    </row>
    <row r="345" spans="1:9" ht="12.75" hidden="1" customHeight="1">
      <c r="A345" s="34">
        <v>6</v>
      </c>
      <c r="F345" s="40" t="str">
        <f t="shared" si="0"/>
        <v>02020000120216CĐ-Ô10</v>
      </c>
      <c r="G345" s="46">
        <v>1</v>
      </c>
      <c r="H345" s="40" t="s">
        <v>239</v>
      </c>
      <c r="I345" s="46">
        <v>48</v>
      </c>
    </row>
    <row r="346" spans="1:9" ht="12.75" hidden="1" customHeight="1">
      <c r="A346" s="34">
        <v>7</v>
      </c>
      <c r="F346" s="40" t="str">
        <f t="shared" si="0"/>
        <v>02020000120316CĐ-Ô11</v>
      </c>
      <c r="G346" s="46">
        <v>1</v>
      </c>
      <c r="H346" s="40" t="s">
        <v>239</v>
      </c>
      <c r="I346" s="46">
        <v>48</v>
      </c>
    </row>
    <row r="347" spans="1:9" ht="12.75" hidden="1" customHeight="1">
      <c r="A347" s="34">
        <v>8</v>
      </c>
      <c r="F347" s="40" t="str">
        <f t="shared" si="0"/>
        <v>02020000120416CĐ-Ô12</v>
      </c>
      <c r="G347" s="46">
        <v>1</v>
      </c>
      <c r="H347" s="40" t="s">
        <v>201</v>
      </c>
      <c r="I347" s="46">
        <v>48</v>
      </c>
    </row>
    <row r="348" spans="1:9" ht="12.75" hidden="1" customHeight="1">
      <c r="A348" s="34">
        <v>9</v>
      </c>
      <c r="F348" s="40" t="str">
        <f t="shared" si="0"/>
        <v>02020000120616CĐ-Ô2</v>
      </c>
      <c r="G348" s="46">
        <v>1</v>
      </c>
      <c r="H348" s="40" t="s">
        <v>239</v>
      </c>
      <c r="I348" s="46">
        <v>49</v>
      </c>
    </row>
    <row r="349" spans="1:9" ht="12.75" hidden="1" customHeight="1">
      <c r="A349" s="34">
        <v>10</v>
      </c>
      <c r="F349" s="40" t="str">
        <f t="shared" si="0"/>
        <v>02020000120716CĐ-Ô3</v>
      </c>
      <c r="G349" s="46">
        <v>1</v>
      </c>
      <c r="H349" s="40" t="s">
        <v>239</v>
      </c>
      <c r="I349" s="46">
        <v>54</v>
      </c>
    </row>
    <row r="350" spans="1:9" ht="12.75" hidden="1" customHeight="1">
      <c r="A350" s="34">
        <v>11</v>
      </c>
      <c r="F350" s="40" t="str">
        <f t="shared" si="0"/>
        <v>02020000120816CĐ-Ô9</v>
      </c>
      <c r="G350" s="46">
        <v>1</v>
      </c>
      <c r="H350" s="40" t="s">
        <v>201</v>
      </c>
      <c r="I350" s="46">
        <v>52</v>
      </c>
    </row>
    <row r="351" spans="1:9" ht="12.75" hidden="1" customHeight="1">
      <c r="A351" s="34">
        <v>12</v>
      </c>
      <c r="F351" s="40" t="str">
        <f t="shared" si="0"/>
        <v>02020000120916CĐ-Ô4</v>
      </c>
      <c r="G351" s="46">
        <v>1</v>
      </c>
      <c r="H351" s="40" t="s">
        <v>239</v>
      </c>
      <c r="I351" s="46">
        <v>52</v>
      </c>
    </row>
    <row r="352" spans="1:9" ht="12.75" hidden="1" customHeight="1">
      <c r="A352" s="34">
        <v>13</v>
      </c>
      <c r="F352" s="40" t="str">
        <f t="shared" si="0"/>
        <v>02020000121016CĐ-Ô5</v>
      </c>
      <c r="G352" s="46">
        <v>1</v>
      </c>
      <c r="H352" s="40" t="s">
        <v>239</v>
      </c>
      <c r="I352" s="46">
        <v>53</v>
      </c>
    </row>
    <row r="353" spans="1:9" ht="12.75" hidden="1" customHeight="1">
      <c r="A353" s="34">
        <v>14</v>
      </c>
      <c r="F353" s="40" t="str">
        <f t="shared" si="0"/>
        <v>02020000121116CĐ-Ô6</v>
      </c>
      <c r="G353" s="46">
        <v>1</v>
      </c>
      <c r="H353" s="40" t="s">
        <v>239</v>
      </c>
      <c r="I353" s="46">
        <v>48</v>
      </c>
    </row>
    <row r="354" spans="1:9" ht="12.75" hidden="1" customHeight="1">
      <c r="A354" s="34">
        <v>15</v>
      </c>
      <c r="F354" s="40" t="str">
        <f t="shared" si="0"/>
        <v>02020000121216CĐ-Ô7</v>
      </c>
      <c r="G354" s="46">
        <v>1</v>
      </c>
      <c r="H354" s="40" t="s">
        <v>201</v>
      </c>
      <c r="I354" s="46">
        <v>51</v>
      </c>
    </row>
    <row r="355" spans="1:9" ht="12.75" hidden="1" customHeight="1">
      <c r="A355" s="34">
        <v>16</v>
      </c>
      <c r="F355" s="40" t="str">
        <f t="shared" si="0"/>
        <v>02020000121316CĐ-Ô8</v>
      </c>
      <c r="G355" s="46">
        <v>1</v>
      </c>
      <c r="H355" s="40" t="s">
        <v>201</v>
      </c>
      <c r="I355" s="46">
        <v>51</v>
      </c>
    </row>
    <row r="356" spans="1:9" ht="12.75" hidden="1" customHeight="1">
      <c r="A356" s="34">
        <v>17</v>
      </c>
      <c r="F356" s="40" t="str">
        <f t="shared" si="0"/>
        <v>02020000130116CĐ-MTT2</v>
      </c>
      <c r="G356" s="46">
        <v>1</v>
      </c>
      <c r="H356" s="40" t="s">
        <v>98</v>
      </c>
      <c r="I356" s="46">
        <v>59</v>
      </c>
    </row>
    <row r="357" spans="1:9" ht="12.75" hidden="1" customHeight="1">
      <c r="A357" s="34">
        <v>18</v>
      </c>
      <c r="F357" s="40" t="str">
        <f t="shared" si="0"/>
        <v>02020000130216CĐ-MTT1</v>
      </c>
      <c r="G357" s="46">
        <v>1</v>
      </c>
      <c r="H357" s="40" t="s">
        <v>98</v>
      </c>
      <c r="I357" s="46">
        <v>49</v>
      </c>
    </row>
    <row r="358" spans="1:9" ht="12.75" hidden="1" customHeight="1">
      <c r="A358" s="34">
        <v>19</v>
      </c>
      <c r="F358" s="40" t="str">
        <f t="shared" si="0"/>
        <v>02020000240116CĐ-Ô1</v>
      </c>
      <c r="G358" s="46">
        <v>1</v>
      </c>
      <c r="H358" s="40" t="s">
        <v>164</v>
      </c>
      <c r="I358" s="46">
        <v>56</v>
      </c>
    </row>
    <row r="359" spans="1:9" ht="12.75" hidden="1" customHeight="1">
      <c r="A359" s="34">
        <v>20</v>
      </c>
      <c r="F359" s="40" t="str">
        <f t="shared" si="0"/>
        <v>02020000240216CĐ-Ô3</v>
      </c>
      <c r="G359" s="46">
        <v>1</v>
      </c>
      <c r="H359" s="40" t="s">
        <v>164</v>
      </c>
      <c r="I359" s="46">
        <v>52</v>
      </c>
    </row>
    <row r="360" spans="1:9" ht="12.75" hidden="1" customHeight="1">
      <c r="A360" s="34">
        <v>21</v>
      </c>
      <c r="F360" s="40" t="str">
        <f t="shared" si="0"/>
        <v>02020000240316CĐ-Ô2</v>
      </c>
      <c r="G360" s="46">
        <v>1</v>
      </c>
      <c r="H360" s="40" t="s">
        <v>240</v>
      </c>
      <c r="I360" s="46">
        <v>50</v>
      </c>
    </row>
    <row r="361" spans="1:9" ht="12.75" hidden="1" customHeight="1">
      <c r="A361" s="34">
        <v>22</v>
      </c>
      <c r="F361" s="40" t="str">
        <f t="shared" si="0"/>
        <v>02020000240516CĐ-Ô12</v>
      </c>
      <c r="G361" s="46">
        <v>1</v>
      </c>
      <c r="H361" s="40" t="s">
        <v>164</v>
      </c>
      <c r="I361" s="46">
        <v>48</v>
      </c>
    </row>
    <row r="362" spans="1:9" ht="12.75" hidden="1" customHeight="1">
      <c r="A362" s="34">
        <v>23</v>
      </c>
      <c r="F362" s="40" t="str">
        <f t="shared" si="0"/>
        <v>02020000240616CĐ-Ô11</v>
      </c>
      <c r="G362" s="46">
        <v>1</v>
      </c>
      <c r="H362" s="40" t="s">
        <v>164</v>
      </c>
      <c r="I362" s="46">
        <v>48</v>
      </c>
    </row>
    <row r="363" spans="1:9" ht="12.75" hidden="1" customHeight="1">
      <c r="A363" s="34">
        <v>24</v>
      </c>
      <c r="F363" s="40" t="str">
        <f t="shared" si="0"/>
        <v>02020000240716CĐ-Ô10</v>
      </c>
      <c r="G363" s="46">
        <v>1</v>
      </c>
      <c r="H363" s="40" t="s">
        <v>240</v>
      </c>
      <c r="I363" s="46">
        <v>49</v>
      </c>
    </row>
    <row r="364" spans="1:9" ht="12.75" hidden="1" customHeight="1">
      <c r="A364" s="34">
        <v>25</v>
      </c>
      <c r="F364" s="40" t="str">
        <f t="shared" si="0"/>
        <v>02020000241616CĐ-Ô8</v>
      </c>
      <c r="G364" s="46">
        <v>1</v>
      </c>
      <c r="H364" s="40" t="s">
        <v>240</v>
      </c>
      <c r="I364" s="46">
        <v>63</v>
      </c>
    </row>
    <row r="365" spans="1:9" ht="12.75" hidden="1" customHeight="1">
      <c r="A365" s="34">
        <v>26</v>
      </c>
      <c r="F365" s="40" t="str">
        <f t="shared" si="0"/>
        <v>02020000241716CĐ-Ô7</v>
      </c>
      <c r="G365" s="46">
        <v>1</v>
      </c>
      <c r="H365" s="40" t="s">
        <v>240</v>
      </c>
      <c r="I365" s="46">
        <v>54</v>
      </c>
    </row>
    <row r="366" spans="1:9" ht="12.75" hidden="1" customHeight="1">
      <c r="A366" s="34">
        <v>27</v>
      </c>
      <c r="F366" s="40" t="str">
        <f t="shared" si="0"/>
        <v>02020000241816CĐ-Ô6</v>
      </c>
      <c r="G366" s="46">
        <v>1</v>
      </c>
      <c r="H366" s="40" t="s">
        <v>240</v>
      </c>
      <c r="I366" s="46">
        <v>48</v>
      </c>
    </row>
    <row r="367" spans="1:9" ht="12.75" hidden="1" customHeight="1">
      <c r="A367" s="34">
        <v>28</v>
      </c>
      <c r="F367" s="40" t="str">
        <f t="shared" si="0"/>
        <v>02020000241916CĐ-Ô5</v>
      </c>
      <c r="G367" s="46">
        <v>1</v>
      </c>
      <c r="H367" s="40" t="s">
        <v>240</v>
      </c>
      <c r="I367" s="46">
        <v>54</v>
      </c>
    </row>
    <row r="368" spans="1:9" ht="12.75" hidden="1" customHeight="1">
      <c r="A368" s="34">
        <v>29</v>
      </c>
      <c r="F368" s="40" t="str">
        <f t="shared" si="0"/>
        <v>02020000242016CĐ-Ô4</v>
      </c>
      <c r="G368" s="46">
        <v>1</v>
      </c>
      <c r="H368" s="40" t="s">
        <v>164</v>
      </c>
      <c r="I368" s="46">
        <v>50</v>
      </c>
    </row>
    <row r="369" spans="1:9" ht="12.75" hidden="1" customHeight="1">
      <c r="A369" s="34">
        <v>30</v>
      </c>
      <c r="F369" s="40" t="str">
        <f t="shared" si="0"/>
        <v>02020000242116CĐ-Ô9</v>
      </c>
      <c r="G369" s="46">
        <v>1</v>
      </c>
      <c r="H369" s="40" t="s">
        <v>240</v>
      </c>
      <c r="I369" s="46">
        <v>50</v>
      </c>
    </row>
    <row r="370" spans="1:9" ht="12.75" hidden="1" customHeight="1">
      <c r="A370" s="34">
        <v>31</v>
      </c>
      <c r="F370" s="40" t="str">
        <f t="shared" si="0"/>
        <v>02020000310116CĐ-Ô9</v>
      </c>
      <c r="G370" s="46">
        <v>1</v>
      </c>
      <c r="H370" s="40" t="s">
        <v>241</v>
      </c>
      <c r="I370" s="46">
        <v>49</v>
      </c>
    </row>
    <row r="371" spans="1:9" ht="12.75" hidden="1" customHeight="1">
      <c r="A371" s="34">
        <v>32</v>
      </c>
      <c r="F371" s="40" t="str">
        <f t="shared" si="0"/>
        <v>02020000310216CĐ-Ô4</v>
      </c>
      <c r="G371" s="46">
        <v>1</v>
      </c>
      <c r="H371" s="40" t="s">
        <v>223</v>
      </c>
      <c r="I371" s="46">
        <v>50</v>
      </c>
    </row>
    <row r="372" spans="1:9" ht="12.75" hidden="1" customHeight="1">
      <c r="A372" s="34">
        <v>33</v>
      </c>
      <c r="F372" s="40" t="str">
        <f t="shared" si="0"/>
        <v>02020000310316CĐ-Ô5</v>
      </c>
      <c r="G372" s="46">
        <v>1</v>
      </c>
      <c r="H372" s="40" t="s">
        <v>223</v>
      </c>
      <c r="I372" s="46">
        <v>53</v>
      </c>
    </row>
    <row r="373" spans="1:9" ht="12.75" hidden="1" customHeight="1">
      <c r="A373" s="34">
        <v>34</v>
      </c>
      <c r="F373" s="40" t="str">
        <f t="shared" si="0"/>
        <v>02020000310416CĐ-Ô6</v>
      </c>
      <c r="G373" s="46">
        <v>1</v>
      </c>
      <c r="H373" s="40" t="s">
        <v>223</v>
      </c>
      <c r="I373" s="46">
        <v>48</v>
      </c>
    </row>
    <row r="374" spans="1:9" ht="12.75" hidden="1" customHeight="1">
      <c r="A374" s="34">
        <v>35</v>
      </c>
      <c r="F374" s="40" t="str">
        <f t="shared" si="0"/>
        <v>02020000310516CĐ-Ô7</v>
      </c>
      <c r="G374" s="46">
        <v>1</v>
      </c>
      <c r="H374" s="40" t="s">
        <v>241</v>
      </c>
      <c r="I374" s="46">
        <v>51</v>
      </c>
    </row>
    <row r="375" spans="1:9" ht="12.75" hidden="1" customHeight="1">
      <c r="A375" s="34">
        <v>36</v>
      </c>
      <c r="F375" s="40" t="str">
        <f t="shared" si="0"/>
        <v>02020000310616CĐ-Ô8</v>
      </c>
      <c r="G375" s="46">
        <v>1</v>
      </c>
      <c r="H375" s="40" t="s">
        <v>241</v>
      </c>
      <c r="I375" s="46">
        <v>55</v>
      </c>
    </row>
    <row r="376" spans="1:9" ht="12.75" hidden="1" customHeight="1">
      <c r="A376" s="34">
        <v>37</v>
      </c>
      <c r="F376" s="40" t="str">
        <f t="shared" si="0"/>
        <v>02020000310716CĐ-Ô10</v>
      </c>
      <c r="G376" s="46">
        <v>1</v>
      </c>
      <c r="H376" s="40" t="s">
        <v>241</v>
      </c>
      <c r="I376" s="46">
        <v>49</v>
      </c>
    </row>
    <row r="377" spans="1:9" ht="12.75" hidden="1" customHeight="1">
      <c r="A377" s="34">
        <v>38</v>
      </c>
      <c r="F377" s="40" t="str">
        <f t="shared" si="0"/>
        <v>02020000310816CĐ-Ô11</v>
      </c>
      <c r="G377" s="46">
        <v>1</v>
      </c>
      <c r="H377" s="40" t="s">
        <v>242</v>
      </c>
      <c r="I377" s="46">
        <v>51</v>
      </c>
    </row>
    <row r="378" spans="1:9" ht="12.75" hidden="1" customHeight="1">
      <c r="A378" s="34">
        <v>39</v>
      </c>
      <c r="F378" s="40" t="str">
        <f t="shared" si="0"/>
        <v>02020000310916CĐ-Ô12</v>
      </c>
      <c r="G378" s="46">
        <v>1</v>
      </c>
      <c r="H378" s="40" t="s">
        <v>242</v>
      </c>
      <c r="I378" s="46">
        <v>49</v>
      </c>
    </row>
    <row r="379" spans="1:9" ht="12.75" hidden="1" customHeight="1">
      <c r="A379" s="34">
        <v>40</v>
      </c>
      <c r="F379" s="40" t="str">
        <f t="shared" si="0"/>
        <v>02020000311116CĐ-Ô2</v>
      </c>
      <c r="G379" s="46">
        <v>1</v>
      </c>
      <c r="H379" s="40" t="s">
        <v>241</v>
      </c>
      <c r="I379" s="46">
        <v>50</v>
      </c>
    </row>
    <row r="380" spans="1:9" ht="12.75" hidden="1" customHeight="1">
      <c r="A380" s="34">
        <v>41</v>
      </c>
      <c r="F380" s="40" t="str">
        <f t="shared" si="0"/>
        <v>02020000311216CĐ-Ô3</v>
      </c>
      <c r="G380" s="46">
        <v>1</v>
      </c>
      <c r="H380" s="40" t="s">
        <v>223</v>
      </c>
      <c r="I380" s="46">
        <v>52</v>
      </c>
    </row>
    <row r="381" spans="1:9" ht="12.75" hidden="1" customHeight="1">
      <c r="A381" s="34">
        <v>42</v>
      </c>
      <c r="F381" s="40" t="str">
        <f t="shared" si="0"/>
        <v>02020000311316CĐ-Ô1</v>
      </c>
      <c r="G381" s="46">
        <v>1</v>
      </c>
      <c r="H381" s="40" t="s">
        <v>223</v>
      </c>
      <c r="I381" s="46">
        <v>54</v>
      </c>
    </row>
    <row r="382" spans="1:9" ht="12.75" hidden="1" customHeight="1">
      <c r="A382" s="34">
        <v>43</v>
      </c>
      <c r="F382" s="40" t="str">
        <f t="shared" si="0"/>
        <v>02020000330116CĐ-MTT1</v>
      </c>
      <c r="G382" s="46">
        <v>1</v>
      </c>
      <c r="H382" s="40" t="s">
        <v>86</v>
      </c>
      <c r="I382" s="46">
        <v>49</v>
      </c>
    </row>
    <row r="383" spans="1:9" ht="12.75" hidden="1" customHeight="1">
      <c r="A383" s="34">
        <v>44</v>
      </c>
      <c r="F383" s="40" t="str">
        <f t="shared" si="0"/>
        <v>02020000330216CĐ-MTT2</v>
      </c>
      <c r="G383" s="46">
        <v>1</v>
      </c>
      <c r="H383" s="40" t="s">
        <v>86</v>
      </c>
      <c r="I383" s="46">
        <v>58</v>
      </c>
    </row>
    <row r="384" spans="1:9" ht="12.75" hidden="1" customHeight="1">
      <c r="A384" s="34">
        <v>45</v>
      </c>
      <c r="F384" s="40" t="str">
        <f t="shared" si="0"/>
        <v>02020007690116CĐ-Ô8</v>
      </c>
      <c r="G384" s="46">
        <v>1</v>
      </c>
      <c r="H384" s="40" t="s">
        <v>230</v>
      </c>
      <c r="I384" s="46">
        <v>52</v>
      </c>
    </row>
    <row r="385" spans="1:9" ht="12.75" hidden="1" customHeight="1">
      <c r="A385" s="34">
        <v>46</v>
      </c>
      <c r="F385" s="40" t="str">
        <f t="shared" si="0"/>
        <v>02020007690216CĐ-Ô9</v>
      </c>
      <c r="G385" s="46">
        <v>1</v>
      </c>
      <c r="H385" s="40" t="s">
        <v>230</v>
      </c>
      <c r="I385" s="46">
        <v>49</v>
      </c>
    </row>
    <row r="386" spans="1:9" ht="12.75" hidden="1" customHeight="1">
      <c r="A386" s="34">
        <v>47</v>
      </c>
      <c r="F386" s="40" t="str">
        <f t="shared" si="0"/>
        <v>02020007690316CĐ-Ô6</v>
      </c>
      <c r="G386" s="46">
        <v>1</v>
      </c>
      <c r="H386" s="40" t="s">
        <v>230</v>
      </c>
      <c r="I386" s="46">
        <v>48</v>
      </c>
    </row>
    <row r="387" spans="1:9" ht="12.75" hidden="1" customHeight="1">
      <c r="A387" s="34">
        <v>48</v>
      </c>
      <c r="F387" s="40" t="str">
        <f t="shared" si="0"/>
        <v>02020007690416CĐ-Ô7</v>
      </c>
      <c r="G387" s="46">
        <v>1</v>
      </c>
      <c r="H387" s="40" t="s">
        <v>230</v>
      </c>
      <c r="I387" s="46">
        <v>54</v>
      </c>
    </row>
    <row r="388" spans="1:9" ht="12.75" hidden="1" customHeight="1">
      <c r="A388" s="34">
        <v>49</v>
      </c>
      <c r="F388" s="40" t="str">
        <f t="shared" si="0"/>
        <v>02020007690516CĐ-Ô4</v>
      </c>
      <c r="G388" s="46">
        <v>1</v>
      </c>
      <c r="H388" s="40" t="s">
        <v>230</v>
      </c>
      <c r="I388" s="46">
        <v>58</v>
      </c>
    </row>
    <row r="389" spans="1:9" ht="12.75" hidden="1" customHeight="1">
      <c r="A389" s="34">
        <v>50</v>
      </c>
      <c r="F389" s="40" t="str">
        <f t="shared" si="0"/>
        <v>02020007690616CĐ-Ô5</v>
      </c>
      <c r="G389" s="46">
        <v>1</v>
      </c>
      <c r="H389" s="40" t="s">
        <v>230</v>
      </c>
      <c r="I389" s="46">
        <v>54</v>
      </c>
    </row>
    <row r="390" spans="1:9" ht="12.75" hidden="1" customHeight="1">
      <c r="A390" s="34">
        <v>51</v>
      </c>
      <c r="F390" s="40" t="str">
        <f t="shared" si="0"/>
        <v>02020007690716CĐ-Ô2</v>
      </c>
      <c r="G390" s="46">
        <v>1</v>
      </c>
      <c r="H390" s="40" t="s">
        <v>230</v>
      </c>
      <c r="I390" s="46">
        <v>53</v>
      </c>
    </row>
    <row r="391" spans="1:9" ht="12.75" hidden="1" customHeight="1">
      <c r="A391" s="34">
        <v>52</v>
      </c>
      <c r="F391" s="40" t="str">
        <f t="shared" si="0"/>
        <v>02020007690816CĐ-Ô3</v>
      </c>
      <c r="G391" s="46">
        <v>1</v>
      </c>
      <c r="H391" s="40" t="s">
        <v>230</v>
      </c>
      <c r="I391" s="46">
        <v>51</v>
      </c>
    </row>
    <row r="392" spans="1:9" ht="12.75" hidden="1" customHeight="1">
      <c r="A392" s="34">
        <v>53</v>
      </c>
      <c r="F392" s="40" t="str">
        <f t="shared" si="0"/>
        <v>02020007690916CĐ-Ô1</v>
      </c>
      <c r="G392" s="46">
        <v>1</v>
      </c>
      <c r="H392" s="40" t="s">
        <v>230</v>
      </c>
      <c r="I392" s="46">
        <v>57</v>
      </c>
    </row>
    <row r="393" spans="1:9" ht="12.75" hidden="1" customHeight="1">
      <c r="A393" s="34">
        <v>54</v>
      </c>
      <c r="F393" s="40" t="str">
        <f t="shared" si="0"/>
        <v>02020007691016CĐ-Ô12</v>
      </c>
      <c r="G393" s="46">
        <v>1</v>
      </c>
      <c r="H393" s="40" t="s">
        <v>243</v>
      </c>
      <c r="I393" s="46">
        <v>53</v>
      </c>
    </row>
    <row r="394" spans="1:9" ht="12.75" hidden="1" customHeight="1">
      <c r="A394" s="34">
        <v>55</v>
      </c>
      <c r="F394" s="40" t="str">
        <f t="shared" si="0"/>
        <v>02020007691216CĐ-Ô10</v>
      </c>
      <c r="G394" s="46">
        <v>1</v>
      </c>
      <c r="H394" s="40" t="s">
        <v>230</v>
      </c>
      <c r="I394" s="46">
        <v>48</v>
      </c>
    </row>
    <row r="395" spans="1:9" ht="12.75" hidden="1" customHeight="1">
      <c r="A395" s="34">
        <v>56</v>
      </c>
      <c r="F395" s="40" t="str">
        <f t="shared" si="0"/>
        <v>02020007691316CĐ-Ô11</v>
      </c>
      <c r="G395" s="46">
        <v>1</v>
      </c>
      <c r="H395" s="40" t="s">
        <v>243</v>
      </c>
      <c r="I395" s="46">
        <v>54</v>
      </c>
    </row>
    <row r="396" spans="1:9" ht="12.75" hidden="1" customHeight="1">
      <c r="A396" s="34">
        <v>57</v>
      </c>
      <c r="F396" s="40" t="str">
        <f t="shared" si="0"/>
        <v>02020000820216CĐ-ĐL2</v>
      </c>
      <c r="G396" s="46">
        <v>1</v>
      </c>
      <c r="H396" s="40" t="s">
        <v>187</v>
      </c>
      <c r="I396" s="46">
        <v>51</v>
      </c>
    </row>
    <row r="397" spans="1:9" ht="12.75" hidden="1" customHeight="1">
      <c r="A397" s="34">
        <v>58</v>
      </c>
      <c r="F397" s="40" t="str">
        <f t="shared" si="0"/>
        <v>02020006050416CĐ-ĐL2</v>
      </c>
      <c r="G397" s="46">
        <v>1</v>
      </c>
      <c r="H397" s="40" t="s">
        <v>128</v>
      </c>
      <c r="I397" s="46">
        <v>51</v>
      </c>
    </row>
    <row r="398" spans="1:9" ht="12.75" hidden="1" customHeight="1">
      <c r="A398" s="34">
        <v>59</v>
      </c>
      <c r="F398" s="40" t="str">
        <f t="shared" si="0"/>
        <v>02020001130116CĐ-MTT2</v>
      </c>
      <c r="G398" s="46">
        <v>1</v>
      </c>
      <c r="H398" s="40" t="s">
        <v>86</v>
      </c>
      <c r="I398" s="46">
        <v>58</v>
      </c>
    </row>
    <row r="399" spans="1:9" ht="12.75" hidden="1" customHeight="1">
      <c r="A399" s="34">
        <v>60</v>
      </c>
      <c r="F399" s="40" t="str">
        <f t="shared" si="0"/>
        <v>02020001130216CĐ-MTT1</v>
      </c>
      <c r="G399" s="46">
        <v>1</v>
      </c>
      <c r="H399" s="40" t="s">
        <v>86</v>
      </c>
      <c r="I399" s="46">
        <v>49</v>
      </c>
    </row>
    <row r="400" spans="1:9" ht="12.75" hidden="1" customHeight="1">
      <c r="A400" s="34">
        <v>61</v>
      </c>
      <c r="F400" s="40" t="str">
        <f t="shared" si="0"/>
        <v>02020007750116CĐ-ĐL2</v>
      </c>
      <c r="G400" s="46">
        <v>1</v>
      </c>
      <c r="H400" s="40" t="s">
        <v>244</v>
      </c>
      <c r="I400" s="46">
        <v>54</v>
      </c>
    </row>
    <row r="401" spans="1:9" ht="12.75" hidden="1" customHeight="1">
      <c r="A401" s="34">
        <v>62</v>
      </c>
      <c r="F401" s="40" t="str">
        <f t="shared" si="0"/>
        <v>02020001201016CĐ-MTT1</v>
      </c>
      <c r="G401" s="46">
        <v>1</v>
      </c>
      <c r="H401" s="40" t="s">
        <v>245</v>
      </c>
      <c r="I401" s="46">
        <v>49</v>
      </c>
    </row>
    <row r="402" spans="1:9" ht="12.75" hidden="1" customHeight="1">
      <c r="A402" s="34">
        <v>63</v>
      </c>
      <c r="F402" s="40" t="str">
        <f t="shared" si="0"/>
        <v>02020001201116CĐ-MTT2</v>
      </c>
      <c r="G402" s="46">
        <v>1</v>
      </c>
      <c r="H402" s="40" t="s">
        <v>245</v>
      </c>
      <c r="I402" s="46">
        <v>58</v>
      </c>
    </row>
    <row r="403" spans="1:9" ht="12.75" hidden="1" customHeight="1">
      <c r="A403" s="34">
        <v>64</v>
      </c>
      <c r="F403" s="40" t="str">
        <f t="shared" si="0"/>
        <v>02020001410116CĐ-Ô1</v>
      </c>
      <c r="G403" s="46">
        <v>1</v>
      </c>
      <c r="H403" s="40" t="s">
        <v>222</v>
      </c>
      <c r="I403" s="46">
        <v>52</v>
      </c>
    </row>
    <row r="404" spans="1:9" ht="12.75" hidden="1" customHeight="1">
      <c r="A404" s="34">
        <v>65</v>
      </c>
      <c r="F404" s="40" t="str">
        <f t="shared" si="0"/>
        <v>02020001410216CĐ-Ô12</v>
      </c>
      <c r="G404" s="46">
        <v>1</v>
      </c>
      <c r="H404" s="40" t="s">
        <v>246</v>
      </c>
      <c r="I404" s="46">
        <v>51</v>
      </c>
    </row>
    <row r="405" spans="1:9" ht="12.75" hidden="1" customHeight="1">
      <c r="A405" s="34">
        <v>66</v>
      </c>
      <c r="F405" s="40" t="str">
        <f t="shared" si="0"/>
        <v>02020001410316CĐ-Ô11</v>
      </c>
      <c r="G405" s="46">
        <v>1</v>
      </c>
      <c r="H405" s="40" t="s">
        <v>222</v>
      </c>
      <c r="I405" s="46">
        <v>48</v>
      </c>
    </row>
    <row r="406" spans="1:9" ht="12.75" hidden="1" customHeight="1">
      <c r="A406" s="34">
        <v>67</v>
      </c>
      <c r="F406" s="40" t="str">
        <f t="shared" si="0"/>
        <v>02020001410416CĐ-Ô10</v>
      </c>
      <c r="G406" s="46">
        <v>1</v>
      </c>
      <c r="H406" s="40" t="s">
        <v>222</v>
      </c>
      <c r="I406" s="46">
        <v>49</v>
      </c>
    </row>
    <row r="407" spans="1:9" ht="12.75" hidden="1" customHeight="1">
      <c r="A407" s="34">
        <v>68</v>
      </c>
      <c r="F407" s="40" t="str">
        <f t="shared" si="0"/>
        <v>02020001410616CĐ-Ô3</v>
      </c>
      <c r="G407" s="46">
        <v>1</v>
      </c>
      <c r="H407" s="40" t="s">
        <v>246</v>
      </c>
      <c r="I407" s="46">
        <v>53</v>
      </c>
    </row>
    <row r="408" spans="1:9" ht="12.75" hidden="1" customHeight="1">
      <c r="A408" s="34">
        <v>69</v>
      </c>
      <c r="F408" s="40" t="str">
        <f t="shared" si="0"/>
        <v>02020001410716CĐ-Ô2</v>
      </c>
      <c r="G408" s="46">
        <v>1</v>
      </c>
      <c r="H408" s="40" t="s">
        <v>222</v>
      </c>
      <c r="I408" s="46">
        <v>53</v>
      </c>
    </row>
    <row r="409" spans="1:9" ht="12.75" hidden="1" customHeight="1">
      <c r="A409" s="34">
        <v>70</v>
      </c>
      <c r="F409" s="40" t="str">
        <f t="shared" si="0"/>
        <v>02020001411616CĐ-Ô9</v>
      </c>
      <c r="G409" s="46">
        <v>1</v>
      </c>
      <c r="H409" s="40" t="s">
        <v>222</v>
      </c>
      <c r="I409" s="46">
        <v>50</v>
      </c>
    </row>
    <row r="410" spans="1:9" ht="12.75" hidden="1" customHeight="1">
      <c r="A410" s="34">
        <v>71</v>
      </c>
      <c r="F410" s="40" t="str">
        <f t="shared" si="0"/>
        <v>02020001411716CĐ-Ô4</v>
      </c>
      <c r="G410" s="46">
        <v>1</v>
      </c>
      <c r="H410" s="40" t="s">
        <v>240</v>
      </c>
      <c r="I410" s="46">
        <v>53</v>
      </c>
    </row>
    <row r="411" spans="1:9" ht="12.75" hidden="1" customHeight="1">
      <c r="A411" s="34">
        <v>72</v>
      </c>
      <c r="F411" s="40" t="str">
        <f t="shared" si="0"/>
        <v>02020001411816CĐ-Ô5</v>
      </c>
      <c r="G411" s="46">
        <v>1</v>
      </c>
      <c r="H411" s="40" t="s">
        <v>246</v>
      </c>
      <c r="I411" s="46">
        <v>56</v>
      </c>
    </row>
    <row r="412" spans="1:9" ht="12.75" hidden="1" customHeight="1">
      <c r="A412" s="34">
        <v>73</v>
      </c>
      <c r="F412" s="40" t="str">
        <f t="shared" si="0"/>
        <v>02020001411916CĐ-Ô8</v>
      </c>
      <c r="G412" s="46">
        <v>1</v>
      </c>
      <c r="H412" s="40" t="s">
        <v>222</v>
      </c>
      <c r="I412" s="46">
        <v>54</v>
      </c>
    </row>
    <row r="413" spans="1:9" ht="12.75" hidden="1" customHeight="1">
      <c r="A413" s="34">
        <v>74</v>
      </c>
      <c r="F413" s="40" t="str">
        <f t="shared" si="0"/>
        <v>02020001412016CĐ-Ô7</v>
      </c>
      <c r="G413" s="46">
        <v>1</v>
      </c>
      <c r="H413" s="40" t="s">
        <v>246</v>
      </c>
      <c r="I413" s="46">
        <v>51</v>
      </c>
    </row>
    <row r="414" spans="1:9" ht="12.75" hidden="1" customHeight="1">
      <c r="A414" s="34">
        <v>75</v>
      </c>
      <c r="F414" s="40" t="str">
        <f t="shared" si="0"/>
        <v>02020001412116CĐ-Ô6</v>
      </c>
      <c r="G414" s="46">
        <v>1</v>
      </c>
      <c r="H414" s="40" t="s">
        <v>246</v>
      </c>
      <c r="I414" s="46">
        <v>55</v>
      </c>
    </row>
    <row r="415" spans="1:9" ht="12.75" hidden="1" customHeight="1">
      <c r="A415" s="34">
        <v>76</v>
      </c>
      <c r="F415" s="40" t="str">
        <f t="shared" si="0"/>
        <v>02020009090116CĐ-MTT1</v>
      </c>
      <c r="G415" s="46">
        <v>1</v>
      </c>
      <c r="H415" s="40" t="s">
        <v>247</v>
      </c>
      <c r="I415" s="46">
        <v>49</v>
      </c>
    </row>
    <row r="416" spans="1:9" ht="12.75" hidden="1" customHeight="1">
      <c r="A416" s="34">
        <v>77</v>
      </c>
      <c r="F416" s="40" t="str">
        <f t="shared" si="0"/>
        <v>02020009090216CĐ-MTT2</v>
      </c>
      <c r="G416" s="46">
        <v>1</v>
      </c>
      <c r="H416" s="40" t="s">
        <v>86</v>
      </c>
      <c r="I416" s="46">
        <v>58</v>
      </c>
    </row>
    <row r="417" spans="1:9" ht="12.75" hidden="1" customHeight="1">
      <c r="A417" s="34">
        <v>78</v>
      </c>
      <c r="F417" s="40" t="str">
        <f t="shared" si="0"/>
        <v>02020001500116CĐ-MTT2</v>
      </c>
      <c r="G417" s="46">
        <v>1</v>
      </c>
      <c r="H417" s="40" t="s">
        <v>248</v>
      </c>
      <c r="I417" s="46">
        <v>58</v>
      </c>
    </row>
    <row r="418" spans="1:9" ht="12.75" hidden="1" customHeight="1">
      <c r="A418" s="34">
        <v>79</v>
      </c>
      <c r="F418" s="40" t="str">
        <f t="shared" si="0"/>
        <v>02020001500216CĐ-MTT1</v>
      </c>
      <c r="G418" s="46">
        <v>1</v>
      </c>
      <c r="H418" s="40" t="s">
        <v>248</v>
      </c>
      <c r="I418" s="46">
        <v>49</v>
      </c>
    </row>
    <row r="419" spans="1:9" ht="12.75" hidden="1" customHeight="1">
      <c r="A419" s="34">
        <v>80</v>
      </c>
      <c r="F419" s="40" t="str">
        <f t="shared" si="0"/>
        <v>02020001620216CĐ-ĐL2</v>
      </c>
      <c r="G419" s="46">
        <v>1</v>
      </c>
      <c r="H419" s="40" t="s">
        <v>187</v>
      </c>
      <c r="I419" s="46">
        <v>51</v>
      </c>
    </row>
    <row r="420" spans="1:9" ht="12.75" hidden="1" customHeight="1">
      <c r="A420" s="34">
        <v>81</v>
      </c>
      <c r="F420" s="40" t="str">
        <f t="shared" si="0"/>
        <v>02020001710116CĐ-Ô9</v>
      </c>
      <c r="G420" s="46">
        <v>1</v>
      </c>
      <c r="H420" s="40" t="s">
        <v>99</v>
      </c>
      <c r="I420" s="46">
        <v>50</v>
      </c>
    </row>
    <row r="421" spans="1:9" ht="12.75" hidden="1" customHeight="1">
      <c r="A421" s="34">
        <v>82</v>
      </c>
      <c r="F421" s="40" t="str">
        <f t="shared" si="0"/>
        <v>02020001710216CĐ-Ô8</v>
      </c>
      <c r="G421" s="46">
        <v>1</v>
      </c>
      <c r="H421" s="40" t="s">
        <v>249</v>
      </c>
      <c r="I421" s="46">
        <v>50</v>
      </c>
    </row>
    <row r="422" spans="1:9" ht="12.75" hidden="1" customHeight="1">
      <c r="A422" s="34">
        <v>83</v>
      </c>
      <c r="F422" s="40" t="str">
        <f t="shared" si="0"/>
        <v>02020001710316CĐ-Ô7</v>
      </c>
      <c r="G422" s="46">
        <v>1</v>
      </c>
      <c r="H422" s="40" t="s">
        <v>250</v>
      </c>
      <c r="I422" s="46">
        <v>51</v>
      </c>
    </row>
    <row r="423" spans="1:9" ht="12.75" hidden="1" customHeight="1">
      <c r="A423" s="34">
        <v>84</v>
      </c>
      <c r="F423" s="40" t="str">
        <f t="shared" si="0"/>
        <v>02020001710416CĐ-Ô6</v>
      </c>
      <c r="G423" s="46">
        <v>1</v>
      </c>
      <c r="H423" s="40" t="s">
        <v>251</v>
      </c>
      <c r="I423" s="46">
        <v>48</v>
      </c>
    </row>
    <row r="424" spans="1:9" ht="12.75" hidden="1" customHeight="1">
      <c r="A424" s="34">
        <v>85</v>
      </c>
      <c r="F424" s="40" t="str">
        <f t="shared" si="0"/>
        <v>02020001710516CĐ-Ô5</v>
      </c>
      <c r="G424" s="46">
        <v>1</v>
      </c>
      <c r="H424" s="40" t="s">
        <v>252</v>
      </c>
      <c r="I424" s="46">
        <v>56</v>
      </c>
    </row>
    <row r="425" spans="1:9" ht="12.75" hidden="1" customHeight="1">
      <c r="A425" s="34">
        <v>86</v>
      </c>
      <c r="F425" s="40" t="str">
        <f t="shared" si="0"/>
        <v>02020001710616CĐ-Ô4</v>
      </c>
      <c r="G425" s="46">
        <v>1</v>
      </c>
      <c r="H425" s="40" t="s">
        <v>253</v>
      </c>
      <c r="I425" s="46">
        <v>49</v>
      </c>
    </row>
    <row r="426" spans="1:9" ht="12.75" hidden="1" customHeight="1">
      <c r="A426" s="34">
        <v>87</v>
      </c>
      <c r="F426" s="40" t="str">
        <f t="shared" si="0"/>
        <v>02020001710716CĐ-Ô3</v>
      </c>
      <c r="G426" s="46">
        <v>1</v>
      </c>
      <c r="H426" s="40" t="s">
        <v>254</v>
      </c>
      <c r="I426" s="46">
        <v>53</v>
      </c>
    </row>
    <row r="427" spans="1:9" ht="12.75" hidden="1" customHeight="1">
      <c r="A427" s="34">
        <v>88</v>
      </c>
      <c r="F427" s="40" t="str">
        <f t="shared" si="0"/>
        <v>02020001710816CĐ-Ô2</v>
      </c>
      <c r="G427" s="46">
        <v>1</v>
      </c>
      <c r="H427" s="40" t="s">
        <v>250</v>
      </c>
      <c r="I427" s="46">
        <v>50</v>
      </c>
    </row>
    <row r="428" spans="1:9" ht="12.75" hidden="1" customHeight="1">
      <c r="A428" s="34">
        <v>89</v>
      </c>
      <c r="F428" s="40" t="str">
        <f t="shared" si="0"/>
        <v>02020001710916CĐ-Ô1</v>
      </c>
      <c r="G428" s="46">
        <v>1</v>
      </c>
      <c r="H428" s="40" t="s">
        <v>252</v>
      </c>
      <c r="I428" s="46">
        <v>50</v>
      </c>
    </row>
    <row r="429" spans="1:9" ht="12.75" hidden="1" customHeight="1">
      <c r="A429" s="34">
        <v>90</v>
      </c>
      <c r="F429" s="40" t="str">
        <f t="shared" si="0"/>
        <v>02020001711116CĐ-Ô12</v>
      </c>
      <c r="G429" s="46">
        <v>1</v>
      </c>
      <c r="H429" s="40" t="s">
        <v>255</v>
      </c>
      <c r="I429" s="46">
        <v>48</v>
      </c>
    </row>
    <row r="430" spans="1:9" ht="12.75" hidden="1" customHeight="1">
      <c r="A430" s="34">
        <v>91</v>
      </c>
      <c r="F430" s="40" t="str">
        <f t="shared" si="0"/>
        <v>02020001711216CĐ-Ô11</v>
      </c>
      <c r="G430" s="46">
        <v>1</v>
      </c>
      <c r="H430" s="40" t="s">
        <v>100</v>
      </c>
      <c r="I430" s="46">
        <v>50</v>
      </c>
    </row>
    <row r="431" spans="1:9" ht="12.75" hidden="1" customHeight="1">
      <c r="A431" s="34">
        <v>92</v>
      </c>
      <c r="F431" s="40" t="str">
        <f t="shared" si="0"/>
        <v>02020001711316CĐ-Ô10</v>
      </c>
      <c r="G431" s="46">
        <v>1</v>
      </c>
      <c r="H431" s="40" t="s">
        <v>256</v>
      </c>
      <c r="I431" s="46">
        <v>49</v>
      </c>
    </row>
    <row r="432" spans="1:9" ht="12.75" hidden="1" customHeight="1">
      <c r="A432" s="34">
        <v>93</v>
      </c>
      <c r="F432" s="40" t="str">
        <f t="shared" si="0"/>
        <v>02020001770116CĐ-MTT2</v>
      </c>
      <c r="G432" s="46">
        <v>1</v>
      </c>
      <c r="H432" s="40" t="s">
        <v>257</v>
      </c>
      <c r="I432" s="46">
        <v>61</v>
      </c>
    </row>
    <row r="433" spans="1:9" ht="12.75" hidden="1" customHeight="1">
      <c r="A433" s="34">
        <v>94</v>
      </c>
      <c r="F433" s="40" t="str">
        <f t="shared" si="0"/>
        <v>02020001770216CĐ-MTT1</v>
      </c>
      <c r="G433" s="46">
        <v>1</v>
      </c>
      <c r="H433" s="40" t="s">
        <v>189</v>
      </c>
      <c r="I433" s="46">
        <v>49</v>
      </c>
    </row>
    <row r="434" spans="1:9" ht="12.75" hidden="1" customHeight="1">
      <c r="A434" s="34">
        <v>95</v>
      </c>
      <c r="F434" s="40" t="str">
        <f t="shared" si="0"/>
        <v>02020002020116CĐ-MTT1</v>
      </c>
      <c r="G434" s="46">
        <v>1</v>
      </c>
      <c r="H434" s="40" t="s">
        <v>237</v>
      </c>
      <c r="I434" s="46">
        <v>49</v>
      </c>
    </row>
    <row r="435" spans="1:9" ht="12.75" hidden="1" customHeight="1">
      <c r="A435" s="34">
        <v>96</v>
      </c>
      <c r="F435" s="40" t="str">
        <f t="shared" si="0"/>
        <v>02020002020216CĐ-MTT2</v>
      </c>
      <c r="G435" s="46">
        <v>1</v>
      </c>
      <c r="H435" s="40" t="s">
        <v>237</v>
      </c>
      <c r="I435" s="46">
        <v>58</v>
      </c>
    </row>
    <row r="436" spans="1:9" ht="12.75" hidden="1" customHeight="1">
      <c r="A436" s="34">
        <v>97</v>
      </c>
      <c r="F436" s="40" t="str">
        <f t="shared" si="0"/>
        <v>02020002110316CĐ-ĐL2</v>
      </c>
      <c r="G436" s="46">
        <v>1</v>
      </c>
      <c r="H436" s="40" t="s">
        <v>219</v>
      </c>
      <c r="I436" s="46">
        <v>51</v>
      </c>
    </row>
    <row r="437" spans="1:9" ht="12.75" hidden="1" customHeight="1">
      <c r="A437" s="34">
        <v>98</v>
      </c>
      <c r="F437" s="40" t="str">
        <f t="shared" si="0"/>
        <v>02020002130216CĐ-ĐL2</v>
      </c>
      <c r="G437" s="46">
        <v>1</v>
      </c>
      <c r="H437" s="40" t="s">
        <v>258</v>
      </c>
      <c r="I437" s="46">
        <v>54</v>
      </c>
    </row>
    <row r="438" spans="1:9" ht="12.75" hidden="1" customHeight="1">
      <c r="A438" s="34">
        <v>99</v>
      </c>
      <c r="F438" s="40" t="str">
        <f t="shared" si="0"/>
        <v>02020002130516CĐ-Ô9</v>
      </c>
      <c r="G438" s="46">
        <v>1</v>
      </c>
      <c r="H438" s="40" t="s">
        <v>259</v>
      </c>
      <c r="I438" s="46">
        <v>49</v>
      </c>
    </row>
    <row r="439" spans="1:9" ht="12.75" hidden="1" customHeight="1">
      <c r="A439" s="34">
        <v>100</v>
      </c>
      <c r="F439" s="40" t="str">
        <f t="shared" si="0"/>
        <v>02020002130616CĐ-Ô4</v>
      </c>
      <c r="G439" s="46">
        <v>1</v>
      </c>
      <c r="H439" s="40" t="s">
        <v>260</v>
      </c>
      <c r="I439" s="46">
        <v>50</v>
      </c>
    </row>
    <row r="440" spans="1:9" ht="12.75" hidden="1" customHeight="1">
      <c r="A440" s="34">
        <v>101</v>
      </c>
      <c r="F440" s="40" t="str">
        <f t="shared" si="0"/>
        <v>02020002130716CĐ-Ô5</v>
      </c>
      <c r="G440" s="46">
        <v>1</v>
      </c>
      <c r="H440" s="40" t="s">
        <v>260</v>
      </c>
      <c r="I440" s="46">
        <v>53</v>
      </c>
    </row>
    <row r="441" spans="1:9" ht="12.75" hidden="1" customHeight="1">
      <c r="A441" s="34">
        <v>102</v>
      </c>
      <c r="F441" s="40" t="str">
        <f t="shared" si="0"/>
        <v>02020002130816CĐ-Ô8</v>
      </c>
      <c r="G441" s="46">
        <v>1</v>
      </c>
      <c r="H441" s="40" t="s">
        <v>259</v>
      </c>
      <c r="I441" s="46">
        <v>63</v>
      </c>
    </row>
    <row r="442" spans="1:9" ht="12.75" hidden="1" customHeight="1">
      <c r="A442" s="34">
        <v>103</v>
      </c>
      <c r="F442" s="40" t="str">
        <f t="shared" si="0"/>
        <v>02020002130916CĐ-Ô6</v>
      </c>
      <c r="G442" s="46">
        <v>1</v>
      </c>
      <c r="H442" s="40" t="s">
        <v>260</v>
      </c>
      <c r="I442" s="46">
        <v>53</v>
      </c>
    </row>
    <row r="443" spans="1:9" ht="12.75" hidden="1" customHeight="1">
      <c r="A443" s="34">
        <v>104</v>
      </c>
      <c r="F443" s="40" t="str">
        <f t="shared" si="0"/>
        <v>02020002131016CĐ-Ô7</v>
      </c>
      <c r="G443" s="46">
        <v>1</v>
      </c>
      <c r="H443" s="40" t="s">
        <v>259</v>
      </c>
      <c r="I443" s="46">
        <v>51</v>
      </c>
    </row>
    <row r="444" spans="1:9" ht="12.75" hidden="1" customHeight="1">
      <c r="A444" s="34">
        <v>105</v>
      </c>
      <c r="F444" s="40" t="str">
        <f t="shared" si="0"/>
        <v>02020002131116CĐ-Ô12</v>
      </c>
      <c r="G444" s="46">
        <v>1</v>
      </c>
      <c r="H444" s="40" t="s">
        <v>258</v>
      </c>
      <c r="I444" s="46">
        <v>48</v>
      </c>
    </row>
    <row r="445" spans="1:9" ht="12.75" hidden="1" customHeight="1">
      <c r="A445" s="34">
        <v>106</v>
      </c>
      <c r="F445" s="40" t="str">
        <f t="shared" si="0"/>
        <v>02020002131216CĐ-Ô10</v>
      </c>
      <c r="G445" s="46">
        <v>1</v>
      </c>
      <c r="H445" s="40" t="s">
        <v>259</v>
      </c>
      <c r="I445" s="46">
        <v>48</v>
      </c>
    </row>
    <row r="446" spans="1:9" ht="12.75" hidden="1" customHeight="1">
      <c r="A446" s="34">
        <v>107</v>
      </c>
      <c r="F446" s="40" t="str">
        <f t="shared" si="0"/>
        <v>02020002131316CĐ-Ô11</v>
      </c>
      <c r="G446" s="46">
        <v>1</v>
      </c>
      <c r="H446" s="40" t="s">
        <v>258</v>
      </c>
      <c r="I446" s="46">
        <v>53</v>
      </c>
    </row>
    <row r="447" spans="1:9" ht="12.75" hidden="1" customHeight="1">
      <c r="A447" s="34">
        <v>108</v>
      </c>
      <c r="F447" s="40" t="str">
        <f t="shared" si="0"/>
        <v>02020002131516CĐ-Ô2</v>
      </c>
      <c r="G447" s="46">
        <v>1</v>
      </c>
      <c r="H447" s="40" t="s">
        <v>260</v>
      </c>
      <c r="I447" s="46">
        <v>53</v>
      </c>
    </row>
    <row r="448" spans="1:9" ht="12.75" hidden="1" customHeight="1">
      <c r="A448" s="34">
        <v>109</v>
      </c>
      <c r="F448" s="40" t="str">
        <f t="shared" si="0"/>
        <v>02020002131616CĐ-Ô3</v>
      </c>
      <c r="G448" s="46">
        <v>1</v>
      </c>
      <c r="H448" s="40" t="s">
        <v>260</v>
      </c>
      <c r="I448" s="46">
        <v>52</v>
      </c>
    </row>
    <row r="449" spans="1:9" ht="12.75" hidden="1" customHeight="1">
      <c r="A449" s="34">
        <v>110</v>
      </c>
      <c r="F449" s="40" t="str">
        <f t="shared" si="0"/>
        <v>02020002131716CĐ-Ô1</v>
      </c>
      <c r="G449" s="46">
        <v>1</v>
      </c>
      <c r="H449" s="40" t="s">
        <v>258</v>
      </c>
      <c r="I449" s="46">
        <v>53</v>
      </c>
    </row>
    <row r="450" spans="1:9" ht="12.75" hidden="1" customHeight="1">
      <c r="A450" s="34">
        <v>111</v>
      </c>
      <c r="F450" s="40" t="str">
        <f t="shared" si="0"/>
        <v>02020002150116CĐ-Ô1</v>
      </c>
      <c r="G450" s="46">
        <v>1</v>
      </c>
      <c r="H450" s="40" t="s">
        <v>180</v>
      </c>
      <c r="I450" s="46">
        <v>49</v>
      </c>
    </row>
    <row r="451" spans="1:9" ht="12.75" hidden="1" customHeight="1">
      <c r="A451" s="34">
        <v>112</v>
      </c>
      <c r="F451" s="40" t="str">
        <f t="shared" si="0"/>
        <v>02020002150216CĐ-Ô3</v>
      </c>
      <c r="G451" s="46">
        <v>1</v>
      </c>
      <c r="H451" s="40" t="s">
        <v>180</v>
      </c>
      <c r="I451" s="46">
        <v>52</v>
      </c>
    </row>
    <row r="452" spans="1:9" ht="12.75" hidden="1" customHeight="1">
      <c r="A452" s="34">
        <v>113</v>
      </c>
      <c r="F452" s="40" t="str">
        <f t="shared" si="0"/>
        <v>02020002150316CĐ-Ô2</v>
      </c>
      <c r="G452" s="46">
        <v>1</v>
      </c>
      <c r="H452" s="40" t="s">
        <v>261</v>
      </c>
      <c r="I452" s="46">
        <v>52</v>
      </c>
    </row>
    <row r="453" spans="1:9" ht="12.75" hidden="1" customHeight="1">
      <c r="A453" s="34">
        <v>114</v>
      </c>
      <c r="F453" s="40" t="str">
        <f t="shared" si="0"/>
        <v>02020002150516CĐ-Ô11</v>
      </c>
      <c r="G453" s="46">
        <v>1</v>
      </c>
      <c r="H453" s="40" t="s">
        <v>223</v>
      </c>
      <c r="I453" s="46">
        <v>48</v>
      </c>
    </row>
    <row r="454" spans="1:9" ht="12.75" hidden="1" customHeight="1">
      <c r="A454" s="34">
        <v>115</v>
      </c>
      <c r="F454" s="40" t="str">
        <f t="shared" si="0"/>
        <v>02020002150616CĐ-Ô10</v>
      </c>
      <c r="G454" s="46">
        <v>1</v>
      </c>
      <c r="H454" s="40" t="s">
        <v>223</v>
      </c>
      <c r="I454" s="46">
        <v>48</v>
      </c>
    </row>
    <row r="455" spans="1:9" ht="12.75" hidden="1" customHeight="1">
      <c r="A455" s="34">
        <v>116</v>
      </c>
      <c r="F455" s="40" t="str">
        <f t="shared" si="0"/>
        <v>02020002150716CĐ-Ô12</v>
      </c>
      <c r="G455" s="46">
        <v>1</v>
      </c>
      <c r="H455" s="40" t="s">
        <v>223</v>
      </c>
      <c r="I455" s="46">
        <v>48</v>
      </c>
    </row>
    <row r="456" spans="1:9" ht="12.75" hidden="1" customHeight="1">
      <c r="A456" s="34">
        <v>117</v>
      </c>
      <c r="F456" s="40" t="str">
        <f t="shared" si="0"/>
        <v>02020002151616CĐ-Ô7</v>
      </c>
      <c r="G456" s="46">
        <v>1</v>
      </c>
      <c r="H456" s="40" t="s">
        <v>223</v>
      </c>
      <c r="I456" s="46">
        <v>52</v>
      </c>
    </row>
    <row r="457" spans="1:9" ht="12.75" hidden="1" customHeight="1">
      <c r="A457" s="34">
        <v>118</v>
      </c>
      <c r="F457" s="40" t="str">
        <f t="shared" si="0"/>
        <v>02020002151716CĐ-Ô6</v>
      </c>
      <c r="G457" s="46">
        <v>1</v>
      </c>
      <c r="H457" s="40" t="s">
        <v>241</v>
      </c>
      <c r="I457" s="46">
        <v>48</v>
      </c>
    </row>
    <row r="458" spans="1:9" ht="12.75" hidden="1" customHeight="1">
      <c r="A458" s="34">
        <v>119</v>
      </c>
      <c r="F458" s="40" t="str">
        <f t="shared" si="0"/>
        <v>02020002151816CĐ-Ô8</v>
      </c>
      <c r="G458" s="46">
        <v>1</v>
      </c>
      <c r="H458" s="40" t="s">
        <v>180</v>
      </c>
      <c r="I458" s="46">
        <v>55</v>
      </c>
    </row>
    <row r="459" spans="1:9" ht="12.75" hidden="1" customHeight="1">
      <c r="A459" s="34">
        <v>120</v>
      </c>
      <c r="F459" s="40" t="str">
        <f t="shared" si="0"/>
        <v>02020002151916CĐ-Ô5</v>
      </c>
      <c r="G459" s="46">
        <v>1</v>
      </c>
      <c r="H459" s="40" t="s">
        <v>241</v>
      </c>
      <c r="I459" s="46">
        <v>56</v>
      </c>
    </row>
    <row r="460" spans="1:9" ht="12.75" hidden="1" customHeight="1">
      <c r="A460" s="34">
        <v>121</v>
      </c>
      <c r="F460" s="40" t="str">
        <f t="shared" si="0"/>
        <v>02020002152016CĐ-Ô4</v>
      </c>
      <c r="G460" s="46">
        <v>1</v>
      </c>
      <c r="H460" s="40" t="s">
        <v>241</v>
      </c>
      <c r="I460" s="46">
        <v>50</v>
      </c>
    </row>
    <row r="461" spans="1:9" ht="12.75" hidden="1" customHeight="1">
      <c r="A461" s="34">
        <v>122</v>
      </c>
      <c r="F461" s="40" t="str">
        <f t="shared" si="0"/>
        <v>02020002152116CĐ-Ô9</v>
      </c>
      <c r="G461" s="46">
        <v>1</v>
      </c>
      <c r="H461" s="40" t="s">
        <v>223</v>
      </c>
      <c r="I461" s="46">
        <v>52</v>
      </c>
    </row>
    <row r="462" spans="1:9" ht="12.75" hidden="1" customHeight="1">
      <c r="A462" s="34">
        <v>123</v>
      </c>
      <c r="F462" s="40" t="str">
        <f t="shared" si="0"/>
        <v>02020001340115CĐ-MTT1</v>
      </c>
      <c r="G462" s="46">
        <v>1</v>
      </c>
      <c r="H462" s="40" t="s">
        <v>262</v>
      </c>
      <c r="I462" s="46">
        <v>62</v>
      </c>
    </row>
    <row r="463" spans="1:9" ht="12.75" hidden="1" customHeight="1">
      <c r="A463" s="34">
        <v>124</v>
      </c>
      <c r="F463" s="40" t="str">
        <f t="shared" si="0"/>
        <v>02020001360115CĐ-MTT1</v>
      </c>
      <c r="G463" s="46">
        <v>1</v>
      </c>
      <c r="H463" s="40" t="s">
        <v>262</v>
      </c>
      <c r="I463" s="46">
        <v>65</v>
      </c>
    </row>
    <row r="464" spans="1:9" ht="12.75" hidden="1" customHeight="1">
      <c r="A464" s="34">
        <v>125</v>
      </c>
      <c r="F464" s="40" t="str">
        <f t="shared" si="0"/>
        <v>02020001480115CĐ-MTT1</v>
      </c>
      <c r="G464" s="46">
        <v>1</v>
      </c>
      <c r="H464" s="40" t="s">
        <v>248</v>
      </c>
      <c r="I464" s="46">
        <v>62</v>
      </c>
    </row>
    <row r="465" spans="1:9" ht="12.75" hidden="1" customHeight="1">
      <c r="A465" s="34">
        <v>126</v>
      </c>
      <c r="F465" s="40" t="str">
        <f t="shared" si="0"/>
        <v>02020008990115CĐ-MTT1</v>
      </c>
      <c r="G465" s="46">
        <v>1</v>
      </c>
      <c r="H465" s="40" t="s">
        <v>87</v>
      </c>
      <c r="I465" s="46">
        <v>62</v>
      </c>
    </row>
    <row r="466" spans="1:9" ht="12.75" hidden="1" customHeight="1">
      <c r="A466" s="34">
        <v>127</v>
      </c>
      <c r="F466" s="40" t="str">
        <f t="shared" si="0"/>
        <v>02020000490115CĐ-MTT1</v>
      </c>
      <c r="G466" s="46">
        <v>1</v>
      </c>
      <c r="H466" s="40"/>
      <c r="I466" s="46">
        <v>62</v>
      </c>
    </row>
    <row r="467" spans="1:9" ht="12.75" hidden="1" customHeight="1">
      <c r="A467" s="34">
        <v>128</v>
      </c>
      <c r="F467" s="40" t="str">
        <f t="shared" si="0"/>
        <v>02020001790115CĐ-MTT1</v>
      </c>
      <c r="G467" s="46">
        <v>1</v>
      </c>
      <c r="H467" s="40" t="s">
        <v>87</v>
      </c>
      <c r="I467" s="46">
        <v>62</v>
      </c>
    </row>
    <row r="468" spans="1:9" ht="12.75" hidden="1" customHeight="1">
      <c r="A468" s="34">
        <v>129</v>
      </c>
      <c r="F468" s="40" t="str">
        <f t="shared" si="0"/>
        <v>02020001910115CĐ-MTT1</v>
      </c>
      <c r="G468" s="46">
        <v>1</v>
      </c>
      <c r="H468" s="40" t="s">
        <v>237</v>
      </c>
      <c r="I468" s="46">
        <v>62</v>
      </c>
    </row>
    <row r="469" spans="1:9" ht="12.75" hidden="1" customHeight="1">
      <c r="A469" s="34">
        <v>130</v>
      </c>
      <c r="F469" s="40" t="str">
        <f t="shared" si="0"/>
        <v>02020001340215CĐ-MTT2</v>
      </c>
      <c r="G469" s="46">
        <v>1</v>
      </c>
      <c r="H469" s="40" t="s">
        <v>263</v>
      </c>
      <c r="I469" s="46">
        <v>60</v>
      </c>
    </row>
    <row r="470" spans="1:9" ht="12.75" hidden="1" customHeight="1">
      <c r="A470" s="34">
        <v>131</v>
      </c>
      <c r="F470" s="40" t="str">
        <f t="shared" si="0"/>
        <v>02020001360215CĐ-MTT2</v>
      </c>
      <c r="G470" s="46">
        <v>1</v>
      </c>
      <c r="H470" s="40" t="s">
        <v>85</v>
      </c>
      <c r="I470" s="46">
        <v>60</v>
      </c>
    </row>
    <row r="471" spans="1:9" ht="12.75" hidden="1" customHeight="1">
      <c r="A471" s="34">
        <v>132</v>
      </c>
      <c r="F471" s="40" t="str">
        <f t="shared" si="0"/>
        <v>02020001480215CĐ-MTT2</v>
      </c>
      <c r="G471" s="46">
        <v>1</v>
      </c>
      <c r="H471" s="40" t="s">
        <v>248</v>
      </c>
      <c r="I471" s="46">
        <v>60</v>
      </c>
    </row>
    <row r="472" spans="1:9" ht="12.75" hidden="1" customHeight="1">
      <c r="A472" s="34">
        <v>133</v>
      </c>
      <c r="F472" s="40" t="str">
        <f t="shared" si="0"/>
        <v>02020008990215CĐ-MTT2</v>
      </c>
      <c r="G472" s="46">
        <v>1</v>
      </c>
      <c r="H472" s="40" t="s">
        <v>87</v>
      </c>
      <c r="I472" s="46">
        <v>60</v>
      </c>
    </row>
    <row r="473" spans="1:9" ht="12.75" hidden="1" customHeight="1">
      <c r="A473" s="34">
        <v>134</v>
      </c>
      <c r="F473" s="40" t="str">
        <f t="shared" si="0"/>
        <v>02020000490215CĐ-MTT2</v>
      </c>
      <c r="G473" s="46">
        <v>1</v>
      </c>
      <c r="H473" s="40"/>
      <c r="I473" s="46">
        <v>60</v>
      </c>
    </row>
    <row r="474" spans="1:9" ht="12.75" hidden="1" customHeight="1">
      <c r="A474" s="34">
        <v>135</v>
      </c>
      <c r="F474" s="40" t="str">
        <f t="shared" si="0"/>
        <v>02020001790215CĐ-MTT2</v>
      </c>
      <c r="G474" s="46">
        <v>1</v>
      </c>
      <c r="H474" s="40" t="s">
        <v>87</v>
      </c>
      <c r="I474" s="46">
        <v>60</v>
      </c>
    </row>
    <row r="475" spans="1:9" ht="12.75" hidden="1" customHeight="1">
      <c r="A475" s="34">
        <v>136</v>
      </c>
      <c r="F475" s="40" t="str">
        <f t="shared" si="0"/>
        <v>02020001910215CĐ-MTT2</v>
      </c>
      <c r="G475" s="46">
        <v>1</v>
      </c>
      <c r="H475" s="40" t="s">
        <v>248</v>
      </c>
      <c r="I475" s="46">
        <v>60</v>
      </c>
    </row>
    <row r="476" spans="1:9" ht="12.75" hidden="1" customHeight="1">
      <c r="A476" s="34">
        <v>137</v>
      </c>
      <c r="F476" s="40" t="str">
        <f t="shared" si="0"/>
        <v>02020001210115CĐ-Ô1</v>
      </c>
      <c r="G476" s="46">
        <v>1</v>
      </c>
      <c r="H476" s="40" t="s">
        <v>250</v>
      </c>
      <c r="I476" s="46">
        <v>58</v>
      </c>
    </row>
    <row r="477" spans="1:9" ht="12.75" hidden="1" customHeight="1">
      <c r="A477" s="34">
        <v>138</v>
      </c>
      <c r="F477" s="40" t="str">
        <f t="shared" si="0"/>
        <v>02020001350115CĐ-Ô1</v>
      </c>
      <c r="G477" s="46">
        <v>1</v>
      </c>
      <c r="H477" s="40" t="s">
        <v>250</v>
      </c>
      <c r="I477" s="46">
        <v>56</v>
      </c>
    </row>
    <row r="478" spans="1:9" ht="12.75" hidden="1" customHeight="1">
      <c r="A478" s="34">
        <v>139</v>
      </c>
      <c r="F478" s="40" t="str">
        <f t="shared" si="0"/>
        <v>02020000480115CĐ-Ô1</v>
      </c>
      <c r="G478" s="46">
        <v>1</v>
      </c>
      <c r="H478" s="40" t="s">
        <v>223</v>
      </c>
      <c r="I478" s="46">
        <v>57</v>
      </c>
    </row>
    <row r="479" spans="1:9" ht="12.75" hidden="1" customHeight="1">
      <c r="A479" s="34">
        <v>140</v>
      </c>
      <c r="F479" s="40" t="str">
        <f t="shared" si="0"/>
        <v>02020001630115CĐ-Ô1</v>
      </c>
      <c r="G479" s="46">
        <v>1</v>
      </c>
      <c r="H479" s="40" t="s">
        <v>251</v>
      </c>
      <c r="I479" s="46">
        <v>56</v>
      </c>
    </row>
    <row r="480" spans="1:9" ht="12.75" hidden="1" customHeight="1">
      <c r="A480" s="34">
        <v>141</v>
      </c>
      <c r="F480" s="40" t="str">
        <f t="shared" si="0"/>
        <v>02020001670115CĐ-Ô1</v>
      </c>
      <c r="G480" s="46">
        <v>1</v>
      </c>
      <c r="H480" s="40" t="s">
        <v>264</v>
      </c>
      <c r="I480" s="46">
        <v>56</v>
      </c>
    </row>
    <row r="481" spans="1:9" ht="12.75" hidden="1" customHeight="1">
      <c r="A481" s="34">
        <v>142</v>
      </c>
      <c r="F481" s="40" t="str">
        <f t="shared" si="0"/>
        <v>02020001720115CĐ-Ô1</v>
      </c>
      <c r="G481" s="46">
        <v>1</v>
      </c>
      <c r="H481" s="40" t="s">
        <v>265</v>
      </c>
      <c r="I481" s="46">
        <v>56</v>
      </c>
    </row>
    <row r="482" spans="1:9" ht="12.75" hidden="1" customHeight="1">
      <c r="A482" s="34">
        <v>143</v>
      </c>
      <c r="F482" s="40" t="str">
        <f t="shared" si="0"/>
        <v>02020000280115CĐ-CTM4</v>
      </c>
      <c r="G482" s="46">
        <v>1</v>
      </c>
      <c r="H482" s="40" t="s">
        <v>241</v>
      </c>
      <c r="I482" s="46">
        <v>56</v>
      </c>
    </row>
    <row r="483" spans="1:9" ht="12.75" hidden="1" customHeight="1">
      <c r="A483" s="34">
        <v>144</v>
      </c>
      <c r="F483" s="40" t="str">
        <f t="shared" si="0"/>
        <v>02020000300115CĐ-CTM4</v>
      </c>
      <c r="G483" s="46">
        <v>1</v>
      </c>
      <c r="H483" s="40" t="s">
        <v>104</v>
      </c>
      <c r="I483" s="46">
        <v>57</v>
      </c>
    </row>
    <row r="484" spans="1:9" ht="12.75" hidden="1" customHeight="1">
      <c r="A484" s="34">
        <v>145</v>
      </c>
      <c r="F484" s="40" t="str">
        <f t="shared" si="0"/>
        <v>02020007800115CĐ-CTM4</v>
      </c>
      <c r="G484" s="46">
        <v>1</v>
      </c>
      <c r="H484" s="40" t="s">
        <v>266</v>
      </c>
      <c r="I484" s="46">
        <v>56</v>
      </c>
    </row>
    <row r="485" spans="1:9" ht="12.75" hidden="1" customHeight="1">
      <c r="A485" s="34">
        <v>146</v>
      </c>
      <c r="F485" s="40" t="str">
        <f t="shared" si="0"/>
        <v>02020008140115CĐ-CTM4</v>
      </c>
      <c r="G485" s="46">
        <v>1</v>
      </c>
      <c r="H485" s="40" t="s">
        <v>267</v>
      </c>
      <c r="I485" s="46">
        <v>62</v>
      </c>
    </row>
    <row r="486" spans="1:9" ht="12.75" hidden="1" customHeight="1">
      <c r="A486" s="34">
        <v>147</v>
      </c>
      <c r="F486" s="40" t="str">
        <f t="shared" si="0"/>
        <v>02020008610115CĐ-CTM4</v>
      </c>
      <c r="G486" s="46">
        <v>1</v>
      </c>
      <c r="H486" s="40" t="s">
        <v>202</v>
      </c>
      <c r="I486" s="46">
        <v>56</v>
      </c>
    </row>
    <row r="487" spans="1:9" ht="12.75" hidden="1" customHeight="1">
      <c r="A487" s="34">
        <v>148</v>
      </c>
      <c r="F487" s="40" t="str">
        <f t="shared" si="0"/>
        <v>02020000430115CĐ-CTM4</v>
      </c>
      <c r="G487" s="46">
        <v>1</v>
      </c>
      <c r="H487" s="40" t="s">
        <v>202</v>
      </c>
      <c r="I487" s="46">
        <v>56</v>
      </c>
    </row>
    <row r="488" spans="1:9" ht="12.75" hidden="1" customHeight="1">
      <c r="A488" s="34">
        <v>149</v>
      </c>
      <c r="F488" s="40" t="str">
        <f t="shared" si="0"/>
        <v>02020001840115CĐ-CTM4</v>
      </c>
      <c r="G488" s="46">
        <v>1</v>
      </c>
      <c r="H488" s="40" t="s">
        <v>268</v>
      </c>
      <c r="I488" s="46">
        <v>56</v>
      </c>
    </row>
    <row r="489" spans="1:9" ht="12.75" hidden="1" customHeight="1">
      <c r="A489" s="34">
        <v>150</v>
      </c>
      <c r="F489" s="40" t="str">
        <f t="shared" si="0"/>
        <v>02020001090115CĐ-CĐ1</v>
      </c>
      <c r="G489" s="46">
        <v>1</v>
      </c>
      <c r="H489" s="40" t="s">
        <v>269</v>
      </c>
      <c r="I489" s="46">
        <v>57</v>
      </c>
    </row>
    <row r="490" spans="1:9" ht="12.75" hidden="1" customHeight="1">
      <c r="A490" s="34">
        <v>151</v>
      </c>
      <c r="F490" s="40" t="str">
        <f t="shared" si="0"/>
        <v>02020008610215CĐ-CĐ1</v>
      </c>
      <c r="G490" s="46">
        <v>1</v>
      </c>
      <c r="H490" s="40" t="s">
        <v>229</v>
      </c>
      <c r="I490" s="46">
        <v>53</v>
      </c>
    </row>
    <row r="491" spans="1:9" ht="12.75" hidden="1" customHeight="1">
      <c r="A491" s="34">
        <v>152</v>
      </c>
      <c r="F491" s="40" t="str">
        <f t="shared" si="0"/>
        <v>02020001840215CĐ-CĐ1</v>
      </c>
      <c r="G491" s="46">
        <v>1</v>
      </c>
      <c r="H491" s="40" t="s">
        <v>270</v>
      </c>
      <c r="I491" s="46">
        <v>53</v>
      </c>
    </row>
    <row r="492" spans="1:9" ht="12.75" hidden="1" customHeight="1">
      <c r="A492" s="34">
        <v>153</v>
      </c>
      <c r="F492" s="40" t="str">
        <f t="shared" si="0"/>
        <v>02020001890915CĐ-CĐ1</v>
      </c>
      <c r="G492" s="46">
        <v>1</v>
      </c>
      <c r="H492" s="40" t="s">
        <v>231</v>
      </c>
      <c r="I492" s="46">
        <v>53</v>
      </c>
    </row>
    <row r="493" spans="1:9" ht="12.75" hidden="1" customHeight="1">
      <c r="A493" s="34">
        <v>154</v>
      </c>
      <c r="F493" s="40" t="str">
        <f t="shared" si="0"/>
        <v>02020001900115CĐ-CĐ1</v>
      </c>
      <c r="G493" s="46">
        <v>1</v>
      </c>
      <c r="H493" s="40" t="s">
        <v>271</v>
      </c>
      <c r="I493" s="46">
        <v>55</v>
      </c>
    </row>
    <row r="494" spans="1:9" ht="12.75" hidden="1" customHeight="1">
      <c r="A494" s="34">
        <v>155</v>
      </c>
      <c r="F494" s="40" t="str">
        <f t="shared" si="0"/>
        <v>02020008840115CĐ-CĐ1</v>
      </c>
      <c r="G494" s="46">
        <v>1</v>
      </c>
      <c r="H494" s="40" t="s">
        <v>232</v>
      </c>
      <c r="I494" s="46">
        <v>53</v>
      </c>
    </row>
    <row r="495" spans="1:9" ht="12.75" hidden="1" customHeight="1">
      <c r="A495" s="34">
        <v>156</v>
      </c>
      <c r="F495" s="40" t="str">
        <f t="shared" si="0"/>
        <v>02020000280215CĐ-CTM1</v>
      </c>
      <c r="G495" s="46">
        <v>1</v>
      </c>
      <c r="H495" s="40" t="s">
        <v>222</v>
      </c>
      <c r="I495" s="46">
        <v>49</v>
      </c>
    </row>
    <row r="496" spans="1:9" ht="12.75" hidden="1" customHeight="1">
      <c r="A496" s="34">
        <v>157</v>
      </c>
      <c r="F496" s="40" t="str">
        <f t="shared" si="0"/>
        <v>02020000300215CĐ-CTM1</v>
      </c>
      <c r="G496" s="46">
        <v>1</v>
      </c>
      <c r="H496" s="40" t="s">
        <v>267</v>
      </c>
      <c r="I496" s="46">
        <v>48</v>
      </c>
    </row>
    <row r="497" spans="1:9" ht="12.75" hidden="1" customHeight="1">
      <c r="A497" s="34">
        <v>158</v>
      </c>
      <c r="F497" s="40" t="str">
        <f t="shared" si="0"/>
        <v>02020007800215CĐ-CTM1</v>
      </c>
      <c r="G497" s="46">
        <v>1</v>
      </c>
      <c r="H497" s="40" t="s">
        <v>266</v>
      </c>
      <c r="I497" s="46">
        <v>48</v>
      </c>
    </row>
    <row r="498" spans="1:9" ht="12.75" hidden="1" customHeight="1">
      <c r="A498" s="34">
        <v>159</v>
      </c>
      <c r="F498" s="40" t="str">
        <f t="shared" si="0"/>
        <v>02020008140215CĐ-CTM1</v>
      </c>
      <c r="G498" s="46">
        <v>1</v>
      </c>
      <c r="H498" s="40" t="s">
        <v>218</v>
      </c>
      <c r="I498" s="46">
        <v>54</v>
      </c>
    </row>
    <row r="499" spans="1:9" ht="12.75" hidden="1" customHeight="1">
      <c r="A499" s="34">
        <v>160</v>
      </c>
      <c r="F499" s="40" t="str">
        <f t="shared" si="0"/>
        <v>02020008610315CĐ-CTM1</v>
      </c>
      <c r="G499" s="46">
        <v>1</v>
      </c>
      <c r="H499" s="40" t="s">
        <v>272</v>
      </c>
      <c r="I499" s="46">
        <v>49</v>
      </c>
    </row>
    <row r="500" spans="1:9" ht="12.75" hidden="1" customHeight="1">
      <c r="A500" s="34">
        <v>161</v>
      </c>
      <c r="F500" s="40" t="str">
        <f t="shared" si="0"/>
        <v>02020000430215CĐ-CTM1</v>
      </c>
      <c r="G500" s="46">
        <v>1</v>
      </c>
      <c r="H500" s="40" t="s">
        <v>272</v>
      </c>
      <c r="I500" s="46">
        <v>51</v>
      </c>
    </row>
    <row r="501" spans="1:9" ht="12.75" hidden="1" customHeight="1">
      <c r="A501" s="34">
        <v>162</v>
      </c>
      <c r="F501" s="40" t="str">
        <f t="shared" si="0"/>
        <v>02020001840315CĐ-CTM1</v>
      </c>
      <c r="G501" s="46">
        <v>1</v>
      </c>
      <c r="H501" s="40" t="s">
        <v>226</v>
      </c>
      <c r="I501" s="46">
        <v>48</v>
      </c>
    </row>
    <row r="502" spans="1:9" ht="12.75" hidden="1" customHeight="1">
      <c r="A502" s="34">
        <v>163</v>
      </c>
      <c r="F502" s="40" t="str">
        <f t="shared" si="0"/>
        <v>02020000280315CĐ-CTM3</v>
      </c>
      <c r="G502" s="46">
        <v>1</v>
      </c>
      <c r="H502" s="40" t="s">
        <v>241</v>
      </c>
      <c r="I502" s="46">
        <v>52</v>
      </c>
    </row>
    <row r="503" spans="1:9" ht="12.75" hidden="1" customHeight="1">
      <c r="A503" s="34">
        <v>164</v>
      </c>
      <c r="F503" s="40" t="str">
        <f t="shared" si="0"/>
        <v>02020000300315CĐ-CTM3</v>
      </c>
      <c r="G503" s="46">
        <v>1</v>
      </c>
      <c r="H503" s="40" t="s">
        <v>267</v>
      </c>
      <c r="I503" s="46">
        <v>52</v>
      </c>
    </row>
    <row r="504" spans="1:9" ht="12.75" hidden="1" customHeight="1">
      <c r="A504" s="34">
        <v>165</v>
      </c>
      <c r="F504" s="40" t="str">
        <f t="shared" si="0"/>
        <v>02020007800315CĐ-CTM3</v>
      </c>
      <c r="G504" s="46">
        <v>1</v>
      </c>
      <c r="H504" s="40" t="s">
        <v>266</v>
      </c>
      <c r="I504" s="46">
        <v>52</v>
      </c>
    </row>
    <row r="505" spans="1:9" ht="12.75" hidden="1" customHeight="1">
      <c r="A505" s="34">
        <v>166</v>
      </c>
      <c r="F505" s="40" t="str">
        <f t="shared" si="0"/>
        <v>02020008140315CĐ-CTM3</v>
      </c>
      <c r="G505" s="46">
        <v>1</v>
      </c>
      <c r="H505" s="40" t="s">
        <v>218</v>
      </c>
      <c r="I505" s="46">
        <v>54</v>
      </c>
    </row>
    <row r="506" spans="1:9" ht="12.75" hidden="1" customHeight="1">
      <c r="A506" s="34">
        <v>167</v>
      </c>
      <c r="F506" s="40" t="str">
        <f t="shared" si="0"/>
        <v>02020008610415CĐ-CTM3</v>
      </c>
      <c r="G506" s="46">
        <v>1</v>
      </c>
      <c r="H506" s="40" t="s">
        <v>269</v>
      </c>
      <c r="I506" s="46">
        <v>52</v>
      </c>
    </row>
    <row r="507" spans="1:9" ht="12.75" hidden="1" customHeight="1">
      <c r="A507" s="34">
        <v>168</v>
      </c>
      <c r="F507" s="40" t="str">
        <f t="shared" si="0"/>
        <v>02020000430315CĐ-CTM3</v>
      </c>
      <c r="G507" s="46">
        <v>1</v>
      </c>
      <c r="H507" s="40" t="s">
        <v>269</v>
      </c>
      <c r="I507" s="46">
        <v>52</v>
      </c>
    </row>
    <row r="508" spans="1:9" ht="12.75" hidden="1" customHeight="1">
      <c r="A508" s="34">
        <v>169</v>
      </c>
      <c r="F508" s="40" t="str">
        <f t="shared" si="0"/>
        <v>02020001840415CĐ-CTM3</v>
      </c>
      <c r="G508" s="46">
        <v>1</v>
      </c>
      <c r="H508" s="40" t="s">
        <v>273</v>
      </c>
      <c r="I508" s="46">
        <v>52</v>
      </c>
    </row>
    <row r="509" spans="1:9" ht="12.75" hidden="1" customHeight="1">
      <c r="A509" s="34">
        <v>170</v>
      </c>
      <c r="F509" s="40" t="str">
        <f t="shared" si="0"/>
        <v>02020001210215CĐ-Ô3</v>
      </c>
      <c r="G509" s="46">
        <v>1</v>
      </c>
      <c r="H509" s="40" t="s">
        <v>168</v>
      </c>
      <c r="I509" s="46">
        <v>53</v>
      </c>
    </row>
    <row r="510" spans="1:9" ht="12.75" hidden="1" customHeight="1">
      <c r="A510" s="34">
        <v>171</v>
      </c>
      <c r="F510" s="40" t="str">
        <f t="shared" si="0"/>
        <v>02020001350215CĐ-Ô3</v>
      </c>
      <c r="G510" s="46">
        <v>1</v>
      </c>
      <c r="H510" s="40" t="s">
        <v>168</v>
      </c>
      <c r="I510" s="46">
        <v>53</v>
      </c>
    </row>
    <row r="511" spans="1:9" ht="12.75" hidden="1" customHeight="1">
      <c r="A511" s="34">
        <v>172</v>
      </c>
      <c r="F511" s="40" t="str">
        <f t="shared" si="0"/>
        <v>02020000480215CĐ-Ô3</v>
      </c>
      <c r="G511" s="46">
        <v>1</v>
      </c>
      <c r="H511" s="40" t="s">
        <v>222</v>
      </c>
      <c r="I511" s="46">
        <v>53</v>
      </c>
    </row>
    <row r="512" spans="1:9" ht="12.75" hidden="1" customHeight="1">
      <c r="A512" s="34">
        <v>173</v>
      </c>
      <c r="F512" s="40" t="str">
        <f t="shared" si="0"/>
        <v>02020001630215CĐ-Ô3</v>
      </c>
      <c r="G512" s="46">
        <v>1</v>
      </c>
      <c r="H512" s="40" t="s">
        <v>274</v>
      </c>
      <c r="I512" s="46">
        <v>53</v>
      </c>
    </row>
    <row r="513" spans="1:9" ht="12.75" hidden="1" customHeight="1">
      <c r="A513" s="34">
        <v>174</v>
      </c>
      <c r="F513" s="40" t="str">
        <f t="shared" si="0"/>
        <v>02020001670215CĐ-Ô3</v>
      </c>
      <c r="G513" s="46">
        <v>1</v>
      </c>
      <c r="H513" s="40" t="s">
        <v>275</v>
      </c>
      <c r="I513" s="46">
        <v>53</v>
      </c>
    </row>
    <row r="514" spans="1:9" ht="12.75" hidden="1" customHeight="1">
      <c r="A514" s="34">
        <v>175</v>
      </c>
      <c r="F514" s="40" t="str">
        <f t="shared" si="0"/>
        <v>02020001720215CĐ-Ô3</v>
      </c>
      <c r="G514" s="46">
        <v>1</v>
      </c>
      <c r="H514" s="40" t="s">
        <v>99</v>
      </c>
      <c r="I514" s="46">
        <v>53</v>
      </c>
    </row>
    <row r="515" spans="1:9" ht="12.75" hidden="1" customHeight="1">
      <c r="A515" s="34">
        <v>176</v>
      </c>
      <c r="F515" s="40" t="str">
        <f t="shared" si="0"/>
        <v>02020001210315CĐ-Ô2</v>
      </c>
      <c r="G515" s="46">
        <v>1</v>
      </c>
      <c r="H515" s="40" t="s">
        <v>225</v>
      </c>
      <c r="I515" s="46">
        <v>51</v>
      </c>
    </row>
    <row r="516" spans="1:9" ht="12.75" hidden="1" customHeight="1">
      <c r="A516" s="34">
        <v>177</v>
      </c>
      <c r="F516" s="40" t="str">
        <f t="shared" si="0"/>
        <v>02020001350315CĐ-Ô2</v>
      </c>
      <c r="G516" s="46">
        <v>1</v>
      </c>
      <c r="H516" s="40" t="s">
        <v>225</v>
      </c>
      <c r="I516" s="46">
        <v>51</v>
      </c>
    </row>
    <row r="517" spans="1:9" ht="12.75" hidden="1" customHeight="1">
      <c r="A517" s="34">
        <v>178</v>
      </c>
      <c r="F517" s="40" t="str">
        <f t="shared" si="0"/>
        <v>02020000480315CĐ-Ô2</v>
      </c>
      <c r="G517" s="46">
        <v>1</v>
      </c>
      <c r="H517" s="40" t="s">
        <v>222</v>
      </c>
      <c r="I517" s="46">
        <v>52</v>
      </c>
    </row>
    <row r="518" spans="1:9" ht="12.75" hidden="1" customHeight="1">
      <c r="A518" s="34">
        <v>179</v>
      </c>
      <c r="F518" s="40" t="str">
        <f t="shared" si="0"/>
        <v>02020001630315CĐ-Ô2</v>
      </c>
      <c r="G518" s="46">
        <v>1</v>
      </c>
      <c r="H518" s="40" t="s">
        <v>251</v>
      </c>
      <c r="I518" s="46">
        <v>51</v>
      </c>
    </row>
    <row r="519" spans="1:9" ht="12.75" hidden="1" customHeight="1">
      <c r="A519" s="34">
        <v>180</v>
      </c>
      <c r="F519" s="40" t="str">
        <f t="shared" si="0"/>
        <v>02020001670315CĐ-Ô2</v>
      </c>
      <c r="G519" s="46">
        <v>1</v>
      </c>
      <c r="H519" s="40" t="s">
        <v>224</v>
      </c>
      <c r="I519" s="46">
        <v>51</v>
      </c>
    </row>
    <row r="520" spans="1:9" ht="12.75" hidden="1" customHeight="1">
      <c r="A520" s="34">
        <v>181</v>
      </c>
      <c r="F520" s="40" t="str">
        <f t="shared" si="0"/>
        <v>02020001720315CĐ-Ô2</v>
      </c>
      <c r="G520" s="46">
        <v>1</v>
      </c>
      <c r="H520" s="40" t="s">
        <v>99</v>
      </c>
      <c r="I520" s="46">
        <v>51</v>
      </c>
    </row>
    <row r="521" spans="1:9" ht="12.75" hidden="1" customHeight="1">
      <c r="A521" s="34">
        <v>182</v>
      </c>
      <c r="F521" s="40" t="str">
        <f t="shared" si="0"/>
        <v>02020001210415CĐ-Ô6</v>
      </c>
      <c r="G521" s="46">
        <v>1</v>
      </c>
      <c r="H521" s="40" t="s">
        <v>225</v>
      </c>
      <c r="I521" s="46">
        <v>52</v>
      </c>
    </row>
    <row r="522" spans="1:9" ht="12.75" hidden="1" customHeight="1">
      <c r="A522" s="34">
        <v>183</v>
      </c>
      <c r="F522" s="40" t="str">
        <f t="shared" si="0"/>
        <v>02020001350415CĐ-Ô6</v>
      </c>
      <c r="G522" s="46">
        <v>1</v>
      </c>
      <c r="H522" s="40" t="s">
        <v>276</v>
      </c>
      <c r="I522" s="46">
        <v>52</v>
      </c>
    </row>
    <row r="523" spans="1:9" ht="12.75" hidden="1" customHeight="1">
      <c r="A523" s="34">
        <v>184</v>
      </c>
      <c r="F523" s="40" t="str">
        <f t="shared" si="0"/>
        <v>02020000480415CĐ-Ô6</v>
      </c>
      <c r="G523" s="46">
        <v>1</v>
      </c>
      <c r="H523" s="40" t="s">
        <v>223</v>
      </c>
      <c r="I523" s="46">
        <v>53</v>
      </c>
    </row>
    <row r="524" spans="1:9" ht="12.75" hidden="1" customHeight="1">
      <c r="A524" s="34">
        <v>185</v>
      </c>
      <c r="F524" s="40" t="str">
        <f t="shared" si="0"/>
        <v>02020001630415CĐ-Ô6</v>
      </c>
      <c r="G524" s="46">
        <v>1</v>
      </c>
      <c r="H524" s="40" t="s">
        <v>277</v>
      </c>
      <c r="I524" s="46">
        <v>52</v>
      </c>
    </row>
    <row r="525" spans="1:9" ht="12.75" hidden="1" customHeight="1">
      <c r="A525" s="34">
        <v>186</v>
      </c>
      <c r="F525" s="40" t="str">
        <f t="shared" si="0"/>
        <v>02020001670415CĐ-Ô6</v>
      </c>
      <c r="G525" s="46">
        <v>1</v>
      </c>
      <c r="H525" s="40" t="s">
        <v>169</v>
      </c>
      <c r="I525" s="46">
        <v>52</v>
      </c>
    </row>
    <row r="526" spans="1:9" ht="12.75" hidden="1" customHeight="1">
      <c r="A526" s="34">
        <v>187</v>
      </c>
      <c r="F526" s="40" t="str">
        <f t="shared" si="0"/>
        <v>02020001720415CĐ-Ô6</v>
      </c>
      <c r="G526" s="46">
        <v>1</v>
      </c>
      <c r="H526" s="40" t="s">
        <v>200</v>
      </c>
      <c r="I526" s="46">
        <v>52</v>
      </c>
    </row>
    <row r="527" spans="1:9" ht="12.75" hidden="1" customHeight="1">
      <c r="A527" s="34">
        <v>188</v>
      </c>
      <c r="F527" s="40" t="str">
        <f t="shared" si="0"/>
        <v>02020000280415CĐ-CTM2</v>
      </c>
      <c r="G527" s="46">
        <v>1</v>
      </c>
      <c r="H527" s="40" t="s">
        <v>222</v>
      </c>
      <c r="I527" s="46">
        <v>55</v>
      </c>
    </row>
    <row r="528" spans="1:9" ht="12.75" hidden="1" customHeight="1">
      <c r="A528" s="34">
        <v>189</v>
      </c>
      <c r="F528" s="40" t="str">
        <f t="shared" si="0"/>
        <v>02020000300415CĐ-CTM2</v>
      </c>
      <c r="G528" s="46">
        <v>1</v>
      </c>
      <c r="H528" s="40" t="s">
        <v>267</v>
      </c>
      <c r="I528" s="46">
        <v>54</v>
      </c>
    </row>
    <row r="529" spans="1:9" ht="12.75" hidden="1" customHeight="1">
      <c r="A529" s="34">
        <v>190</v>
      </c>
      <c r="F529" s="40" t="str">
        <f t="shared" si="0"/>
        <v>02020007800415CĐ-CTM2</v>
      </c>
      <c r="G529" s="46">
        <v>1</v>
      </c>
      <c r="H529" s="40" t="s">
        <v>217</v>
      </c>
      <c r="I529" s="46">
        <v>54</v>
      </c>
    </row>
    <row r="530" spans="1:9" ht="12.75" hidden="1" customHeight="1">
      <c r="A530" s="34">
        <v>191</v>
      </c>
      <c r="F530" s="40" t="str">
        <f t="shared" si="0"/>
        <v>02020008140415CĐ-CTM2</v>
      </c>
      <c r="G530" s="46">
        <v>1</v>
      </c>
      <c r="H530" s="40" t="s">
        <v>218</v>
      </c>
      <c r="I530" s="46">
        <v>55</v>
      </c>
    </row>
    <row r="531" spans="1:9" ht="12.75" hidden="1" customHeight="1">
      <c r="A531" s="34">
        <v>192</v>
      </c>
      <c r="F531" s="40" t="str">
        <f t="shared" si="0"/>
        <v>02020008610515CĐ-CTM2</v>
      </c>
      <c r="G531" s="46">
        <v>1</v>
      </c>
      <c r="H531" s="40" t="s">
        <v>231</v>
      </c>
      <c r="I531" s="46">
        <v>54</v>
      </c>
    </row>
    <row r="532" spans="1:9" ht="12.75" hidden="1" customHeight="1">
      <c r="A532" s="34">
        <v>193</v>
      </c>
      <c r="F532" s="40" t="str">
        <f t="shared" si="0"/>
        <v>02020000430415CĐ-CTM2</v>
      </c>
      <c r="G532" s="46">
        <v>1</v>
      </c>
      <c r="H532" s="40" t="s">
        <v>231</v>
      </c>
      <c r="I532" s="46">
        <v>55</v>
      </c>
    </row>
    <row r="533" spans="1:9" ht="12.75" hidden="1" customHeight="1">
      <c r="A533" s="34">
        <v>194</v>
      </c>
      <c r="F533" s="40" t="str">
        <f t="shared" si="0"/>
        <v>02020001840515CĐ-CTM2</v>
      </c>
      <c r="G533" s="46">
        <v>1</v>
      </c>
      <c r="H533" s="40" t="s">
        <v>226</v>
      </c>
      <c r="I533" s="46">
        <v>53</v>
      </c>
    </row>
    <row r="534" spans="1:9" ht="12.75" hidden="1" customHeight="1">
      <c r="A534" s="34">
        <v>195</v>
      </c>
      <c r="F534" s="40" t="str">
        <f t="shared" si="0"/>
        <v>02020001210515CĐ-Ô5</v>
      </c>
      <c r="G534" s="46">
        <v>1</v>
      </c>
      <c r="H534" s="40" t="s">
        <v>278</v>
      </c>
      <c r="I534" s="46">
        <v>51</v>
      </c>
    </row>
    <row r="535" spans="1:9" ht="12.75" hidden="1" customHeight="1">
      <c r="A535" s="34">
        <v>196</v>
      </c>
      <c r="F535" s="40" t="str">
        <f t="shared" si="0"/>
        <v>02020001350515CĐ-Ô5</v>
      </c>
      <c r="G535" s="46">
        <v>1</v>
      </c>
      <c r="H535" s="40" t="s">
        <v>278</v>
      </c>
      <c r="I535" s="46">
        <v>52</v>
      </c>
    </row>
    <row r="536" spans="1:9" ht="12.75" hidden="1" customHeight="1">
      <c r="A536" s="34">
        <v>197</v>
      </c>
      <c r="F536" s="40" t="str">
        <f t="shared" si="0"/>
        <v>02020000480515CĐ-Ô5</v>
      </c>
      <c r="G536" s="46">
        <v>1</v>
      </c>
      <c r="H536" s="40" t="s">
        <v>222</v>
      </c>
      <c r="I536" s="46">
        <v>53</v>
      </c>
    </row>
    <row r="537" spans="1:9" ht="12.75" hidden="1" customHeight="1">
      <c r="A537" s="34">
        <v>198</v>
      </c>
      <c r="F537" s="40" t="str">
        <f t="shared" si="0"/>
        <v>02020001630515CĐ-Ô5</v>
      </c>
      <c r="G537" s="46">
        <v>1</v>
      </c>
      <c r="H537" s="40" t="s">
        <v>279</v>
      </c>
      <c r="I537" s="46">
        <v>51</v>
      </c>
    </row>
    <row r="538" spans="1:9" ht="12.75" hidden="1" customHeight="1">
      <c r="A538" s="34">
        <v>199</v>
      </c>
      <c r="F538" s="40" t="str">
        <f t="shared" si="0"/>
        <v>02020001670515CĐ-Ô5</v>
      </c>
      <c r="G538" s="46">
        <v>1</v>
      </c>
      <c r="H538" s="40" t="s">
        <v>280</v>
      </c>
      <c r="I538" s="46">
        <v>51</v>
      </c>
    </row>
    <row r="539" spans="1:9" ht="12.75" hidden="1" customHeight="1">
      <c r="A539" s="34">
        <v>200</v>
      </c>
      <c r="F539" s="40" t="str">
        <f t="shared" si="0"/>
        <v>02020001720515CĐ-Ô5</v>
      </c>
      <c r="G539" s="46">
        <v>1</v>
      </c>
      <c r="H539" s="40" t="s">
        <v>249</v>
      </c>
      <c r="I539" s="46">
        <v>51</v>
      </c>
    </row>
    <row r="540" spans="1:9" ht="12.75" hidden="1" customHeight="1">
      <c r="A540" s="34">
        <v>201</v>
      </c>
      <c r="F540" s="40" t="str">
        <f t="shared" si="0"/>
        <v>02020001210615CĐ-Ô4</v>
      </c>
      <c r="G540" s="46">
        <v>1</v>
      </c>
      <c r="H540" s="40" t="s">
        <v>113</v>
      </c>
      <c r="I540" s="46">
        <v>48</v>
      </c>
    </row>
    <row r="541" spans="1:9" ht="12.75" hidden="1" customHeight="1">
      <c r="A541" s="34">
        <v>202</v>
      </c>
      <c r="F541" s="40" t="str">
        <f t="shared" si="0"/>
        <v>02020001350615CĐ-Ô4</v>
      </c>
      <c r="G541" s="46">
        <v>1</v>
      </c>
      <c r="H541" s="40" t="s">
        <v>281</v>
      </c>
      <c r="I541" s="46">
        <v>47</v>
      </c>
    </row>
    <row r="542" spans="1:9" ht="12.75" hidden="1" customHeight="1">
      <c r="A542" s="34">
        <v>203</v>
      </c>
      <c r="F542" s="40" t="str">
        <f t="shared" si="0"/>
        <v>02020000480615CĐ-Ô4</v>
      </c>
      <c r="G542" s="46">
        <v>1</v>
      </c>
      <c r="H542" s="40" t="s">
        <v>223</v>
      </c>
      <c r="I542" s="46">
        <v>49</v>
      </c>
    </row>
    <row r="543" spans="1:9" ht="12.75" hidden="1" customHeight="1">
      <c r="A543" s="34">
        <v>204</v>
      </c>
      <c r="F543" s="40" t="str">
        <f t="shared" si="0"/>
        <v>02020001630615CĐ-Ô4</v>
      </c>
      <c r="G543" s="46">
        <v>1</v>
      </c>
      <c r="H543" s="40" t="s">
        <v>209</v>
      </c>
      <c r="I543" s="46">
        <v>47</v>
      </c>
    </row>
    <row r="544" spans="1:9" ht="12.75" hidden="1" customHeight="1">
      <c r="A544" s="34">
        <v>205</v>
      </c>
      <c r="F544" s="40" t="str">
        <f t="shared" si="0"/>
        <v>02020001670615CĐ-Ô4</v>
      </c>
      <c r="G544" s="46">
        <v>1</v>
      </c>
      <c r="H544" s="40" t="s">
        <v>282</v>
      </c>
      <c r="I544" s="46">
        <v>47</v>
      </c>
    </row>
    <row r="545" spans="1:9" ht="12.75" hidden="1" customHeight="1">
      <c r="A545" s="34">
        <v>206</v>
      </c>
      <c r="F545" s="40" t="str">
        <f t="shared" si="0"/>
        <v>02020001720615CĐ-Ô4</v>
      </c>
      <c r="G545" s="46">
        <v>1</v>
      </c>
      <c r="H545" s="40" t="s">
        <v>283</v>
      </c>
      <c r="I545" s="46">
        <v>48</v>
      </c>
    </row>
    <row r="546" spans="1:9" ht="12.75" hidden="1" customHeight="1">
      <c r="A546" s="34">
        <v>207</v>
      </c>
      <c r="F546" s="40" t="str">
        <f t="shared" si="0"/>
        <v>02020001390115CĐ-CĐT1</v>
      </c>
      <c r="G546" s="46">
        <v>1</v>
      </c>
      <c r="H546" s="40" t="s">
        <v>192</v>
      </c>
      <c r="I546" s="46">
        <v>51</v>
      </c>
    </row>
    <row r="547" spans="1:9" ht="12.75" hidden="1" customHeight="1">
      <c r="A547" s="34">
        <v>208</v>
      </c>
      <c r="F547" s="40" t="str">
        <f t="shared" si="0"/>
        <v>02020008870115CĐ-CĐT1</v>
      </c>
      <c r="G547" s="46">
        <v>1</v>
      </c>
      <c r="H547" s="40" t="s">
        <v>191</v>
      </c>
      <c r="I547" s="46">
        <v>51</v>
      </c>
    </row>
    <row r="548" spans="1:9" ht="12.75" hidden="1" customHeight="1">
      <c r="A548" s="34">
        <v>209</v>
      </c>
      <c r="F548" s="40" t="str">
        <f t="shared" si="0"/>
        <v>02020008910115CĐ-CĐT1</v>
      </c>
      <c r="G548" s="46">
        <v>1</v>
      </c>
      <c r="H548" s="40" t="s">
        <v>284</v>
      </c>
      <c r="I548" s="46">
        <v>51</v>
      </c>
    </row>
    <row r="549" spans="1:9" ht="12.75" hidden="1" customHeight="1">
      <c r="A549" s="34">
        <v>210</v>
      </c>
      <c r="F549" s="40" t="str">
        <f t="shared" si="0"/>
        <v>02020008880115CĐ-CĐT1</v>
      </c>
      <c r="G549" s="46">
        <v>1</v>
      </c>
      <c r="H549" s="40" t="s">
        <v>216</v>
      </c>
      <c r="I549" s="46">
        <v>51</v>
      </c>
    </row>
    <row r="550" spans="1:9" ht="12.75" hidden="1" customHeight="1">
      <c r="A550" s="34">
        <v>211</v>
      </c>
      <c r="F550" s="40" t="str">
        <f t="shared" si="0"/>
        <v>02020008890115CĐ-CĐT1</v>
      </c>
      <c r="G550" s="46">
        <v>1</v>
      </c>
      <c r="H550" s="40" t="s">
        <v>68</v>
      </c>
      <c r="I550" s="46">
        <v>51</v>
      </c>
    </row>
    <row r="551" spans="1:9" ht="12.75" hidden="1" customHeight="1">
      <c r="A551" s="34">
        <v>212</v>
      </c>
      <c r="F551" s="40" t="str">
        <f t="shared" si="0"/>
        <v>02020008900115CĐ-CĐT1</v>
      </c>
      <c r="G551" s="46">
        <v>1</v>
      </c>
      <c r="H551" s="40" t="s">
        <v>232</v>
      </c>
      <c r="I551" s="46">
        <v>51</v>
      </c>
    </row>
    <row r="552" spans="1:9" ht="12.75" hidden="1" customHeight="1">
      <c r="A552" s="34">
        <v>213</v>
      </c>
      <c r="F552" s="40" t="str">
        <f t="shared" si="0"/>
        <v>02020000280515CĐ-CTM5</v>
      </c>
      <c r="G552" s="46">
        <v>1</v>
      </c>
      <c r="H552" s="40" t="s">
        <v>241</v>
      </c>
      <c r="I552" s="46">
        <v>43</v>
      </c>
    </row>
    <row r="553" spans="1:9" ht="12.75" hidden="1" customHeight="1">
      <c r="A553" s="34">
        <v>214</v>
      </c>
      <c r="F553" s="40" t="str">
        <f t="shared" si="0"/>
        <v>02020000300515CĐ-CTM5</v>
      </c>
      <c r="G553" s="46">
        <v>1</v>
      </c>
      <c r="H553" s="40" t="s">
        <v>104</v>
      </c>
      <c r="I553" s="46">
        <v>45</v>
      </c>
    </row>
    <row r="554" spans="1:9" ht="12.75" hidden="1" customHeight="1">
      <c r="A554" s="34">
        <v>215</v>
      </c>
      <c r="F554" s="40" t="str">
        <f t="shared" si="0"/>
        <v>02020007800515CĐ-CTM5</v>
      </c>
      <c r="G554" s="46">
        <v>1</v>
      </c>
      <c r="H554" s="40" t="s">
        <v>217</v>
      </c>
      <c r="I554" s="46">
        <v>42</v>
      </c>
    </row>
    <row r="555" spans="1:9" ht="12.75" hidden="1" customHeight="1">
      <c r="A555" s="34">
        <v>216</v>
      </c>
      <c r="F555" s="40" t="str">
        <f t="shared" si="0"/>
        <v>02020008140515CĐ-CTM5</v>
      </c>
      <c r="G555" s="46">
        <v>1</v>
      </c>
      <c r="H555" s="40" t="s">
        <v>267</v>
      </c>
      <c r="I555" s="46">
        <v>51</v>
      </c>
    </row>
    <row r="556" spans="1:9" ht="12.75" hidden="1" customHeight="1">
      <c r="A556" s="34">
        <v>217</v>
      </c>
      <c r="F556" s="40" t="str">
        <f t="shared" si="0"/>
        <v>02020008610615CĐ-CTM5</v>
      </c>
      <c r="G556" s="46">
        <v>1</v>
      </c>
      <c r="H556" s="40" t="s">
        <v>226</v>
      </c>
      <c r="I556" s="46">
        <v>42</v>
      </c>
    </row>
    <row r="557" spans="1:9" ht="12.75" hidden="1" customHeight="1">
      <c r="A557" s="34">
        <v>218</v>
      </c>
      <c r="F557" s="40" t="str">
        <f t="shared" si="0"/>
        <v>02020000430515CĐ-CTM5</v>
      </c>
      <c r="G557" s="46">
        <v>1</v>
      </c>
      <c r="H557" s="40" t="s">
        <v>226</v>
      </c>
      <c r="I557" s="46">
        <v>42</v>
      </c>
    </row>
    <row r="558" spans="1:9" ht="12.75" hidden="1" customHeight="1">
      <c r="A558" s="34">
        <v>219</v>
      </c>
      <c r="F558" s="40" t="str">
        <f t="shared" si="0"/>
        <v>02020001840715CĐ-CTM5</v>
      </c>
      <c r="G558" s="46">
        <v>1</v>
      </c>
      <c r="H558" s="40" t="s">
        <v>273</v>
      </c>
      <c r="I558" s="46">
        <v>43</v>
      </c>
    </row>
    <row r="559" spans="1:9" ht="12.75" hidden="1" customHeight="1">
      <c r="A559" s="34">
        <v>220</v>
      </c>
      <c r="F559" s="40" t="str">
        <f t="shared" si="0"/>
        <v>02020001060115CĐ-TW</v>
      </c>
      <c r="G559" s="46">
        <v>1</v>
      </c>
      <c r="H559" s="40" t="s">
        <v>158</v>
      </c>
      <c r="I559" s="46">
        <v>46</v>
      </c>
    </row>
    <row r="560" spans="1:9" ht="12.75" hidden="1" customHeight="1">
      <c r="A560" s="34">
        <v>221</v>
      </c>
      <c r="F560" s="40" t="str">
        <f t="shared" si="0"/>
        <v>02020001310115CĐ-TW</v>
      </c>
      <c r="G560" s="46">
        <v>1</v>
      </c>
      <c r="H560" s="40" t="s">
        <v>285</v>
      </c>
      <c r="I560" s="46">
        <v>43</v>
      </c>
    </row>
    <row r="561" spans="1:9" ht="12.75" hidden="1" customHeight="1">
      <c r="A561" s="34">
        <v>222</v>
      </c>
      <c r="F561" s="40" t="str">
        <f t="shared" si="0"/>
        <v>02110013420317C1-LTM2</v>
      </c>
      <c r="G561" s="46">
        <v>1</v>
      </c>
      <c r="H561" s="40" t="s">
        <v>286</v>
      </c>
      <c r="I561" s="46">
        <v>42</v>
      </c>
    </row>
    <row r="562" spans="1:9" ht="12.75" hidden="1" customHeight="1">
      <c r="A562" s="34">
        <v>223</v>
      </c>
      <c r="F562" s="40" t="str">
        <f t="shared" si="0"/>
        <v>02020009020115CĐ-TW</v>
      </c>
      <c r="G562" s="46">
        <v>1</v>
      </c>
      <c r="H562" s="40" t="s">
        <v>287</v>
      </c>
      <c r="I562" s="46">
        <v>42</v>
      </c>
    </row>
    <row r="563" spans="1:9" ht="12.75" hidden="1" customHeight="1">
      <c r="A563" s="34">
        <v>224</v>
      </c>
      <c r="F563" s="40" t="str">
        <f t="shared" si="0"/>
        <v>02020001010115CĐ-TM1</v>
      </c>
      <c r="G563" s="46">
        <v>1</v>
      </c>
      <c r="H563" s="40" t="s">
        <v>288</v>
      </c>
      <c r="I563" s="46">
        <v>42</v>
      </c>
    </row>
    <row r="564" spans="1:9" ht="12.75" hidden="1" customHeight="1">
      <c r="A564" s="34">
        <v>225</v>
      </c>
      <c r="F564" s="40" t="str">
        <f t="shared" si="0"/>
        <v>02020001040115CĐ-TM1</v>
      </c>
      <c r="G564" s="46">
        <v>1</v>
      </c>
      <c r="H564" s="40" t="s">
        <v>206</v>
      </c>
      <c r="I564" s="46">
        <v>43</v>
      </c>
    </row>
    <row r="565" spans="1:9" ht="12.75" hidden="1" customHeight="1">
      <c r="A565" s="34">
        <v>226</v>
      </c>
      <c r="F565" s="40" t="str">
        <f t="shared" si="0"/>
        <v>02020001070115CĐ-TM1</v>
      </c>
      <c r="G565" s="46">
        <v>1</v>
      </c>
      <c r="H565" s="40" t="s">
        <v>289</v>
      </c>
      <c r="I565" s="46">
        <v>44</v>
      </c>
    </row>
    <row r="566" spans="1:9" ht="12.75" hidden="1" customHeight="1">
      <c r="A566" s="34">
        <v>227</v>
      </c>
      <c r="F566" s="40" t="str">
        <f t="shared" si="0"/>
        <v>02020001440115CĐ-TM1</v>
      </c>
      <c r="G566" s="46">
        <v>1</v>
      </c>
      <c r="H566" s="40" t="s">
        <v>173</v>
      </c>
      <c r="I566" s="46">
        <v>43</v>
      </c>
    </row>
    <row r="567" spans="1:9" ht="12.75" hidden="1" customHeight="1">
      <c r="A567" s="34">
        <v>228</v>
      </c>
      <c r="F567" s="40" t="str">
        <f t="shared" si="0"/>
        <v>02020001520615CĐ-TM1</v>
      </c>
      <c r="G567" s="46">
        <v>1</v>
      </c>
      <c r="H567" s="40" t="s">
        <v>290</v>
      </c>
      <c r="I567" s="46">
        <v>42</v>
      </c>
    </row>
    <row r="568" spans="1:9" ht="12.75" hidden="1" customHeight="1">
      <c r="A568" s="34">
        <v>229</v>
      </c>
      <c r="F568" s="40" t="str">
        <f t="shared" si="0"/>
        <v>02020000110115CĐ-ĐL1</v>
      </c>
      <c r="G568" s="46">
        <v>1</v>
      </c>
      <c r="H568" s="40" t="s">
        <v>292</v>
      </c>
      <c r="I568" s="46">
        <v>56</v>
      </c>
    </row>
    <row r="569" spans="1:9" ht="12.75" hidden="1" customHeight="1">
      <c r="A569" s="34">
        <v>230</v>
      </c>
      <c r="F569" s="40" t="str">
        <f t="shared" si="0"/>
        <v>02020000900115CĐ-ĐL1</v>
      </c>
      <c r="G569" s="46">
        <v>1</v>
      </c>
      <c r="H569" s="40" t="s">
        <v>219</v>
      </c>
      <c r="I569" s="46">
        <v>56</v>
      </c>
    </row>
    <row r="570" spans="1:9" ht="12.75" hidden="1" customHeight="1">
      <c r="A570" s="34">
        <v>231</v>
      </c>
      <c r="F570" s="40" t="str">
        <f t="shared" si="0"/>
        <v>02020008930115CĐ-ĐL1</v>
      </c>
      <c r="G570" s="46">
        <v>1</v>
      </c>
      <c r="H570" s="40" t="s">
        <v>293</v>
      </c>
      <c r="I570" s="46">
        <v>56</v>
      </c>
    </row>
    <row r="571" spans="1:9" ht="12.75" hidden="1" customHeight="1">
      <c r="A571" s="34">
        <v>232</v>
      </c>
      <c r="F571" s="40" t="str">
        <f t="shared" si="0"/>
        <v>02110013420217C1-LTM1</v>
      </c>
      <c r="G571" s="46">
        <v>1</v>
      </c>
      <c r="H571" s="40" t="s">
        <v>178</v>
      </c>
      <c r="I571" s="46">
        <v>56</v>
      </c>
    </row>
    <row r="572" spans="1:9" ht="12.75" hidden="1" customHeight="1">
      <c r="A572" s="34">
        <v>233</v>
      </c>
      <c r="F572" s="40" t="str">
        <f t="shared" si="0"/>
        <v>02020008190115CĐ-ĐL1</v>
      </c>
      <c r="G572" s="46">
        <v>1</v>
      </c>
      <c r="H572" s="40" t="s">
        <v>82</v>
      </c>
      <c r="I572" s="46">
        <v>56</v>
      </c>
    </row>
    <row r="573" spans="1:9" ht="12.75" hidden="1" customHeight="1">
      <c r="A573" s="34">
        <v>234</v>
      </c>
      <c r="F573" s="40" t="str">
        <f t="shared" si="0"/>
        <v>02020008940115CĐ-ĐL1</v>
      </c>
      <c r="G573" s="46">
        <v>1</v>
      </c>
      <c r="H573" s="40" t="s">
        <v>77</v>
      </c>
      <c r="I573" s="46">
        <v>56</v>
      </c>
    </row>
    <row r="574" spans="1:9" ht="12.75" hidden="1" customHeight="1">
      <c r="A574" s="34">
        <v>235</v>
      </c>
      <c r="F574" s="40" t="str">
        <f t="shared" si="0"/>
        <v>02020008950115CĐ-ĐL1</v>
      </c>
      <c r="G574" s="46">
        <v>1</v>
      </c>
      <c r="H574" s="40" t="s">
        <v>294</v>
      </c>
      <c r="I574" s="46">
        <v>56</v>
      </c>
    </row>
    <row r="575" spans="1:9" ht="12.75" hidden="1" customHeight="1">
      <c r="A575" s="34">
        <v>236</v>
      </c>
      <c r="F575" s="40" t="str">
        <f t="shared" si="0"/>
        <v>02020000220115CĐ-TP2</v>
      </c>
      <c r="G575" s="46">
        <v>1</v>
      </c>
      <c r="H575" s="40" t="s">
        <v>57</v>
      </c>
      <c r="I575" s="46">
        <v>44</v>
      </c>
    </row>
    <row r="576" spans="1:9" ht="12.75" hidden="1" customHeight="1">
      <c r="A576" s="34">
        <v>237</v>
      </c>
      <c r="F576" s="40" t="str">
        <f t="shared" si="0"/>
        <v>02020000950115CĐ-TP2</v>
      </c>
      <c r="G576" s="46">
        <v>1</v>
      </c>
      <c r="H576" s="40" t="s">
        <v>190</v>
      </c>
      <c r="I576" s="46">
        <v>46</v>
      </c>
    </row>
    <row r="577" spans="1:9" ht="12.75" hidden="1" customHeight="1">
      <c r="A577" s="34">
        <v>238</v>
      </c>
      <c r="F577" s="40" t="str">
        <f t="shared" si="0"/>
        <v>02020000970115CĐ-TP2</v>
      </c>
      <c r="G577" s="46">
        <v>1</v>
      </c>
      <c r="H577" s="40" t="s">
        <v>287</v>
      </c>
      <c r="I577" s="46">
        <v>45</v>
      </c>
    </row>
    <row r="578" spans="1:9" ht="12.75" hidden="1" customHeight="1">
      <c r="A578" s="34">
        <v>239</v>
      </c>
      <c r="F578" s="40" t="str">
        <f t="shared" si="0"/>
        <v>02020001010215CĐ-TP2</v>
      </c>
      <c r="G578" s="46">
        <v>1</v>
      </c>
      <c r="H578" s="40" t="s">
        <v>295</v>
      </c>
      <c r="I578" s="46">
        <v>44</v>
      </c>
    </row>
    <row r="579" spans="1:9" ht="12.75" hidden="1" customHeight="1">
      <c r="A579" s="34">
        <v>240</v>
      </c>
      <c r="F579" s="40" t="str">
        <f t="shared" si="0"/>
        <v>02020001310215CĐ-TP2</v>
      </c>
      <c r="G579" s="46">
        <v>1</v>
      </c>
      <c r="H579" s="40" t="s">
        <v>285</v>
      </c>
      <c r="I579" s="46">
        <v>45</v>
      </c>
    </row>
    <row r="580" spans="1:9" ht="12.75" hidden="1" customHeight="1">
      <c r="A580" s="34">
        <v>241</v>
      </c>
      <c r="F580" s="40" t="str">
        <f t="shared" si="0"/>
        <v>02020000110315CĐ-ĐL2</v>
      </c>
      <c r="G580" s="46">
        <v>1</v>
      </c>
      <c r="H580" s="40" t="s">
        <v>292</v>
      </c>
      <c r="I580" s="46">
        <v>57</v>
      </c>
    </row>
    <row r="581" spans="1:9" ht="12.75" hidden="1" customHeight="1">
      <c r="A581" s="34">
        <v>242</v>
      </c>
      <c r="F581" s="40" t="str">
        <f t="shared" si="0"/>
        <v>02020000900315CĐ-ĐL2</v>
      </c>
      <c r="G581" s="46">
        <v>1</v>
      </c>
      <c r="H581" s="40" t="s">
        <v>219</v>
      </c>
      <c r="I581" s="46">
        <v>57</v>
      </c>
    </row>
    <row r="582" spans="1:9" ht="12.75" hidden="1" customHeight="1">
      <c r="A582" s="34">
        <v>243</v>
      </c>
      <c r="F582" s="40" t="str">
        <f t="shared" si="0"/>
        <v>02020008930315CĐ-ĐL2</v>
      </c>
      <c r="G582" s="46">
        <v>1</v>
      </c>
      <c r="H582" s="40" t="s">
        <v>293</v>
      </c>
      <c r="I582" s="46">
        <v>57</v>
      </c>
    </row>
    <row r="583" spans="1:9" ht="12.75" hidden="1" customHeight="1">
      <c r="A583" s="34">
        <v>244</v>
      </c>
      <c r="F583" s="40" t="str">
        <f t="shared" si="0"/>
        <v>02020008970315CĐ-ĐL2</v>
      </c>
      <c r="G583" s="46">
        <v>1</v>
      </c>
      <c r="H583" s="40" t="s">
        <v>178</v>
      </c>
      <c r="I583" s="46">
        <v>57</v>
      </c>
    </row>
    <row r="584" spans="1:9" ht="12.75" hidden="1" customHeight="1">
      <c r="A584" s="34">
        <v>245</v>
      </c>
      <c r="F584" s="40" t="str">
        <f t="shared" si="0"/>
        <v>02020008190315CĐ-ĐL2</v>
      </c>
      <c r="G584" s="46">
        <v>1</v>
      </c>
      <c r="H584" s="40" t="s">
        <v>80</v>
      </c>
      <c r="I584" s="46">
        <v>57</v>
      </c>
    </row>
    <row r="585" spans="1:9" ht="12.75" hidden="1" customHeight="1">
      <c r="A585" s="34">
        <v>246</v>
      </c>
      <c r="F585" s="40" t="str">
        <f t="shared" si="0"/>
        <v>02020008940315CĐ-ĐL2</v>
      </c>
      <c r="G585" s="46">
        <v>1</v>
      </c>
      <c r="H585" s="40" t="s">
        <v>128</v>
      </c>
      <c r="I585" s="46">
        <v>57</v>
      </c>
    </row>
    <row r="586" spans="1:9" ht="12.75" hidden="1" customHeight="1">
      <c r="A586" s="34">
        <v>247</v>
      </c>
      <c r="F586" s="40" t="str">
        <f t="shared" si="0"/>
        <v>02110011990317C1-KTD1</v>
      </c>
      <c r="G586" s="46">
        <v>1</v>
      </c>
      <c r="H586" s="40" t="s">
        <v>77</v>
      </c>
      <c r="I586" s="46">
        <v>57</v>
      </c>
    </row>
    <row r="587" spans="1:9" ht="12.75" hidden="1" customHeight="1">
      <c r="A587" s="34">
        <v>248</v>
      </c>
      <c r="B587" s="33" t="s">
        <v>296</v>
      </c>
      <c r="C587" s="24" t="s">
        <v>297</v>
      </c>
      <c r="D587" s="24" t="s">
        <v>298</v>
      </c>
      <c r="E587" s="33" t="s">
        <v>299</v>
      </c>
      <c r="F587" s="40" t="str">
        <f t="shared" ref="F587:F591" si="1">B587:B593&amp;E587:E593</f>
        <v>Mã lớp học phầnTên lớp học</v>
      </c>
      <c r="G587" s="46">
        <v>1</v>
      </c>
      <c r="H587" s="40" t="s">
        <v>288</v>
      </c>
      <c r="I587" s="46">
        <v>30</v>
      </c>
    </row>
    <row r="588" spans="1:9" ht="12.75" hidden="1" customHeight="1">
      <c r="A588" s="34">
        <v>249</v>
      </c>
      <c r="B588" s="40" t="s">
        <v>300</v>
      </c>
      <c r="C588" s="40" t="s">
        <v>301</v>
      </c>
      <c r="D588" s="40" t="str">
        <f t="shared" ref="D588:D1172" si="2">B588&amp;C588</f>
        <v>041000010801Mạng viễn thông và truyền số liệu</v>
      </c>
      <c r="E588" s="40" t="s">
        <v>302</v>
      </c>
      <c r="F588" s="40" t="str">
        <f t="shared" si="1"/>
        <v>04100001080115TC-QTM</v>
      </c>
      <c r="G588" s="46">
        <v>1</v>
      </c>
      <c r="H588" s="40" t="s">
        <v>206</v>
      </c>
      <c r="I588" s="46">
        <v>32</v>
      </c>
    </row>
    <row r="589" spans="1:9" ht="12.75" hidden="1" customHeight="1">
      <c r="A589" s="34">
        <v>250</v>
      </c>
      <c r="B589" s="40" t="s">
        <v>303</v>
      </c>
      <c r="C589" s="40" t="s">
        <v>304</v>
      </c>
      <c r="D589" s="40" t="str">
        <f t="shared" si="2"/>
        <v>041000073602Kỹ năng giao tiếp</v>
      </c>
      <c r="E589" s="40" t="s">
        <v>302</v>
      </c>
      <c r="F589" s="40" t="str">
        <f t="shared" si="1"/>
        <v>04100007360215TC-QTM</v>
      </c>
      <c r="G589" s="46">
        <v>1</v>
      </c>
      <c r="H589" s="40" t="s">
        <v>289</v>
      </c>
      <c r="I589" s="46">
        <v>32</v>
      </c>
    </row>
    <row r="590" spans="1:9" ht="12.75" hidden="1" customHeight="1">
      <c r="A590" s="34">
        <v>251</v>
      </c>
      <c r="B590" s="40" t="s">
        <v>305</v>
      </c>
      <c r="C590" s="40" t="s">
        <v>306</v>
      </c>
      <c r="D590" s="40" t="str">
        <f t="shared" si="2"/>
        <v>041000092301Lập trình quản lý</v>
      </c>
      <c r="E590" s="40" t="s">
        <v>302</v>
      </c>
      <c r="F590" s="40" t="str">
        <f t="shared" si="1"/>
        <v>04100009230115TC-QTM</v>
      </c>
      <c r="G590" s="46">
        <v>1</v>
      </c>
      <c r="H590" s="40" t="s">
        <v>173</v>
      </c>
      <c r="I590" s="46">
        <v>30</v>
      </c>
    </row>
    <row r="591" spans="1:9" ht="12.75" hidden="1" customHeight="1">
      <c r="A591" s="34">
        <v>252</v>
      </c>
      <c r="B591" s="40" t="s">
        <v>307</v>
      </c>
      <c r="C591" s="40" t="s">
        <v>308</v>
      </c>
      <c r="D591" s="40" t="str">
        <f t="shared" si="2"/>
        <v>041000092401Lập trình Windows</v>
      </c>
      <c r="E591" s="40" t="s">
        <v>302</v>
      </c>
      <c r="F591" s="40" t="str">
        <f t="shared" si="1"/>
        <v>04100009240115TC-QTM</v>
      </c>
      <c r="G591" s="46">
        <v>1</v>
      </c>
      <c r="H591" s="40" t="s">
        <v>290</v>
      </c>
      <c r="I591" s="46">
        <v>31</v>
      </c>
    </row>
    <row r="592" spans="1:9" ht="12.75" hidden="1" customHeight="1">
      <c r="A592" s="34">
        <v>1769</v>
      </c>
      <c r="B592" s="40" t="s">
        <v>309</v>
      </c>
      <c r="C592" s="40" t="s">
        <v>310</v>
      </c>
      <c r="D592" s="40" t="str">
        <f t="shared" si="2"/>
        <v>020400156601Thiết kế Web</v>
      </c>
      <c r="E592" s="40" t="s">
        <v>312</v>
      </c>
      <c r="F592" s="40" t="str">
        <f>B592&amp;E592</f>
        <v>02040015660117C2-QTM1</v>
      </c>
      <c r="G592" s="46">
        <v>2</v>
      </c>
      <c r="H592" s="40" t="s">
        <v>313</v>
      </c>
      <c r="I592" s="46">
        <v>13</v>
      </c>
    </row>
    <row r="593" spans="1:9" ht="12.75" hidden="1" customHeight="1">
      <c r="A593" s="34">
        <v>254</v>
      </c>
      <c r="B593" s="40" t="s">
        <v>314</v>
      </c>
      <c r="C593" s="40" t="s">
        <v>315</v>
      </c>
      <c r="D593" s="40" t="str">
        <f t="shared" si="2"/>
        <v>041000092601SQL Server</v>
      </c>
      <c r="E593" s="40" t="s">
        <v>302</v>
      </c>
      <c r="F593" s="40" t="str">
        <f t="shared" ref="F593:F783" si="3">B593:B599&amp;E593:E599</f>
        <v>04100009260115TC-QTM</v>
      </c>
      <c r="G593" s="46">
        <v>1</v>
      </c>
      <c r="H593" s="40" t="s">
        <v>295</v>
      </c>
      <c r="I593" s="46">
        <v>45</v>
      </c>
    </row>
    <row r="594" spans="1:9" ht="12.75" hidden="1" customHeight="1">
      <c r="A594" s="34">
        <v>255</v>
      </c>
      <c r="B594" s="40" t="s">
        <v>316</v>
      </c>
      <c r="C594" s="40" t="s">
        <v>317</v>
      </c>
      <c r="D594" s="40" t="str">
        <f t="shared" si="2"/>
        <v>041000092701Hệ điều hành Windows và Linux</v>
      </c>
      <c r="E594" s="40" t="s">
        <v>302</v>
      </c>
      <c r="F594" s="40" t="str">
        <f t="shared" si="3"/>
        <v>04100009270115TC-QTM</v>
      </c>
      <c r="G594" s="46">
        <v>1</v>
      </c>
      <c r="H594" s="40" t="s">
        <v>288</v>
      </c>
      <c r="I594" s="46">
        <v>45</v>
      </c>
    </row>
    <row r="595" spans="1:9" ht="12.75" hidden="1" customHeight="1">
      <c r="A595" s="34">
        <v>256</v>
      </c>
      <c r="B595" s="40" t="s">
        <v>318</v>
      </c>
      <c r="C595" s="40" t="s">
        <v>319</v>
      </c>
      <c r="D595" s="40" t="str">
        <f t="shared" si="2"/>
        <v xml:space="preserve">041000092801Mạng nâng cao </v>
      </c>
      <c r="E595" s="40" t="s">
        <v>302</v>
      </c>
      <c r="F595" s="40" t="str">
        <f t="shared" si="3"/>
        <v>04100009280115TC-QTM</v>
      </c>
      <c r="G595" s="46">
        <v>1</v>
      </c>
      <c r="H595" s="40" t="s">
        <v>295</v>
      </c>
      <c r="I595" s="46">
        <v>45</v>
      </c>
    </row>
    <row r="596" spans="1:9" ht="12.75" hidden="1" customHeight="1">
      <c r="A596" s="34">
        <v>257</v>
      </c>
      <c r="B596" s="40" t="s">
        <v>320</v>
      </c>
      <c r="C596" s="40" t="s">
        <v>321</v>
      </c>
      <c r="D596" s="40" t="str">
        <f t="shared" si="2"/>
        <v>041000092901Thiết lập và bảo trì hệ thống mạng</v>
      </c>
      <c r="E596" s="40" t="s">
        <v>302</v>
      </c>
      <c r="F596" s="40" t="str">
        <f t="shared" si="3"/>
        <v>04100009290115TC-QTM</v>
      </c>
      <c r="G596" s="46">
        <v>1</v>
      </c>
      <c r="H596" s="40" t="s">
        <v>285</v>
      </c>
      <c r="I596" s="46">
        <v>45</v>
      </c>
    </row>
    <row r="597" spans="1:9" ht="12.75" hidden="1" customHeight="1">
      <c r="A597" s="34">
        <v>258</v>
      </c>
      <c r="B597" s="40" t="s">
        <v>322</v>
      </c>
      <c r="C597" s="40" t="s">
        <v>323</v>
      </c>
      <c r="D597" s="40" t="str">
        <f t="shared" si="2"/>
        <v>050600111201Chính trị</v>
      </c>
      <c r="E597" s="40" t="s">
        <v>324</v>
      </c>
      <c r="F597" s="40" t="str">
        <f t="shared" si="3"/>
        <v>05060011120115TCN-Đ</v>
      </c>
      <c r="G597" s="46">
        <v>1</v>
      </c>
      <c r="H597" s="40" t="s">
        <v>130</v>
      </c>
      <c r="I597" s="46">
        <v>51</v>
      </c>
    </row>
    <row r="598" spans="1:9" ht="12.75" hidden="1" customHeight="1">
      <c r="A598" s="34">
        <v>259</v>
      </c>
      <c r="B598" s="40" t="s">
        <v>325</v>
      </c>
      <c r="C598" s="40" t="s">
        <v>326</v>
      </c>
      <c r="D598" s="40" t="str">
        <f t="shared" si="2"/>
        <v>050600111301Điện tử công suất</v>
      </c>
      <c r="E598" s="40" t="s">
        <v>324</v>
      </c>
      <c r="F598" s="40" t="str">
        <f t="shared" si="3"/>
        <v>05060011130115TCN-Đ</v>
      </c>
      <c r="G598" s="46">
        <v>1</v>
      </c>
      <c r="H598" s="40" t="s">
        <v>131</v>
      </c>
      <c r="I598" s="46">
        <v>51</v>
      </c>
    </row>
    <row r="599" spans="1:9" ht="12.75" hidden="1" customHeight="1">
      <c r="A599" s="34">
        <v>260</v>
      </c>
      <c r="B599" s="40" t="s">
        <v>327</v>
      </c>
      <c r="C599" s="40" t="s">
        <v>328</v>
      </c>
      <c r="D599" s="40" t="str">
        <f t="shared" si="2"/>
        <v>050600111401Trang bị điện 1</v>
      </c>
      <c r="E599" s="40" t="s">
        <v>324</v>
      </c>
      <c r="F599" s="40" t="str">
        <f t="shared" si="3"/>
        <v>05060011140115TCN-Đ</v>
      </c>
      <c r="G599" s="46">
        <v>1</v>
      </c>
      <c r="H599" s="40" t="s">
        <v>130</v>
      </c>
      <c r="I599" s="46">
        <v>50</v>
      </c>
    </row>
    <row r="600" spans="1:9" ht="12.75" hidden="1" customHeight="1">
      <c r="A600" s="34">
        <v>261</v>
      </c>
      <c r="B600" s="40" t="s">
        <v>329</v>
      </c>
      <c r="C600" s="40" t="s">
        <v>330</v>
      </c>
      <c r="D600" s="40" t="str">
        <f t="shared" si="2"/>
        <v>050600111501PLC cơ bản</v>
      </c>
      <c r="E600" s="40" t="s">
        <v>324</v>
      </c>
      <c r="F600" s="40" t="str">
        <f t="shared" si="3"/>
        <v>05060011150115TCN-Đ</v>
      </c>
      <c r="G600" s="46">
        <v>1</v>
      </c>
      <c r="H600" s="40" t="s">
        <v>154</v>
      </c>
      <c r="I600" s="46">
        <v>52</v>
      </c>
    </row>
    <row r="601" spans="1:9" ht="12.75" hidden="1" customHeight="1">
      <c r="A601" s="34">
        <v>262</v>
      </c>
      <c r="B601" s="40" t="s">
        <v>331</v>
      </c>
      <c r="C601" s="40" t="s">
        <v>332</v>
      </c>
      <c r="D601" s="40" t="str">
        <f t="shared" si="2"/>
        <v>050600111601Điện tử ứng dụng</v>
      </c>
      <c r="E601" s="40" t="s">
        <v>324</v>
      </c>
      <c r="F601" s="40" t="str">
        <f t="shared" si="3"/>
        <v>05060011160115TCN-Đ</v>
      </c>
      <c r="G601" s="46">
        <v>1</v>
      </c>
      <c r="H601" s="40" t="s">
        <v>174</v>
      </c>
      <c r="I601" s="46">
        <v>51</v>
      </c>
    </row>
    <row r="602" spans="1:9" ht="12.75" hidden="1" customHeight="1">
      <c r="A602" s="34">
        <v>263</v>
      </c>
      <c r="B602" s="40" t="s">
        <v>333</v>
      </c>
      <c r="C602" s="40" t="s">
        <v>334</v>
      </c>
      <c r="D602" s="40" t="str">
        <f t="shared" si="2"/>
        <v>050600111101Giáo dục quốc phòng - An ninh</v>
      </c>
      <c r="E602" s="40" t="s">
        <v>324</v>
      </c>
      <c r="F602" s="40" t="str">
        <f t="shared" si="3"/>
        <v>05060011110115TCN-Đ</v>
      </c>
      <c r="G602" s="46">
        <v>1</v>
      </c>
      <c r="H602" s="40" t="s">
        <v>154</v>
      </c>
      <c r="I602" s="46">
        <v>51</v>
      </c>
    </row>
    <row r="603" spans="1:9" ht="12.75" hidden="1" customHeight="1">
      <c r="A603" s="34">
        <v>264</v>
      </c>
      <c r="B603" s="40" t="s">
        <v>335</v>
      </c>
      <c r="C603" s="40" t="s">
        <v>326</v>
      </c>
      <c r="D603" s="40" t="str">
        <f t="shared" si="2"/>
        <v>050600111901Điện tử công suất</v>
      </c>
      <c r="E603" s="40" t="s">
        <v>336</v>
      </c>
      <c r="F603" s="40" t="str">
        <f t="shared" si="3"/>
        <v>05060011190115TCN-ĐT</v>
      </c>
      <c r="G603" s="46">
        <v>1</v>
      </c>
      <c r="H603" s="40" t="s">
        <v>130</v>
      </c>
      <c r="I603" s="46">
        <v>49</v>
      </c>
    </row>
    <row r="604" spans="1:9" ht="12.75" hidden="1" customHeight="1">
      <c r="A604" s="34">
        <v>265</v>
      </c>
      <c r="B604" s="40" t="s">
        <v>337</v>
      </c>
      <c r="C604" s="40" t="s">
        <v>330</v>
      </c>
      <c r="D604" s="40" t="str">
        <f t="shared" si="2"/>
        <v>050600112001PLC cơ bản</v>
      </c>
      <c r="E604" s="40" t="s">
        <v>336</v>
      </c>
      <c r="F604" s="40" t="str">
        <f t="shared" si="3"/>
        <v>05060011200115TCN-ĐT</v>
      </c>
      <c r="G604" s="46">
        <v>1</v>
      </c>
      <c r="H604" s="40" t="s">
        <v>131</v>
      </c>
      <c r="I604" s="46">
        <v>49</v>
      </c>
    </row>
    <row r="605" spans="1:9" ht="12.75" hidden="1" customHeight="1">
      <c r="A605" s="34">
        <v>266</v>
      </c>
      <c r="B605" s="40" t="s">
        <v>338</v>
      </c>
      <c r="C605" s="40" t="s">
        <v>339</v>
      </c>
      <c r="D605" s="40" t="str">
        <f t="shared" si="2"/>
        <v>050600116101Điều khiển lập trình cỡ nhỏ</v>
      </c>
      <c r="E605" s="40" t="s">
        <v>336</v>
      </c>
      <c r="F605" s="40" t="str">
        <f t="shared" si="3"/>
        <v>05060011610115TCN-ĐT</v>
      </c>
      <c r="G605" s="46">
        <v>1</v>
      </c>
      <c r="H605" s="40" t="s">
        <v>130</v>
      </c>
      <c r="I605" s="46">
        <v>55</v>
      </c>
    </row>
    <row r="606" spans="1:9" ht="12.75" hidden="1" customHeight="1">
      <c r="A606" s="34">
        <v>267</v>
      </c>
      <c r="B606" s="40" t="s">
        <v>340</v>
      </c>
      <c r="C606" s="40" t="s">
        <v>341</v>
      </c>
      <c r="D606" s="40" t="str">
        <f t="shared" si="2"/>
        <v>050600116201Điều khiển điện khí nén</v>
      </c>
      <c r="E606" s="40" t="s">
        <v>336</v>
      </c>
      <c r="F606" s="40" t="str">
        <f t="shared" si="3"/>
        <v>05060011620115TCN-ĐT</v>
      </c>
      <c r="G606" s="46">
        <v>1</v>
      </c>
      <c r="H606" s="40" t="s">
        <v>154</v>
      </c>
      <c r="I606" s="46">
        <v>54</v>
      </c>
    </row>
    <row r="607" spans="1:9" ht="12.75" hidden="1" customHeight="1">
      <c r="A607" s="34">
        <v>268</v>
      </c>
      <c r="B607" s="40" t="s">
        <v>342</v>
      </c>
      <c r="C607" s="40" t="s">
        <v>343</v>
      </c>
      <c r="D607" s="40" t="str">
        <f t="shared" si="2"/>
        <v>050600116301Lắp đặt, vận hành hệ thống cơ điện tử</v>
      </c>
      <c r="E607" s="40" t="s">
        <v>336</v>
      </c>
      <c r="F607" s="40" t="str">
        <f t="shared" si="3"/>
        <v>05060011630115TCN-ĐT</v>
      </c>
      <c r="G607" s="46">
        <v>1</v>
      </c>
      <c r="H607" s="40" t="s">
        <v>153</v>
      </c>
      <c r="I607" s="46">
        <v>50</v>
      </c>
    </row>
    <row r="608" spans="1:9" ht="12.75" hidden="1" customHeight="1">
      <c r="A608" s="34">
        <v>269</v>
      </c>
      <c r="B608" s="40" t="s">
        <v>344</v>
      </c>
      <c r="C608" s="40" t="s">
        <v>345</v>
      </c>
      <c r="D608" s="40" t="str">
        <f t="shared" si="2"/>
        <v>050600117401Vật liệu điện lạnh</v>
      </c>
      <c r="E608" s="40" t="s">
        <v>347</v>
      </c>
      <c r="F608" s="40" t="str">
        <f t="shared" si="3"/>
        <v>05060011740115TCN-LĐL</v>
      </c>
      <c r="G608" s="46">
        <v>1</v>
      </c>
      <c r="H608" s="40" t="s">
        <v>131</v>
      </c>
      <c r="I608" s="46">
        <v>48</v>
      </c>
    </row>
    <row r="609" spans="1:9" ht="12.75" hidden="1" customHeight="1">
      <c r="A609" s="34">
        <v>270</v>
      </c>
      <c r="B609" s="40" t="s">
        <v>348</v>
      </c>
      <c r="C609" s="40" t="s">
        <v>349</v>
      </c>
      <c r="D609" s="40" t="str">
        <f t="shared" si="2"/>
        <v>050600117601Bơm, quạt, máy nén</v>
      </c>
      <c r="E609" s="40" t="s">
        <v>347</v>
      </c>
      <c r="F609" s="40" t="str">
        <f t="shared" si="3"/>
        <v>05060011760115TCN-LĐL</v>
      </c>
      <c r="G609" s="46">
        <v>1</v>
      </c>
      <c r="H609" s="40" t="s">
        <v>350</v>
      </c>
      <c r="I609" s="46">
        <v>51</v>
      </c>
    </row>
    <row r="610" spans="1:9" ht="12.75" hidden="1" customHeight="1">
      <c r="A610" s="34">
        <v>271</v>
      </c>
      <c r="B610" s="40" t="s">
        <v>351</v>
      </c>
      <c r="C610" s="40" t="s">
        <v>352</v>
      </c>
      <c r="D610" s="40" t="str">
        <f t="shared" si="2"/>
        <v>050600117701Autocad</v>
      </c>
      <c r="E610" s="40" t="s">
        <v>347</v>
      </c>
      <c r="F610" s="40" t="str">
        <f t="shared" si="3"/>
        <v>05060011770115TCN-LĐL</v>
      </c>
      <c r="G610" s="46">
        <v>1</v>
      </c>
      <c r="H610" s="40" t="s">
        <v>147</v>
      </c>
      <c r="I610" s="46">
        <v>51</v>
      </c>
    </row>
    <row r="611" spans="1:9" ht="12.75" hidden="1" customHeight="1">
      <c r="A611" s="34">
        <v>272</v>
      </c>
      <c r="B611" s="40" t="s">
        <v>353</v>
      </c>
      <c r="C611" s="40" t="s">
        <v>354</v>
      </c>
      <c r="D611" s="40" t="str">
        <f t="shared" si="2"/>
        <v>050600117201Điện tử chuyên ngành</v>
      </c>
      <c r="E611" s="40" t="s">
        <v>347</v>
      </c>
      <c r="F611" s="40" t="str">
        <f t="shared" si="3"/>
        <v>05060011720115TCN-LĐL</v>
      </c>
      <c r="G611" s="46">
        <v>1</v>
      </c>
      <c r="H611" s="40" t="s">
        <v>114</v>
      </c>
      <c r="I611" s="46">
        <v>50</v>
      </c>
    </row>
    <row r="612" spans="1:9" ht="12.75" hidden="1" customHeight="1">
      <c r="A612" s="34">
        <v>273</v>
      </c>
      <c r="B612" s="40" t="s">
        <v>355</v>
      </c>
      <c r="C612" s="40" t="s">
        <v>356</v>
      </c>
      <c r="D612" s="40" t="str">
        <f t="shared" si="2"/>
        <v>050600117501Lắp đặt hệ thống máy lạnh dân dụng</v>
      </c>
      <c r="E612" s="40" t="s">
        <v>347</v>
      </c>
      <c r="F612" s="40" t="str">
        <f t="shared" si="3"/>
        <v>05060011750115TCN-LĐL</v>
      </c>
      <c r="G612" s="46">
        <v>1</v>
      </c>
      <c r="H612" s="40" t="s">
        <v>147</v>
      </c>
      <c r="I612" s="46">
        <v>49</v>
      </c>
    </row>
    <row r="613" spans="1:9" ht="12.75" hidden="1" customHeight="1">
      <c r="A613" s="34">
        <v>274</v>
      </c>
      <c r="B613" s="40" t="s">
        <v>357</v>
      </c>
      <c r="C613" s="40" t="s">
        <v>323</v>
      </c>
      <c r="D613" s="40" t="str">
        <f t="shared" si="2"/>
        <v>050600111207Chính trị</v>
      </c>
      <c r="E613" s="40" t="s">
        <v>358</v>
      </c>
      <c r="F613" s="40" t="str">
        <f t="shared" si="3"/>
        <v>05060011120715TCN-MTT</v>
      </c>
      <c r="G613" s="46">
        <v>1</v>
      </c>
      <c r="H613" s="40" t="s">
        <v>114</v>
      </c>
      <c r="I613" s="46">
        <v>51</v>
      </c>
    </row>
    <row r="614" spans="1:9" ht="12.75" hidden="1" customHeight="1">
      <c r="A614" s="34">
        <v>275</v>
      </c>
      <c r="B614" s="40" t="s">
        <v>359</v>
      </c>
      <c r="C614" s="40" t="s">
        <v>360</v>
      </c>
      <c r="D614" s="40" t="str">
        <f t="shared" si="2"/>
        <v>050600115701Thiết kế trang phục 2</v>
      </c>
      <c r="E614" s="40" t="s">
        <v>358</v>
      </c>
      <c r="F614" s="40" t="str">
        <f t="shared" si="3"/>
        <v>05060011570115TCN-MTT</v>
      </c>
      <c r="G614" s="46">
        <v>1</v>
      </c>
      <c r="H614" s="40" t="s">
        <v>147</v>
      </c>
      <c r="I614" s="46">
        <v>48</v>
      </c>
    </row>
    <row r="615" spans="1:9" ht="12.75" hidden="1" customHeight="1">
      <c r="A615" s="34">
        <v>276</v>
      </c>
      <c r="B615" s="40" t="s">
        <v>361</v>
      </c>
      <c r="C615" s="40" t="s">
        <v>362</v>
      </c>
      <c r="D615" s="40" t="str">
        <f t="shared" si="2"/>
        <v>050600115901Công nghệ sản xuất</v>
      </c>
      <c r="E615" s="40" t="s">
        <v>358</v>
      </c>
      <c r="F615" s="40" t="str">
        <f t="shared" si="3"/>
        <v>05060011590115TCN-MTT</v>
      </c>
      <c r="G615" s="46">
        <v>1</v>
      </c>
      <c r="H615" s="40" t="s">
        <v>363</v>
      </c>
      <c r="I615" s="46">
        <v>51</v>
      </c>
    </row>
    <row r="616" spans="1:9" ht="12.75" hidden="1" customHeight="1">
      <c r="A616" s="34">
        <v>277</v>
      </c>
      <c r="B616" s="40" t="s">
        <v>364</v>
      </c>
      <c r="C616" s="40" t="s">
        <v>365</v>
      </c>
      <c r="D616" s="40" t="str">
        <f t="shared" si="2"/>
        <v>050600115801May áo Jacket</v>
      </c>
      <c r="E616" s="40" t="s">
        <v>358</v>
      </c>
      <c r="F616" s="40" t="str">
        <f t="shared" si="3"/>
        <v>05060011580115TCN-MTT</v>
      </c>
      <c r="G616" s="46">
        <v>1</v>
      </c>
      <c r="H616" s="40" t="s">
        <v>147</v>
      </c>
      <c r="I616" s="46">
        <v>48</v>
      </c>
    </row>
    <row r="617" spans="1:9" ht="12.75" hidden="1" customHeight="1">
      <c r="A617" s="34">
        <v>278</v>
      </c>
      <c r="B617" s="40" t="s">
        <v>366</v>
      </c>
      <c r="C617" s="40" t="s">
        <v>367</v>
      </c>
      <c r="D617" s="40" t="str">
        <f t="shared" si="2"/>
        <v>050600116001Cắt-may thời trang áo sơ mi, quần tây</v>
      </c>
      <c r="E617" s="40" t="s">
        <v>358</v>
      </c>
      <c r="F617" s="40" t="str">
        <f t="shared" si="3"/>
        <v>05060011600115TCN-MTT</v>
      </c>
      <c r="G617" s="46">
        <v>1</v>
      </c>
      <c r="H617" s="40" t="s">
        <v>156</v>
      </c>
      <c r="I617" s="46">
        <v>49</v>
      </c>
    </row>
    <row r="618" spans="1:9" ht="12.75" hidden="1" customHeight="1">
      <c r="A618" s="34">
        <v>279</v>
      </c>
      <c r="B618" s="40" t="s">
        <v>368</v>
      </c>
      <c r="C618" s="40" t="s">
        <v>334</v>
      </c>
      <c r="D618" s="40" t="str">
        <f t="shared" si="2"/>
        <v>050600111107Giáo dục quốc phòng - An ninh</v>
      </c>
      <c r="E618" s="40" t="s">
        <v>358</v>
      </c>
      <c r="F618" s="40" t="str">
        <f t="shared" si="3"/>
        <v>05060011110715TCN-MTT</v>
      </c>
      <c r="G618" s="46">
        <v>1</v>
      </c>
      <c r="H618" s="40" t="s">
        <v>147</v>
      </c>
      <c r="I618" s="46">
        <v>49</v>
      </c>
    </row>
    <row r="619" spans="1:9" ht="12.75" hidden="1" customHeight="1">
      <c r="A619" s="34">
        <v>280</v>
      </c>
      <c r="B619" s="40" t="s">
        <v>369</v>
      </c>
      <c r="C619" s="40" t="s">
        <v>370</v>
      </c>
      <c r="D619" s="40" t="str">
        <f t="shared" si="2"/>
        <v>030600112101Quản trị Maketing</v>
      </c>
      <c r="E619" s="40" t="s">
        <v>371</v>
      </c>
      <c r="F619" s="40" t="str">
        <f t="shared" si="3"/>
        <v>03060011210115CĐN-QTD</v>
      </c>
      <c r="G619" s="46">
        <v>1</v>
      </c>
      <c r="H619" s="40" t="s">
        <v>114</v>
      </c>
      <c r="I619" s="46">
        <v>48</v>
      </c>
    </row>
    <row r="620" spans="1:9" ht="12.75" hidden="1" customHeight="1">
      <c r="A620" s="34">
        <v>281</v>
      </c>
      <c r="B620" s="40" t="s">
        <v>372</v>
      </c>
      <c r="C620" s="40" t="s">
        <v>373</v>
      </c>
      <c r="D620" s="40" t="str">
        <f t="shared" si="2"/>
        <v>030600112201Quản trị chuỗi cung ứng</v>
      </c>
      <c r="E620" s="40" t="s">
        <v>371</v>
      </c>
      <c r="F620" s="40" t="str">
        <f t="shared" si="3"/>
        <v>03060011220115CĐN-QTD</v>
      </c>
      <c r="G620" s="46">
        <v>1</v>
      </c>
      <c r="H620" s="40" t="s">
        <v>131</v>
      </c>
      <c r="I620" s="46">
        <v>48</v>
      </c>
    </row>
    <row r="621" spans="1:9" ht="12.75" hidden="1" customHeight="1">
      <c r="A621" s="34">
        <v>282</v>
      </c>
      <c r="B621" s="40" t="s">
        <v>374</v>
      </c>
      <c r="C621" s="40" t="s">
        <v>375</v>
      </c>
      <c r="D621" s="40" t="str">
        <f t="shared" si="2"/>
        <v>030600112301Phân tích hoạt động kinh doanh</v>
      </c>
      <c r="E621" s="40" t="s">
        <v>371</v>
      </c>
      <c r="F621" s="40" t="str">
        <f t="shared" si="3"/>
        <v>03060011230115CĐN-QTD</v>
      </c>
      <c r="G621" s="46">
        <v>1</v>
      </c>
      <c r="H621" s="40" t="s">
        <v>86</v>
      </c>
      <c r="I621" s="46">
        <v>49</v>
      </c>
    </row>
    <row r="622" spans="1:9" ht="12.75" hidden="1" customHeight="1">
      <c r="A622" s="34">
        <v>283</v>
      </c>
      <c r="B622" s="40" t="s">
        <v>376</v>
      </c>
      <c r="C622" s="40" t="s">
        <v>377</v>
      </c>
      <c r="D622" s="40" t="str">
        <f t="shared" si="2"/>
        <v>030600112401Ngoại ngữ chuyên ngành 2</v>
      </c>
      <c r="E622" s="40" t="s">
        <v>371</v>
      </c>
      <c r="F622" s="40" t="str">
        <f t="shared" si="3"/>
        <v>03060011240115CĐN-QTD</v>
      </c>
      <c r="G622" s="46">
        <v>1</v>
      </c>
      <c r="H622" s="40" t="s">
        <v>86</v>
      </c>
      <c r="I622" s="46">
        <v>58</v>
      </c>
    </row>
    <row r="623" spans="1:9" ht="12.75" hidden="1" customHeight="1">
      <c r="A623" s="34">
        <v>284</v>
      </c>
      <c r="B623" s="40" t="s">
        <v>378</v>
      </c>
      <c r="C623" s="40" t="s">
        <v>379</v>
      </c>
      <c r="D623" s="40" t="str">
        <f t="shared" si="2"/>
        <v>030600112501Quản trị nhân lực</v>
      </c>
      <c r="E623" s="40" t="s">
        <v>371</v>
      </c>
      <c r="F623" s="40" t="str">
        <f t="shared" si="3"/>
        <v>03060011250115CĐN-QTD</v>
      </c>
      <c r="G623" s="46">
        <v>1</v>
      </c>
      <c r="H623" s="40" t="s">
        <v>222</v>
      </c>
      <c r="I623" s="46">
        <v>53</v>
      </c>
    </row>
    <row r="624" spans="1:9" ht="12.75" hidden="1" customHeight="1">
      <c r="A624" s="34">
        <v>285</v>
      </c>
      <c r="B624" s="40" t="s">
        <v>380</v>
      </c>
      <c r="C624" s="40" t="s">
        <v>381</v>
      </c>
      <c r="D624" s="40" t="str">
        <f t="shared" si="2"/>
        <v>030600112601Chiến lược và kế hoạch kinh doanh</v>
      </c>
      <c r="E624" s="40" t="s">
        <v>371</v>
      </c>
      <c r="F624" s="40" t="str">
        <f t="shared" si="3"/>
        <v>03060011260115CĐN-QTD</v>
      </c>
      <c r="G624" s="46">
        <v>1</v>
      </c>
      <c r="H624" s="40" t="s">
        <v>223</v>
      </c>
      <c r="I624" s="46">
        <v>51</v>
      </c>
    </row>
    <row r="625" spans="1:9" ht="12.75" hidden="1" customHeight="1">
      <c r="A625" s="34">
        <v>286</v>
      </c>
      <c r="B625" s="40" t="s">
        <v>382</v>
      </c>
      <c r="C625" s="40" t="s">
        <v>383</v>
      </c>
      <c r="D625" s="40" t="str">
        <f t="shared" si="2"/>
        <v>030600112701Quản trị dự án đầu tư</v>
      </c>
      <c r="E625" s="40" t="s">
        <v>371</v>
      </c>
      <c r="F625" s="40" t="str">
        <f t="shared" si="3"/>
        <v>03060011270115CĐN-QTD</v>
      </c>
      <c r="G625" s="46">
        <v>1</v>
      </c>
      <c r="H625" s="40" t="s">
        <v>166</v>
      </c>
      <c r="I625" s="46">
        <v>48</v>
      </c>
    </row>
    <row r="626" spans="1:9" ht="12.75" hidden="1" customHeight="1">
      <c r="A626" s="34">
        <v>287</v>
      </c>
      <c r="B626" s="40" t="s">
        <v>384</v>
      </c>
      <c r="C626" s="40" t="s">
        <v>385</v>
      </c>
      <c r="D626" s="40" t="str">
        <f t="shared" si="2"/>
        <v>030600112801Quản trị tài chính doanh nghiệp</v>
      </c>
      <c r="E626" s="40" t="s">
        <v>371</v>
      </c>
      <c r="F626" s="40" t="str">
        <f t="shared" si="3"/>
        <v>03060011280115CĐN-QTD</v>
      </c>
      <c r="G626" s="46">
        <v>1</v>
      </c>
      <c r="H626" s="40" t="s">
        <v>268</v>
      </c>
      <c r="I626" s="46">
        <v>53</v>
      </c>
    </row>
    <row r="627" spans="1:9" ht="12.75" hidden="1" customHeight="1">
      <c r="A627" s="34">
        <v>288</v>
      </c>
      <c r="B627" s="40" t="s">
        <v>386</v>
      </c>
      <c r="C627" s="40" t="s">
        <v>387</v>
      </c>
      <c r="D627" s="40" t="str">
        <f t="shared" si="2"/>
        <v>030600112901Tài chính quốc tế</v>
      </c>
      <c r="E627" s="40" t="s">
        <v>371</v>
      </c>
      <c r="F627" s="40" t="str">
        <f t="shared" si="3"/>
        <v>03060011290115CĐN-QTD</v>
      </c>
      <c r="G627" s="46">
        <v>1</v>
      </c>
      <c r="H627" s="40" t="s">
        <v>269</v>
      </c>
      <c r="I627" s="46">
        <v>52</v>
      </c>
    </row>
    <row r="628" spans="1:9" ht="12.75" hidden="1" customHeight="1">
      <c r="A628" s="34">
        <v>289</v>
      </c>
      <c r="B628" s="40" t="s">
        <v>388</v>
      </c>
      <c r="C628" s="40" t="s">
        <v>389</v>
      </c>
      <c r="D628" s="40" t="str">
        <f t="shared" si="2"/>
        <v>030600000801Anh văn 2</v>
      </c>
      <c r="E628" s="40" t="s">
        <v>390</v>
      </c>
      <c r="F628" s="40" t="str">
        <f t="shared" si="3"/>
        <v>03060000080116CĐN-Ô1</v>
      </c>
      <c r="G628" s="46">
        <v>1</v>
      </c>
      <c r="H628" s="40" t="s">
        <v>271</v>
      </c>
      <c r="I628" s="46">
        <v>56</v>
      </c>
    </row>
    <row r="629" spans="1:9" ht="12.75" hidden="1" customHeight="1">
      <c r="A629" s="34">
        <v>290</v>
      </c>
      <c r="B629" s="40" t="s">
        <v>391</v>
      </c>
      <c r="C629" s="40" t="s">
        <v>392</v>
      </c>
      <c r="D629" s="40" t="str">
        <f t="shared" si="2"/>
        <v>030600063501Bảo dưỡng và sửa chữa hệ thống phân phối khí</v>
      </c>
      <c r="E629" s="40" t="s">
        <v>390</v>
      </c>
      <c r="F629" s="40" t="str">
        <f t="shared" si="3"/>
        <v>03060006350116CĐN-Ô1</v>
      </c>
      <c r="G629" s="46">
        <v>1</v>
      </c>
      <c r="H629" s="40" t="s">
        <v>226</v>
      </c>
      <c r="I629" s="46">
        <v>42</v>
      </c>
    </row>
    <row r="630" spans="1:9" ht="12.75" hidden="1" customHeight="1">
      <c r="A630" s="34">
        <v>291</v>
      </c>
      <c r="B630" s="40" t="s">
        <v>393</v>
      </c>
      <c r="C630" s="40" t="s">
        <v>394</v>
      </c>
      <c r="D630" s="40" t="str">
        <f t="shared" si="2"/>
        <v>030600063601Bảo dưỡng và sửa chữa hệ thống bôi trơn và hệ thống làm mát</v>
      </c>
      <c r="E630" s="40" t="s">
        <v>390</v>
      </c>
      <c r="F630" s="40" t="str">
        <f t="shared" si="3"/>
        <v>03060006360116CĐN-Ô1</v>
      </c>
      <c r="G630" s="46">
        <v>1</v>
      </c>
      <c r="H630" s="40" t="s">
        <v>238</v>
      </c>
      <c r="I630" s="46">
        <v>54</v>
      </c>
    </row>
    <row r="631" spans="1:9" ht="12.75" hidden="1" customHeight="1">
      <c r="A631" s="34">
        <v>292</v>
      </c>
      <c r="B631" s="40" t="s">
        <v>395</v>
      </c>
      <c r="C631" s="40" t="s">
        <v>396</v>
      </c>
      <c r="D631" s="40" t="str">
        <f t="shared" si="2"/>
        <v>030600063701Bảo dưỡng và sửa chữa hệ thống nhiên liệu động cơ xăng dùng bộ chế hòa khí</v>
      </c>
      <c r="E631" s="40" t="s">
        <v>390</v>
      </c>
      <c r="F631" s="40" t="str">
        <f t="shared" si="3"/>
        <v>03060006370116CĐN-Ô1</v>
      </c>
      <c r="G631" s="46">
        <v>1</v>
      </c>
      <c r="H631" s="40" t="s">
        <v>293</v>
      </c>
      <c r="I631" s="46">
        <v>57</v>
      </c>
    </row>
    <row r="632" spans="1:9" ht="12.75" hidden="1" customHeight="1">
      <c r="A632" s="34">
        <v>293</v>
      </c>
      <c r="B632" s="40" t="s">
        <v>397</v>
      </c>
      <c r="C632" s="40" t="s">
        <v>398</v>
      </c>
      <c r="D632" s="40" t="str">
        <f t="shared" si="2"/>
        <v>030600065701Công nghệ khí nén - thủy lực ứng dụng</v>
      </c>
      <c r="E632" s="40" t="s">
        <v>390</v>
      </c>
      <c r="F632" s="40" t="str">
        <f t="shared" si="3"/>
        <v>03060006570116CĐN-Ô1</v>
      </c>
      <c r="G632" s="46">
        <v>1</v>
      </c>
      <c r="H632" s="40" t="s">
        <v>219</v>
      </c>
      <c r="I632" s="46">
        <v>54</v>
      </c>
    </row>
    <row r="633" spans="1:9" ht="12.75" hidden="1" customHeight="1">
      <c r="A633" s="34">
        <v>294</v>
      </c>
      <c r="B633" s="40" t="s">
        <v>399</v>
      </c>
      <c r="C633" s="40" t="s">
        <v>400</v>
      </c>
      <c r="D633" s="40" t="str">
        <f t="shared" si="2"/>
        <v>030600065901Tổ chức quản lý sản xuất</v>
      </c>
      <c r="E633" s="40" t="s">
        <v>390</v>
      </c>
      <c r="F633" s="40" t="str">
        <f t="shared" si="3"/>
        <v>03060006590116CĐN-Ô1</v>
      </c>
      <c r="G633" s="46">
        <v>1</v>
      </c>
      <c r="H633" s="40" t="s">
        <v>258</v>
      </c>
      <c r="I633" s="46">
        <v>53</v>
      </c>
    </row>
    <row r="634" spans="1:9" ht="12.75" hidden="1" customHeight="1">
      <c r="A634" s="34">
        <v>295</v>
      </c>
      <c r="B634" s="40" t="s">
        <v>401</v>
      </c>
      <c r="C634" s="40" t="s">
        <v>402</v>
      </c>
      <c r="D634" s="40" t="str">
        <f t="shared" si="2"/>
        <v>030600066001Nhiệt kỹ thuật</v>
      </c>
      <c r="E634" s="40" t="s">
        <v>390</v>
      </c>
      <c r="F634" s="40" t="str">
        <f t="shared" si="3"/>
        <v>03060006600116CĐN-Ô1</v>
      </c>
      <c r="G634" s="46">
        <v>1</v>
      </c>
      <c r="H634" s="40" t="s">
        <v>78</v>
      </c>
      <c r="I634" s="46">
        <v>53</v>
      </c>
    </row>
    <row r="635" spans="1:9" ht="12.75" hidden="1" customHeight="1">
      <c r="A635" s="34">
        <v>296</v>
      </c>
      <c r="B635" s="40" t="s">
        <v>403</v>
      </c>
      <c r="C635" s="40" t="s">
        <v>404</v>
      </c>
      <c r="D635" s="40" t="str">
        <f t="shared" si="2"/>
        <v>030600076001Thực hành Autocad</v>
      </c>
      <c r="E635" s="40" t="s">
        <v>390</v>
      </c>
      <c r="F635" s="40" t="str">
        <f t="shared" si="3"/>
        <v>03060007600116CĐN-Ô1</v>
      </c>
      <c r="G635" s="46">
        <v>1</v>
      </c>
      <c r="H635" s="40" t="s">
        <v>78</v>
      </c>
      <c r="I635" s="46">
        <v>57</v>
      </c>
    </row>
    <row r="636" spans="1:9" ht="12.75" hidden="1" customHeight="1">
      <c r="A636" s="34">
        <v>297</v>
      </c>
      <c r="B636" s="40" t="s">
        <v>405</v>
      </c>
      <c r="C636" s="40" t="s">
        <v>406</v>
      </c>
      <c r="D636" s="40" t="str">
        <f t="shared" si="2"/>
        <v>030600043401Quản trị doanh nghiệp</v>
      </c>
      <c r="E636" s="40" t="s">
        <v>407</v>
      </c>
      <c r="F636" s="40" t="str">
        <f t="shared" si="3"/>
        <v>03060004340116CĐN-QTD</v>
      </c>
      <c r="G636" s="46">
        <v>1</v>
      </c>
      <c r="H636" s="40" t="s">
        <v>187</v>
      </c>
      <c r="I636" s="46">
        <v>51</v>
      </c>
    </row>
    <row r="637" spans="1:9" ht="12.75" hidden="1" customHeight="1">
      <c r="A637" s="34">
        <v>298</v>
      </c>
      <c r="B637" s="40" t="s">
        <v>408</v>
      </c>
      <c r="C637" s="40" t="s">
        <v>409</v>
      </c>
      <c r="D637" s="40" t="str">
        <f t="shared" si="2"/>
        <v>030600044801Soạn thảo văn bản</v>
      </c>
      <c r="E637" s="40" t="s">
        <v>407</v>
      </c>
      <c r="F637" s="40" t="str">
        <f t="shared" si="3"/>
        <v>03060004480116CĐN-QTD</v>
      </c>
      <c r="G637" s="46">
        <v>1</v>
      </c>
      <c r="H637" s="40" t="s">
        <v>410</v>
      </c>
      <c r="I637" s="46">
        <v>50</v>
      </c>
    </row>
    <row r="638" spans="1:9" ht="12.75" hidden="1" customHeight="1">
      <c r="A638" s="34">
        <v>299</v>
      </c>
      <c r="B638" s="40" t="s">
        <v>411</v>
      </c>
      <c r="C638" s="40" t="s">
        <v>412</v>
      </c>
      <c r="D638" s="40" t="str">
        <f t="shared" si="2"/>
        <v>030600045601Toán kinh tế</v>
      </c>
      <c r="E638" s="40" t="s">
        <v>407</v>
      </c>
      <c r="F638" s="40" t="str">
        <f t="shared" si="3"/>
        <v>03060004560116CĐN-QTD</v>
      </c>
      <c r="G638" s="46">
        <v>1</v>
      </c>
      <c r="H638" s="40" t="s">
        <v>293</v>
      </c>
      <c r="I638" s="46">
        <v>49</v>
      </c>
    </row>
    <row r="639" spans="1:9" ht="12.75" hidden="1" customHeight="1">
      <c r="A639" s="34">
        <v>300</v>
      </c>
      <c r="B639" s="40" t="s">
        <v>413</v>
      </c>
      <c r="C639" s="40" t="s">
        <v>414</v>
      </c>
      <c r="D639" s="40" t="str">
        <f t="shared" si="2"/>
        <v>030600045901Tổ chức lao động khoa học</v>
      </c>
      <c r="E639" s="40" t="s">
        <v>407</v>
      </c>
      <c r="F639" s="40" t="str">
        <f t="shared" si="3"/>
        <v>03060004590116CĐN-QTD</v>
      </c>
      <c r="G639" s="46">
        <v>1</v>
      </c>
      <c r="H639" s="40" t="s">
        <v>178</v>
      </c>
      <c r="I639" s="46">
        <v>68</v>
      </c>
    </row>
    <row r="640" spans="1:9" ht="12.75" hidden="1" customHeight="1">
      <c r="A640" s="34">
        <v>301</v>
      </c>
      <c r="B640" s="40" t="s">
        <v>415</v>
      </c>
      <c r="C640" s="40" t="s">
        <v>416</v>
      </c>
      <c r="D640" s="40" t="str">
        <f t="shared" si="2"/>
        <v>030600046101Thống kê doanh nghiệp</v>
      </c>
      <c r="E640" s="40" t="s">
        <v>407</v>
      </c>
      <c r="F640" s="40" t="str">
        <f t="shared" si="3"/>
        <v>03060004610116CĐN-QTD</v>
      </c>
      <c r="G640" s="46">
        <v>1</v>
      </c>
      <c r="H640" s="40" t="s">
        <v>258</v>
      </c>
      <c r="I640" s="46">
        <v>49</v>
      </c>
    </row>
    <row r="641" spans="1:9" ht="12.75" hidden="1" customHeight="1">
      <c r="A641" s="34">
        <v>302</v>
      </c>
      <c r="B641" s="40" t="s">
        <v>417</v>
      </c>
      <c r="C641" s="40" t="s">
        <v>418</v>
      </c>
      <c r="D641" s="40" t="str">
        <f t="shared" si="2"/>
        <v>030600050801Hành vi tổ chức</v>
      </c>
      <c r="E641" s="40" t="s">
        <v>407</v>
      </c>
      <c r="F641" s="40" t="str">
        <f t="shared" si="3"/>
        <v>03060005080116CĐN-QTD</v>
      </c>
      <c r="G641" s="46">
        <v>1</v>
      </c>
      <c r="H641" s="40" t="s">
        <v>78</v>
      </c>
      <c r="I641" s="46">
        <v>49</v>
      </c>
    </row>
    <row r="642" spans="1:9" ht="12.75" hidden="1" customHeight="1">
      <c r="A642" s="34">
        <v>303</v>
      </c>
      <c r="B642" s="40" t="s">
        <v>419</v>
      </c>
      <c r="C642" s="40" t="s">
        <v>420</v>
      </c>
      <c r="D642" s="40" t="str">
        <f t="shared" si="2"/>
        <v>030600051601Kế toán doanh nghiệp</v>
      </c>
      <c r="E642" s="40" t="s">
        <v>407</v>
      </c>
      <c r="F642" s="40" t="str">
        <f t="shared" si="3"/>
        <v>03060005160116CĐN-QTD</v>
      </c>
      <c r="G642" s="46">
        <v>1</v>
      </c>
      <c r="H642" s="40" t="s">
        <v>78</v>
      </c>
      <c r="I642" s="46">
        <v>52</v>
      </c>
    </row>
    <row r="643" spans="1:9" ht="12.75" hidden="1" customHeight="1">
      <c r="A643" s="34">
        <v>304</v>
      </c>
      <c r="B643" s="40" t="s">
        <v>421</v>
      </c>
      <c r="C643" s="40" t="s">
        <v>422</v>
      </c>
      <c r="D643" s="40" t="str">
        <f t="shared" si="2"/>
        <v>030600068401Tin học ứng dụng trong kinh doanh</v>
      </c>
      <c r="E643" s="40" t="s">
        <v>407</v>
      </c>
      <c r="F643" s="40" t="str">
        <f t="shared" si="3"/>
        <v>03060006840116CĐN-QTD</v>
      </c>
      <c r="G643" s="46">
        <v>1</v>
      </c>
      <c r="H643" s="40" t="s">
        <v>179</v>
      </c>
      <c r="I643" s="46">
        <v>49</v>
      </c>
    </row>
    <row r="644" spans="1:9" ht="12.75" hidden="1" customHeight="1">
      <c r="A644" s="34">
        <v>305</v>
      </c>
      <c r="B644" s="40" t="s">
        <v>423</v>
      </c>
      <c r="C644" s="40" t="s">
        <v>389</v>
      </c>
      <c r="D644" s="40" t="str">
        <f t="shared" si="2"/>
        <v>030600000802Anh văn 2</v>
      </c>
      <c r="E644" s="40" t="s">
        <v>424</v>
      </c>
      <c r="F644" s="40" t="str">
        <f t="shared" si="3"/>
        <v>03060000080216CĐN-Ô2</v>
      </c>
      <c r="G644" s="46">
        <v>1</v>
      </c>
      <c r="H644" s="40" t="s">
        <v>207</v>
      </c>
      <c r="I644" s="46">
        <v>32</v>
      </c>
    </row>
    <row r="645" spans="1:9" ht="12.75" hidden="1" customHeight="1">
      <c r="A645" s="34">
        <v>306</v>
      </c>
      <c r="B645" s="40" t="s">
        <v>425</v>
      </c>
      <c r="C645" s="40" t="s">
        <v>392</v>
      </c>
      <c r="D645" s="40" t="str">
        <f t="shared" si="2"/>
        <v>030600063502Bảo dưỡng và sửa chữa hệ thống phân phối khí</v>
      </c>
      <c r="E645" s="40" t="s">
        <v>424</v>
      </c>
      <c r="F645" s="40" t="str">
        <f t="shared" si="3"/>
        <v>03060006350216CĐN-Ô2</v>
      </c>
      <c r="G645" s="46">
        <v>1</v>
      </c>
      <c r="H645" s="40" t="s">
        <v>426</v>
      </c>
      <c r="I645" s="46">
        <v>49</v>
      </c>
    </row>
    <row r="646" spans="1:9" ht="12.75" hidden="1" customHeight="1">
      <c r="A646" s="34">
        <v>307</v>
      </c>
      <c r="B646" s="40" t="s">
        <v>427</v>
      </c>
      <c r="C646" s="40" t="s">
        <v>394</v>
      </c>
      <c r="D646" s="40" t="str">
        <f t="shared" si="2"/>
        <v>030600063602Bảo dưỡng và sửa chữa hệ thống bôi trơn và hệ thống làm mát</v>
      </c>
      <c r="E646" s="40" t="s">
        <v>424</v>
      </c>
      <c r="F646" s="40" t="str">
        <f t="shared" si="3"/>
        <v>03060006360216CĐN-Ô2</v>
      </c>
      <c r="G646" s="46">
        <v>1</v>
      </c>
      <c r="H646" s="40" t="s">
        <v>57</v>
      </c>
      <c r="I646" s="46">
        <v>35</v>
      </c>
    </row>
    <row r="647" spans="1:9" ht="12.75" hidden="1" customHeight="1">
      <c r="A647" s="34">
        <v>308</v>
      </c>
      <c r="B647" s="40" t="s">
        <v>428</v>
      </c>
      <c r="C647" s="40" t="s">
        <v>396</v>
      </c>
      <c r="D647" s="40" t="str">
        <f t="shared" si="2"/>
        <v>030600063702Bảo dưỡng và sửa chữa hệ thống nhiên liệu động cơ xăng dùng bộ chế hòa khí</v>
      </c>
      <c r="E647" s="40" t="s">
        <v>424</v>
      </c>
      <c r="F647" s="40" t="str">
        <f t="shared" si="3"/>
        <v>03060006370216CĐN-Ô2</v>
      </c>
      <c r="G647" s="46">
        <v>1</v>
      </c>
      <c r="H647" s="40" t="s">
        <v>114</v>
      </c>
      <c r="I647" s="46">
        <v>41</v>
      </c>
    </row>
    <row r="648" spans="1:9" ht="12.75" hidden="1" customHeight="1">
      <c r="A648" s="34">
        <v>309</v>
      </c>
      <c r="B648" s="40" t="s">
        <v>429</v>
      </c>
      <c r="C648" s="40" t="s">
        <v>398</v>
      </c>
      <c r="D648" s="40" t="str">
        <f t="shared" si="2"/>
        <v>030600065702Công nghệ khí nén - thủy lực ứng dụng</v>
      </c>
      <c r="E648" s="40" t="s">
        <v>424</v>
      </c>
      <c r="F648" s="40" t="str">
        <f t="shared" si="3"/>
        <v>03060006570216CĐN-Ô2</v>
      </c>
      <c r="G648" s="46">
        <v>1</v>
      </c>
      <c r="H648" s="40" t="s">
        <v>430</v>
      </c>
      <c r="I648" s="46">
        <v>34</v>
      </c>
    </row>
    <row r="649" spans="1:9" ht="12.75" hidden="1" customHeight="1">
      <c r="A649" s="34">
        <v>310</v>
      </c>
      <c r="B649" s="40" t="s">
        <v>431</v>
      </c>
      <c r="C649" s="40" t="s">
        <v>400</v>
      </c>
      <c r="D649" s="40" t="str">
        <f t="shared" si="2"/>
        <v>030600065902Tổ chức quản lý sản xuất</v>
      </c>
      <c r="E649" s="40" t="s">
        <v>424</v>
      </c>
      <c r="F649" s="40" t="str">
        <f t="shared" si="3"/>
        <v>03060006590216CĐN-Ô2</v>
      </c>
      <c r="G649" s="46">
        <v>1</v>
      </c>
      <c r="H649" s="40" t="s">
        <v>290</v>
      </c>
      <c r="I649" s="46">
        <v>33</v>
      </c>
    </row>
    <row r="650" spans="1:9" ht="12.75" hidden="1" customHeight="1">
      <c r="A650" s="34">
        <v>311</v>
      </c>
      <c r="B650" s="40" t="s">
        <v>432</v>
      </c>
      <c r="C650" s="40" t="s">
        <v>402</v>
      </c>
      <c r="D650" s="40" t="str">
        <f t="shared" si="2"/>
        <v>030600066002Nhiệt kỹ thuật</v>
      </c>
      <c r="E650" s="40" t="s">
        <v>424</v>
      </c>
      <c r="F650" s="40" t="str">
        <f t="shared" si="3"/>
        <v>03060006600216CĐN-Ô2</v>
      </c>
      <c r="G650" s="46">
        <v>1</v>
      </c>
      <c r="H650" s="40" t="s">
        <v>207</v>
      </c>
      <c r="I650" s="46">
        <v>34</v>
      </c>
    </row>
    <row r="651" spans="1:9" ht="12.75" hidden="1" customHeight="1">
      <c r="A651" s="34">
        <v>312</v>
      </c>
      <c r="B651" s="40" t="s">
        <v>433</v>
      </c>
      <c r="C651" s="40" t="s">
        <v>404</v>
      </c>
      <c r="D651" s="40" t="str">
        <f t="shared" si="2"/>
        <v>030600076002Thực hành Autocad</v>
      </c>
      <c r="E651" s="40" t="s">
        <v>424</v>
      </c>
      <c r="F651" s="40" t="str">
        <f t="shared" si="3"/>
        <v>03060007600216CĐN-Ô2</v>
      </c>
      <c r="G651" s="46">
        <v>1</v>
      </c>
      <c r="H651" s="40" t="s">
        <v>426</v>
      </c>
      <c r="I651" s="46">
        <v>43</v>
      </c>
    </row>
    <row r="652" spans="1:9" ht="12.75" hidden="1" customHeight="1">
      <c r="A652" s="34">
        <v>313</v>
      </c>
      <c r="B652" s="40" t="s">
        <v>434</v>
      </c>
      <c r="C652" s="40" t="s">
        <v>435</v>
      </c>
      <c r="D652" s="40" t="str">
        <f t="shared" si="2"/>
        <v>050600046801Toán 3</v>
      </c>
      <c r="E652" s="40" t="s">
        <v>436</v>
      </c>
      <c r="F652" s="40" t="str">
        <f t="shared" si="3"/>
        <v>05060004680116TCN-ĐT</v>
      </c>
      <c r="G652" s="46">
        <v>1</v>
      </c>
      <c r="H652" s="40" t="s">
        <v>57</v>
      </c>
      <c r="I652" s="46">
        <v>39</v>
      </c>
    </row>
    <row r="653" spans="1:9" ht="12.75" hidden="1" customHeight="1">
      <c r="A653" s="34">
        <v>314</v>
      </c>
      <c r="B653" s="40" t="s">
        <v>437</v>
      </c>
      <c r="C653" s="40" t="s">
        <v>438</v>
      </c>
      <c r="D653" s="40" t="str">
        <f t="shared" si="2"/>
        <v>050600047401Vật Lý 3</v>
      </c>
      <c r="E653" s="40" t="s">
        <v>436</v>
      </c>
      <c r="F653" s="40" t="str">
        <f t="shared" si="3"/>
        <v>05060004740116TCN-ĐT</v>
      </c>
      <c r="G653" s="46">
        <v>1</v>
      </c>
      <c r="H653" s="40" t="s">
        <v>114</v>
      </c>
      <c r="I653" s="46">
        <v>37</v>
      </c>
    </row>
    <row r="654" spans="1:9" ht="12.75" hidden="1" customHeight="1">
      <c r="A654" s="34">
        <v>315</v>
      </c>
      <c r="B654" s="40" t="s">
        <v>439</v>
      </c>
      <c r="C654" s="40" t="s">
        <v>440</v>
      </c>
      <c r="D654" s="40" t="str">
        <f t="shared" si="2"/>
        <v>050600047701Hóa học 3</v>
      </c>
      <c r="E654" s="40" t="s">
        <v>436</v>
      </c>
      <c r="F654" s="40" t="str">
        <f t="shared" si="3"/>
        <v>05060004770116TCN-ĐT</v>
      </c>
      <c r="G654" s="46">
        <v>1</v>
      </c>
      <c r="H654" s="40" t="s">
        <v>430</v>
      </c>
      <c r="I654" s="46">
        <v>34</v>
      </c>
    </row>
    <row r="655" spans="1:9" ht="12.75" hidden="1" customHeight="1">
      <c r="A655" s="34">
        <v>316</v>
      </c>
      <c r="B655" s="40" t="s">
        <v>441</v>
      </c>
      <c r="C655" s="40" t="s">
        <v>442</v>
      </c>
      <c r="D655" s="40" t="str">
        <f t="shared" si="2"/>
        <v>050600048001Ngữ Văn 3</v>
      </c>
      <c r="E655" s="40" t="s">
        <v>436</v>
      </c>
      <c r="F655" s="40" t="str">
        <f t="shared" si="3"/>
        <v>05060004800116TCN-ĐT</v>
      </c>
      <c r="G655" s="46">
        <v>1</v>
      </c>
      <c r="H655" s="40" t="s">
        <v>290</v>
      </c>
      <c r="I655" s="46">
        <v>34</v>
      </c>
    </row>
    <row r="656" spans="1:9" ht="12.75" hidden="1" customHeight="1">
      <c r="A656" s="34">
        <v>317</v>
      </c>
      <c r="B656" s="40" t="s">
        <v>443</v>
      </c>
      <c r="C656" s="40" t="s">
        <v>444</v>
      </c>
      <c r="D656" s="40" t="str">
        <f t="shared" si="2"/>
        <v>050600078701Điện cơ bản</v>
      </c>
      <c r="E656" s="40" t="s">
        <v>436</v>
      </c>
      <c r="F656" s="40" t="str">
        <f t="shared" si="3"/>
        <v>05060007870116TCN-ĐT</v>
      </c>
      <c r="G656" s="46">
        <v>1</v>
      </c>
      <c r="H656" s="40" t="s">
        <v>57</v>
      </c>
      <c r="I656" s="46">
        <v>34</v>
      </c>
    </row>
    <row r="657" spans="1:9" ht="12.75" hidden="1" customHeight="1">
      <c r="A657" s="34">
        <v>318</v>
      </c>
      <c r="B657" s="40" t="s">
        <v>445</v>
      </c>
      <c r="C657" s="40" t="s">
        <v>446</v>
      </c>
      <c r="D657" s="40" t="str">
        <f t="shared" si="2"/>
        <v>050600078801Máy điện</v>
      </c>
      <c r="E657" s="40" t="s">
        <v>436</v>
      </c>
      <c r="F657" s="40" t="str">
        <f t="shared" si="3"/>
        <v>05060007880116TCN-ĐT</v>
      </c>
      <c r="G657" s="46">
        <v>1</v>
      </c>
      <c r="H657" s="40" t="s">
        <v>430</v>
      </c>
      <c r="I657" s="46">
        <v>35</v>
      </c>
    </row>
    <row r="658" spans="1:9" ht="12.75" hidden="1" customHeight="1">
      <c r="A658" s="34">
        <v>319</v>
      </c>
      <c r="B658" s="40" t="s">
        <v>447</v>
      </c>
      <c r="C658" s="40" t="s">
        <v>448</v>
      </c>
      <c r="D658" s="40" t="str">
        <f t="shared" si="2"/>
        <v>050600078901Trang bị điện</v>
      </c>
      <c r="E658" s="40" t="s">
        <v>436</v>
      </c>
      <c r="F658" s="40" t="str">
        <f t="shared" si="3"/>
        <v>05060007890116TCN-ĐT</v>
      </c>
      <c r="G658" s="46">
        <v>1</v>
      </c>
      <c r="H658" s="40" t="s">
        <v>56</v>
      </c>
      <c r="I658" s="46">
        <v>34</v>
      </c>
    </row>
    <row r="659" spans="1:9" ht="12.75" hidden="1" customHeight="1">
      <c r="A659" s="34">
        <v>320</v>
      </c>
      <c r="B659" s="40" t="s">
        <v>449</v>
      </c>
      <c r="C659" s="40" t="s">
        <v>435</v>
      </c>
      <c r="D659" s="40" t="str">
        <f t="shared" si="2"/>
        <v>050600046802Toán 3</v>
      </c>
      <c r="E659" s="40" t="s">
        <v>450</v>
      </c>
      <c r="F659" s="40" t="str">
        <f t="shared" si="3"/>
        <v>05060004680216TCN-Đ</v>
      </c>
      <c r="G659" s="46">
        <v>1</v>
      </c>
      <c r="H659" s="40" t="s">
        <v>451</v>
      </c>
      <c r="I659" s="46">
        <v>35</v>
      </c>
    </row>
    <row r="660" spans="1:9" ht="12.75" hidden="1" customHeight="1">
      <c r="A660" s="34">
        <v>321</v>
      </c>
      <c r="B660" s="40" t="s">
        <v>452</v>
      </c>
      <c r="C660" s="40" t="s">
        <v>438</v>
      </c>
      <c r="D660" s="40" t="str">
        <f t="shared" si="2"/>
        <v>050600047402Vật Lý 3</v>
      </c>
      <c r="E660" s="40" t="s">
        <v>450</v>
      </c>
      <c r="F660" s="40" t="str">
        <f t="shared" si="3"/>
        <v>05060004740216TCN-Đ</v>
      </c>
      <c r="G660" s="46">
        <v>1</v>
      </c>
      <c r="H660" s="40" t="s">
        <v>56</v>
      </c>
      <c r="I660" s="46">
        <v>34</v>
      </c>
    </row>
    <row r="661" spans="1:9" ht="12.75" hidden="1" customHeight="1">
      <c r="A661" s="34">
        <v>322</v>
      </c>
      <c r="B661" s="40" t="s">
        <v>453</v>
      </c>
      <c r="C661" s="40" t="s">
        <v>440</v>
      </c>
      <c r="D661" s="40" t="str">
        <f t="shared" si="2"/>
        <v>050600047702Hóa học 3</v>
      </c>
      <c r="E661" s="40" t="s">
        <v>450</v>
      </c>
      <c r="F661" s="40" t="str">
        <f t="shared" si="3"/>
        <v>05060004770216TCN-Đ</v>
      </c>
      <c r="G661" s="46">
        <v>1</v>
      </c>
      <c r="H661" s="40" t="s">
        <v>426</v>
      </c>
      <c r="I661" s="46">
        <v>34</v>
      </c>
    </row>
    <row r="662" spans="1:9" ht="12.75" hidden="1" customHeight="1">
      <c r="A662" s="34">
        <v>323</v>
      </c>
      <c r="B662" s="40" t="s">
        <v>454</v>
      </c>
      <c r="C662" s="40" t="s">
        <v>442</v>
      </c>
      <c r="D662" s="40" t="str">
        <f t="shared" si="2"/>
        <v>050600048002Ngữ Văn 3</v>
      </c>
      <c r="E662" s="40" t="s">
        <v>450</v>
      </c>
      <c r="F662" s="40" t="str">
        <f t="shared" si="3"/>
        <v>05060004800216TCN-Đ</v>
      </c>
      <c r="G662" s="46">
        <v>1</v>
      </c>
      <c r="H662" s="40" t="s">
        <v>286</v>
      </c>
      <c r="I662" s="46">
        <v>51</v>
      </c>
    </row>
    <row r="663" spans="1:9" ht="12.75" hidden="1" customHeight="1">
      <c r="A663" s="34">
        <v>324</v>
      </c>
      <c r="B663" s="40" t="s">
        <v>455</v>
      </c>
      <c r="C663" s="40" t="s">
        <v>456</v>
      </c>
      <c r="D663" s="40" t="str">
        <f t="shared" si="2"/>
        <v>050600076701Máy điện 1</v>
      </c>
      <c r="E663" s="40" t="s">
        <v>450</v>
      </c>
      <c r="F663" s="40" t="str">
        <f t="shared" si="3"/>
        <v>05060007670116TCN-Đ</v>
      </c>
      <c r="G663" s="46">
        <v>1</v>
      </c>
      <c r="H663" s="40" t="s">
        <v>430</v>
      </c>
      <c r="I663" s="46">
        <v>41</v>
      </c>
    </row>
    <row r="664" spans="1:9" ht="12.75" hidden="1" customHeight="1">
      <c r="A664" s="34">
        <v>325</v>
      </c>
      <c r="B664" s="40" t="s">
        <v>457</v>
      </c>
      <c r="C664" s="40" t="s">
        <v>458</v>
      </c>
      <c r="D664" s="40" t="str">
        <f t="shared" si="2"/>
        <v>050600077201Kỹ thuật lạnh</v>
      </c>
      <c r="E664" s="40" t="s">
        <v>450</v>
      </c>
      <c r="F664" s="40" t="str">
        <f t="shared" si="3"/>
        <v>05060007720116TCN-Đ</v>
      </c>
      <c r="G664" s="46">
        <v>1</v>
      </c>
      <c r="H664" s="40" t="s">
        <v>56</v>
      </c>
      <c r="I664" s="46">
        <v>45</v>
      </c>
    </row>
    <row r="665" spans="1:9" ht="12.75" hidden="1" customHeight="1">
      <c r="A665" s="34">
        <v>326</v>
      </c>
      <c r="B665" s="40" t="s">
        <v>459</v>
      </c>
      <c r="C665" s="40" t="s">
        <v>435</v>
      </c>
      <c r="D665" s="40" t="str">
        <f t="shared" si="2"/>
        <v>050600046804Toán 3</v>
      </c>
      <c r="E665" s="40" t="s">
        <v>460</v>
      </c>
      <c r="F665" s="40" t="str">
        <f t="shared" si="3"/>
        <v>05060004680416TCN-CKL</v>
      </c>
      <c r="G665" s="46">
        <v>1</v>
      </c>
      <c r="H665" s="40" t="s">
        <v>451</v>
      </c>
      <c r="I665" s="46">
        <v>42</v>
      </c>
    </row>
    <row r="666" spans="1:9" ht="12.75" hidden="1" customHeight="1">
      <c r="A666" s="34">
        <v>327</v>
      </c>
      <c r="B666" s="40" t="s">
        <v>461</v>
      </c>
      <c r="C666" s="40" t="s">
        <v>438</v>
      </c>
      <c r="D666" s="40" t="str">
        <f t="shared" si="2"/>
        <v>050600047404Vật Lý 3</v>
      </c>
      <c r="E666" s="40" t="s">
        <v>460</v>
      </c>
      <c r="F666" s="40" t="str">
        <f t="shared" si="3"/>
        <v>05060004740416TCN-CKL</v>
      </c>
      <c r="G666" s="46">
        <v>1</v>
      </c>
      <c r="H666" s="40" t="s">
        <v>56</v>
      </c>
      <c r="I666" s="46">
        <v>41</v>
      </c>
    </row>
    <row r="667" spans="1:9" ht="12.75" hidden="1" customHeight="1">
      <c r="A667" s="34">
        <v>328</v>
      </c>
      <c r="B667" s="40" t="s">
        <v>462</v>
      </c>
      <c r="C667" s="40" t="s">
        <v>440</v>
      </c>
      <c r="D667" s="40" t="str">
        <f t="shared" si="2"/>
        <v>050600047704Hóa học 3</v>
      </c>
      <c r="E667" s="40" t="s">
        <v>460</v>
      </c>
      <c r="F667" s="40" t="str">
        <f t="shared" si="3"/>
        <v>05060004770416TCN-CKL</v>
      </c>
      <c r="G667" s="46">
        <v>1</v>
      </c>
      <c r="H667" s="40" t="s">
        <v>426</v>
      </c>
      <c r="I667" s="46">
        <v>44</v>
      </c>
    </row>
    <row r="668" spans="1:9" ht="12.75" hidden="1" customHeight="1">
      <c r="A668" s="34">
        <v>329</v>
      </c>
      <c r="B668" s="40" t="s">
        <v>463</v>
      </c>
      <c r="C668" s="40" t="s">
        <v>442</v>
      </c>
      <c r="D668" s="40" t="str">
        <f t="shared" si="2"/>
        <v>050600048004Ngữ Văn 3</v>
      </c>
      <c r="E668" s="40" t="s">
        <v>460</v>
      </c>
      <c r="F668" s="40" t="str">
        <f t="shared" si="3"/>
        <v>05060004800416TCN-CKL</v>
      </c>
      <c r="G668" s="46">
        <v>1</v>
      </c>
      <c r="H668" s="40" t="s">
        <v>207</v>
      </c>
      <c r="I668" s="46">
        <v>45</v>
      </c>
    </row>
    <row r="669" spans="1:9" ht="12.75" hidden="1" customHeight="1">
      <c r="A669" s="34">
        <v>330</v>
      </c>
      <c r="B669" s="40" t="s">
        <v>464</v>
      </c>
      <c r="C669" s="40" t="s">
        <v>465</v>
      </c>
      <c r="D669" s="40" t="str">
        <f t="shared" si="2"/>
        <v>050600076601Kỹ thuật điện</v>
      </c>
      <c r="E669" s="40" t="s">
        <v>460</v>
      </c>
      <c r="F669" s="40" t="str">
        <f t="shared" si="3"/>
        <v>05060007660116TCN-CKL</v>
      </c>
      <c r="G669" s="46">
        <v>1</v>
      </c>
      <c r="H669" s="40" t="s">
        <v>160</v>
      </c>
      <c r="I669" s="46">
        <v>45</v>
      </c>
    </row>
    <row r="670" spans="1:9" ht="12.75" hidden="1" customHeight="1">
      <c r="A670" s="34">
        <v>331</v>
      </c>
      <c r="B670" s="40" t="s">
        <v>466</v>
      </c>
      <c r="C670" s="40" t="s">
        <v>467</v>
      </c>
      <c r="D670" s="40" t="str">
        <f t="shared" si="2"/>
        <v>050600076101Tiện trụ ngắn, trụ bậc, tiện trụ dài l=10d</v>
      </c>
      <c r="E670" s="40" t="s">
        <v>460</v>
      </c>
      <c r="F670" s="40" t="str">
        <f t="shared" si="3"/>
        <v>05060007610116TCN-CKL</v>
      </c>
      <c r="G670" s="46">
        <v>1</v>
      </c>
      <c r="H670" s="40" t="s">
        <v>54</v>
      </c>
      <c r="I670" s="46">
        <v>47</v>
      </c>
    </row>
    <row r="671" spans="1:9" ht="12.75" customHeight="1">
      <c r="A671" s="34">
        <v>332</v>
      </c>
      <c r="B671" s="40" t="s">
        <v>468</v>
      </c>
      <c r="C671" s="40" t="s">
        <v>469</v>
      </c>
      <c r="D671" s="40" t="str">
        <f t="shared" si="2"/>
        <v>050600076201Tiện rãnh, cắt đứt</v>
      </c>
      <c r="E671" s="40" t="s">
        <v>460</v>
      </c>
      <c r="F671" s="40" t="str">
        <f t="shared" si="3"/>
        <v>05060007620116TCN-CKL</v>
      </c>
      <c r="G671" s="46">
        <v>1</v>
      </c>
      <c r="H671" s="40" t="s">
        <v>62</v>
      </c>
      <c r="I671" s="46">
        <v>45</v>
      </c>
    </row>
    <row r="672" spans="1:9" ht="12.75" hidden="1" customHeight="1">
      <c r="A672" s="34">
        <v>333</v>
      </c>
      <c r="B672" s="40" t="s">
        <v>470</v>
      </c>
      <c r="C672" s="40" t="s">
        <v>471</v>
      </c>
      <c r="D672" s="40" t="str">
        <f t="shared" si="2"/>
        <v>050600076301Tiện lỗ</v>
      </c>
      <c r="E672" s="40" t="s">
        <v>460</v>
      </c>
      <c r="F672" s="40" t="str">
        <f t="shared" si="3"/>
        <v>05060007630116TCN-CKL</v>
      </c>
      <c r="G672" s="46">
        <v>1</v>
      </c>
      <c r="H672" s="40" t="s">
        <v>430</v>
      </c>
      <c r="I672" s="46">
        <v>44</v>
      </c>
    </row>
    <row r="673" spans="1:9" ht="12.75" hidden="1" customHeight="1">
      <c r="A673" s="34">
        <v>334</v>
      </c>
      <c r="B673" s="40" t="s">
        <v>472</v>
      </c>
      <c r="C673" s="40" t="s">
        <v>473</v>
      </c>
      <c r="D673" s="40" t="str">
        <f t="shared" si="2"/>
        <v>050600076401Tiện côn</v>
      </c>
      <c r="E673" s="40" t="s">
        <v>460</v>
      </c>
      <c r="F673" s="40" t="str">
        <f t="shared" si="3"/>
        <v>05060007640116TCN-CKL</v>
      </c>
      <c r="G673" s="46">
        <v>1</v>
      </c>
      <c r="H673" s="40" t="s">
        <v>474</v>
      </c>
      <c r="I673" s="46">
        <v>45</v>
      </c>
    </row>
    <row r="674" spans="1:9" ht="12.75" hidden="1" customHeight="1">
      <c r="A674" s="34">
        <v>335</v>
      </c>
      <c r="B674" s="40" t="s">
        <v>475</v>
      </c>
      <c r="C674" s="40" t="s">
        <v>476</v>
      </c>
      <c r="D674" s="40" t="str">
        <f t="shared" si="2"/>
        <v>050600076501Tiện ren tam giác</v>
      </c>
      <c r="E674" s="40" t="s">
        <v>460</v>
      </c>
      <c r="F674" s="40" t="str">
        <f t="shared" si="3"/>
        <v>05060007650116TCN-CKL</v>
      </c>
      <c r="G674" s="46">
        <v>1</v>
      </c>
      <c r="H674" s="40" t="s">
        <v>207</v>
      </c>
      <c r="I674" s="46">
        <v>43</v>
      </c>
    </row>
    <row r="675" spans="1:9" ht="12.75" hidden="1" customHeight="1">
      <c r="A675" s="34">
        <v>336</v>
      </c>
      <c r="B675" s="40" t="s">
        <v>477</v>
      </c>
      <c r="C675" s="40" t="s">
        <v>406</v>
      </c>
      <c r="D675" s="40" t="str">
        <f t="shared" si="2"/>
        <v>050600043401Quản trị doanh nghiệp</v>
      </c>
      <c r="E675" s="40" t="s">
        <v>478</v>
      </c>
      <c r="F675" s="40" t="str">
        <f t="shared" si="3"/>
        <v>05060004340116TCN-KTD</v>
      </c>
      <c r="G675" s="46">
        <v>1</v>
      </c>
      <c r="H675" s="40" t="s">
        <v>160</v>
      </c>
      <c r="I675" s="46">
        <v>50</v>
      </c>
    </row>
    <row r="676" spans="1:9" ht="12.75" hidden="1" customHeight="1">
      <c r="A676" s="34">
        <v>337</v>
      </c>
      <c r="B676" s="40" t="s">
        <v>479</v>
      </c>
      <c r="C676" s="40" t="s">
        <v>416</v>
      </c>
      <c r="D676" s="40" t="str">
        <f t="shared" si="2"/>
        <v>050600046101Thống kê doanh nghiệp</v>
      </c>
      <c r="E676" s="40" t="s">
        <v>478</v>
      </c>
      <c r="F676" s="40" t="str">
        <f t="shared" si="3"/>
        <v>05060004610116TCN-KTD</v>
      </c>
      <c r="G676" s="46">
        <v>1</v>
      </c>
      <c r="H676" s="40" t="s">
        <v>54</v>
      </c>
      <c r="I676" s="46">
        <v>42</v>
      </c>
    </row>
    <row r="677" spans="1:9" ht="12.75" hidden="1" customHeight="1">
      <c r="A677" s="34">
        <v>338</v>
      </c>
      <c r="B677" s="40" t="s">
        <v>480</v>
      </c>
      <c r="C677" s="40" t="s">
        <v>435</v>
      </c>
      <c r="D677" s="40" t="str">
        <f t="shared" si="2"/>
        <v>050600046806Toán 3</v>
      </c>
      <c r="E677" s="40" t="s">
        <v>478</v>
      </c>
      <c r="F677" s="40" t="str">
        <f t="shared" si="3"/>
        <v>05060004680616TCN-KTD</v>
      </c>
      <c r="G677" s="46">
        <v>1</v>
      </c>
      <c r="H677" s="40" t="s">
        <v>171</v>
      </c>
      <c r="I677" s="46">
        <v>43</v>
      </c>
    </row>
    <row r="678" spans="1:9" ht="12.75" hidden="1" customHeight="1">
      <c r="A678" s="34">
        <v>339</v>
      </c>
      <c r="B678" s="40" t="s">
        <v>481</v>
      </c>
      <c r="C678" s="40" t="s">
        <v>438</v>
      </c>
      <c r="D678" s="40" t="str">
        <f t="shared" si="2"/>
        <v>050600047406Vật Lý 3</v>
      </c>
      <c r="E678" s="40" t="s">
        <v>478</v>
      </c>
      <c r="F678" s="40" t="str">
        <f t="shared" si="3"/>
        <v>05060004740616TCN-KTD</v>
      </c>
      <c r="G678" s="46">
        <v>1</v>
      </c>
      <c r="H678" s="40" t="s">
        <v>245</v>
      </c>
      <c r="I678" s="46">
        <v>41</v>
      </c>
    </row>
    <row r="679" spans="1:9" ht="12.75" hidden="1" customHeight="1">
      <c r="A679" s="34">
        <v>340</v>
      </c>
      <c r="B679" s="40" t="s">
        <v>482</v>
      </c>
      <c r="C679" s="40" t="s">
        <v>440</v>
      </c>
      <c r="D679" s="40" t="str">
        <f t="shared" si="2"/>
        <v>050600047706Hóa học 3</v>
      </c>
      <c r="E679" s="40" t="s">
        <v>478</v>
      </c>
      <c r="F679" s="40" t="str">
        <f t="shared" si="3"/>
        <v>05060004770616TCN-KTD</v>
      </c>
      <c r="G679" s="46">
        <v>1</v>
      </c>
      <c r="H679" s="40" t="s">
        <v>474</v>
      </c>
      <c r="I679" s="46">
        <v>43</v>
      </c>
    </row>
    <row r="680" spans="1:9" ht="12.75" hidden="1" customHeight="1">
      <c r="A680" s="34">
        <v>341</v>
      </c>
      <c r="B680" s="40" t="s">
        <v>483</v>
      </c>
      <c r="C680" s="40" t="s">
        <v>442</v>
      </c>
      <c r="D680" s="40" t="str">
        <f t="shared" si="2"/>
        <v>050600048006Ngữ Văn 3</v>
      </c>
      <c r="E680" s="40" t="s">
        <v>478</v>
      </c>
      <c r="F680" s="40" t="str">
        <f t="shared" si="3"/>
        <v>05060004800616TCN-KTD</v>
      </c>
      <c r="G680" s="46">
        <v>1</v>
      </c>
      <c r="H680" s="40" t="s">
        <v>243</v>
      </c>
      <c r="I680" s="46">
        <v>36</v>
      </c>
    </row>
    <row r="681" spans="1:9" ht="12.75" hidden="1" customHeight="1">
      <c r="A681" s="34">
        <v>342</v>
      </c>
      <c r="B681" s="40" t="s">
        <v>484</v>
      </c>
      <c r="C681" s="40" t="s">
        <v>485</v>
      </c>
      <c r="D681" s="40" t="str">
        <f t="shared" si="2"/>
        <v>050600051901Kế toán ngân sách xã, phường</v>
      </c>
      <c r="E681" s="40" t="s">
        <v>478</v>
      </c>
      <c r="F681" s="40" t="str">
        <f t="shared" si="3"/>
        <v>05060005190116TCN-KTD</v>
      </c>
      <c r="G681" s="46">
        <v>1</v>
      </c>
      <c r="H681" s="40" t="s">
        <v>164</v>
      </c>
      <c r="I681" s="46">
        <v>20</v>
      </c>
    </row>
    <row r="682" spans="1:9" ht="12.75" hidden="1" customHeight="1">
      <c r="A682" s="34">
        <v>343</v>
      </c>
      <c r="B682" s="40" t="s">
        <v>486</v>
      </c>
      <c r="C682" s="40" t="s">
        <v>487</v>
      </c>
      <c r="D682" s="40" t="str">
        <f t="shared" si="2"/>
        <v>050600053701Kinh tế phát triển</v>
      </c>
      <c r="E682" s="40" t="s">
        <v>478</v>
      </c>
      <c r="F682" s="40" t="str">
        <f t="shared" si="3"/>
        <v>05060005370116TCN-KTD</v>
      </c>
      <c r="G682" s="46">
        <v>1</v>
      </c>
      <c r="H682" s="40" t="s">
        <v>235</v>
      </c>
      <c r="I682" s="46">
        <v>21</v>
      </c>
    </row>
    <row r="683" spans="1:9" ht="12.75" hidden="1" customHeight="1">
      <c r="A683" s="34">
        <v>344</v>
      </c>
      <c r="B683" s="40" t="s">
        <v>488</v>
      </c>
      <c r="C683" s="40" t="s">
        <v>489</v>
      </c>
      <c r="D683" s="40" t="str">
        <f t="shared" si="2"/>
        <v>050600054801Lý thuyết tiền tệ tín dụng</v>
      </c>
      <c r="E683" s="40" t="s">
        <v>478</v>
      </c>
      <c r="F683" s="40" t="str">
        <f t="shared" si="3"/>
        <v>05060005480116TCN-KTD</v>
      </c>
      <c r="G683" s="46">
        <v>1</v>
      </c>
      <c r="H683" s="40" t="s">
        <v>245</v>
      </c>
      <c r="I683" s="46">
        <v>19</v>
      </c>
    </row>
    <row r="684" spans="1:9" ht="12.75" hidden="1" customHeight="1">
      <c r="A684" s="34">
        <v>345</v>
      </c>
      <c r="B684" s="40" t="s">
        <v>490</v>
      </c>
      <c r="C684" s="40" t="s">
        <v>416</v>
      </c>
      <c r="D684" s="40" t="str">
        <f t="shared" si="2"/>
        <v>050600046102Thống kê doanh nghiệp</v>
      </c>
      <c r="E684" s="40" t="s">
        <v>491</v>
      </c>
      <c r="F684" s="40" t="str">
        <f t="shared" si="3"/>
        <v>05060004610216TCN-QTD</v>
      </c>
      <c r="G684" s="46">
        <v>1</v>
      </c>
      <c r="H684" s="40" t="s">
        <v>492</v>
      </c>
      <c r="I684" s="46">
        <v>19</v>
      </c>
    </row>
    <row r="685" spans="1:9" ht="12.75" hidden="1" customHeight="1">
      <c r="A685" s="34">
        <v>346</v>
      </c>
      <c r="B685" s="40" t="s">
        <v>493</v>
      </c>
      <c r="C685" s="40" t="s">
        <v>435</v>
      </c>
      <c r="D685" s="40" t="str">
        <f t="shared" si="2"/>
        <v>050600046807Toán 3</v>
      </c>
      <c r="E685" s="40" t="s">
        <v>491</v>
      </c>
      <c r="F685" s="40" t="str">
        <f t="shared" si="3"/>
        <v>05060004680716TCN-QTD</v>
      </c>
      <c r="G685" s="46">
        <v>1</v>
      </c>
      <c r="H685" s="40" t="s">
        <v>240</v>
      </c>
      <c r="I685" s="46">
        <v>22</v>
      </c>
    </row>
    <row r="686" spans="1:9" ht="12.75" hidden="1" customHeight="1">
      <c r="A686" s="34">
        <v>347</v>
      </c>
      <c r="B686" s="40" t="s">
        <v>494</v>
      </c>
      <c r="C686" s="40" t="s">
        <v>438</v>
      </c>
      <c r="D686" s="40" t="str">
        <f t="shared" si="2"/>
        <v>050600047407Vật Lý 3</v>
      </c>
      <c r="E686" s="40" t="s">
        <v>491</v>
      </c>
      <c r="F686" s="40" t="str">
        <f t="shared" si="3"/>
        <v>05060004740716TCN-QTD</v>
      </c>
      <c r="G686" s="46">
        <v>1</v>
      </c>
      <c r="H686" s="40" t="s">
        <v>495</v>
      </c>
      <c r="I686" s="46">
        <v>21</v>
      </c>
    </row>
    <row r="687" spans="1:9" ht="12.75" hidden="1" customHeight="1">
      <c r="A687" s="34">
        <v>348</v>
      </c>
      <c r="B687" s="40" t="s">
        <v>496</v>
      </c>
      <c r="C687" s="40" t="s">
        <v>440</v>
      </c>
      <c r="D687" s="40" t="str">
        <f t="shared" si="2"/>
        <v>050600047707Hóa học 3</v>
      </c>
      <c r="E687" s="40" t="s">
        <v>491</v>
      </c>
      <c r="F687" s="40" t="str">
        <f t="shared" si="3"/>
        <v>05060004770716TCN-QTD</v>
      </c>
      <c r="G687" s="46">
        <v>1</v>
      </c>
      <c r="H687" s="40" t="s">
        <v>241</v>
      </c>
      <c r="I687" s="46">
        <v>20</v>
      </c>
    </row>
    <row r="688" spans="1:9" ht="12.75" hidden="1" customHeight="1">
      <c r="A688" s="34">
        <v>349</v>
      </c>
      <c r="B688" s="40" t="s">
        <v>497</v>
      </c>
      <c r="C688" s="40" t="s">
        <v>442</v>
      </c>
      <c r="D688" s="40" t="str">
        <f t="shared" si="2"/>
        <v>050600048007Ngữ Văn 3</v>
      </c>
      <c r="E688" s="40" t="s">
        <v>491</v>
      </c>
      <c r="F688" s="40" t="str">
        <f t="shared" si="3"/>
        <v>05060004800716TCN-QTD</v>
      </c>
      <c r="G688" s="46">
        <v>1</v>
      </c>
      <c r="H688" s="40" t="s">
        <v>269</v>
      </c>
      <c r="I688" s="46">
        <v>20</v>
      </c>
    </row>
    <row r="689" spans="1:9" ht="12.75" hidden="1" customHeight="1">
      <c r="A689" s="34">
        <v>350</v>
      </c>
      <c r="B689" s="40" t="s">
        <v>498</v>
      </c>
      <c r="C689" s="40" t="s">
        <v>420</v>
      </c>
      <c r="D689" s="40" t="str">
        <f t="shared" si="2"/>
        <v>050600111701Kế toán doanh nghiệp</v>
      </c>
      <c r="E689" s="40" t="s">
        <v>491</v>
      </c>
      <c r="F689" s="40" t="str">
        <f t="shared" si="3"/>
        <v>05060011170116TCN-QTD</v>
      </c>
      <c r="G689" s="46">
        <v>1</v>
      </c>
      <c r="H689" s="40" t="s">
        <v>270</v>
      </c>
      <c r="I689" s="46">
        <v>19</v>
      </c>
    </row>
    <row r="690" spans="1:9" ht="12.75" hidden="1" customHeight="1">
      <c r="A690" s="34">
        <v>351</v>
      </c>
      <c r="B690" s="40" t="s">
        <v>499</v>
      </c>
      <c r="C690" s="40" t="s">
        <v>500</v>
      </c>
      <c r="D690" s="40" t="str">
        <f t="shared" si="2"/>
        <v>050600111801Tin học văn phòng</v>
      </c>
      <c r="E690" s="40" t="s">
        <v>491</v>
      </c>
      <c r="F690" s="40" t="str">
        <f t="shared" si="3"/>
        <v>05060011180116TCN-QTD</v>
      </c>
      <c r="G690" s="46">
        <v>1</v>
      </c>
      <c r="H690" s="40" t="s">
        <v>243</v>
      </c>
      <c r="I690" s="46">
        <v>32</v>
      </c>
    </row>
    <row r="691" spans="1:9" ht="12.75" hidden="1" customHeight="1">
      <c r="A691" s="34">
        <v>352</v>
      </c>
      <c r="B691" s="40" t="s">
        <v>501</v>
      </c>
      <c r="C691" s="40" t="s">
        <v>435</v>
      </c>
      <c r="D691" s="40" t="str">
        <f t="shared" si="2"/>
        <v>050600046808Toán 3</v>
      </c>
      <c r="E691" s="40" t="s">
        <v>502</v>
      </c>
      <c r="F691" s="40" t="str">
        <f t="shared" si="3"/>
        <v>05060004680816TCN-QTM1</v>
      </c>
      <c r="G691" s="46">
        <v>1</v>
      </c>
      <c r="H691" s="40" t="s">
        <v>240</v>
      </c>
      <c r="I691" s="46">
        <v>29</v>
      </c>
    </row>
    <row r="692" spans="1:9" ht="12.75" hidden="1" customHeight="1">
      <c r="A692" s="34">
        <v>353</v>
      </c>
      <c r="B692" s="40" t="s">
        <v>503</v>
      </c>
      <c r="C692" s="40" t="s">
        <v>438</v>
      </c>
      <c r="D692" s="40" t="str">
        <f t="shared" si="2"/>
        <v>050600047408Vật Lý 3</v>
      </c>
      <c r="E692" s="40" t="s">
        <v>502</v>
      </c>
      <c r="F692" s="40" t="str">
        <f t="shared" si="3"/>
        <v>05060004740816TCN-QTM1</v>
      </c>
      <c r="G692" s="46">
        <v>1</v>
      </c>
      <c r="H692" s="40" t="s">
        <v>235</v>
      </c>
      <c r="I692" s="46">
        <v>25</v>
      </c>
    </row>
    <row r="693" spans="1:9" ht="12.75" hidden="1" customHeight="1">
      <c r="A693" s="34">
        <v>354</v>
      </c>
      <c r="B693" s="40" t="s">
        <v>504</v>
      </c>
      <c r="C693" s="40" t="s">
        <v>440</v>
      </c>
      <c r="D693" s="40" t="str">
        <f t="shared" si="2"/>
        <v>050600047708Hóa học 3</v>
      </c>
      <c r="E693" s="40" t="s">
        <v>502</v>
      </c>
      <c r="F693" s="40" t="str">
        <f t="shared" si="3"/>
        <v>05060004770816TCN-QTM1</v>
      </c>
      <c r="G693" s="46">
        <v>1</v>
      </c>
      <c r="H693" s="40" t="s">
        <v>227</v>
      </c>
      <c r="I693" s="46">
        <v>25</v>
      </c>
    </row>
    <row r="694" spans="1:9" ht="12.75" hidden="1" customHeight="1">
      <c r="A694" s="34">
        <v>355</v>
      </c>
      <c r="B694" s="40" t="s">
        <v>505</v>
      </c>
      <c r="C694" s="40" t="s">
        <v>442</v>
      </c>
      <c r="D694" s="40" t="str">
        <f t="shared" si="2"/>
        <v>050600048008Ngữ Văn 3</v>
      </c>
      <c r="E694" s="40" t="s">
        <v>502</v>
      </c>
      <c r="F694" s="40" t="str">
        <f t="shared" si="3"/>
        <v>05060004800816TCN-QTM1</v>
      </c>
      <c r="G694" s="46">
        <v>1</v>
      </c>
      <c r="H694" s="40" t="s">
        <v>492</v>
      </c>
      <c r="I694" s="46">
        <v>22</v>
      </c>
    </row>
    <row r="695" spans="1:9" ht="12.75" hidden="1" customHeight="1">
      <c r="A695" s="34">
        <v>356</v>
      </c>
      <c r="B695" s="40" t="s">
        <v>506</v>
      </c>
      <c r="C695" s="40" t="s">
        <v>507</v>
      </c>
      <c r="D695" s="40" t="str">
        <f t="shared" si="2"/>
        <v>050600068901Lập trình căn bản</v>
      </c>
      <c r="E695" s="40" t="s">
        <v>502</v>
      </c>
      <c r="F695" s="40" t="str">
        <f t="shared" si="3"/>
        <v>05060006890116TCN-QTM1</v>
      </c>
      <c r="G695" s="46">
        <v>1</v>
      </c>
      <c r="H695" s="40" t="s">
        <v>240</v>
      </c>
      <c r="I695" s="46">
        <v>33</v>
      </c>
    </row>
    <row r="696" spans="1:9" ht="12.75" hidden="1" customHeight="1">
      <c r="A696" s="34">
        <v>357</v>
      </c>
      <c r="B696" s="40" t="s">
        <v>508</v>
      </c>
      <c r="C696" s="40" t="s">
        <v>509</v>
      </c>
      <c r="D696" s="40" t="str">
        <f t="shared" si="2"/>
        <v>050600069001Nguyên lý hệ điều hành</v>
      </c>
      <c r="E696" s="40" t="s">
        <v>502</v>
      </c>
      <c r="F696" s="40" t="str">
        <f t="shared" si="3"/>
        <v>05060006900116TCN-QTM1</v>
      </c>
      <c r="G696" s="46">
        <v>1</v>
      </c>
      <c r="H696" s="40" t="s">
        <v>153</v>
      </c>
      <c r="I696" s="46">
        <v>24</v>
      </c>
    </row>
    <row r="697" spans="1:9" ht="12.75" hidden="1" customHeight="1">
      <c r="A697" s="34">
        <v>358</v>
      </c>
      <c r="B697" s="40" t="s">
        <v>510</v>
      </c>
      <c r="C697" s="40" t="s">
        <v>511</v>
      </c>
      <c r="D697" s="40" t="str">
        <f t="shared" si="2"/>
        <v>050600078401Lắp ráp và cài đặt máy tính</v>
      </c>
      <c r="E697" s="40" t="s">
        <v>502</v>
      </c>
      <c r="F697" s="40" t="str">
        <f t="shared" si="3"/>
        <v>05060007840116TCN-QTM1</v>
      </c>
      <c r="G697" s="46">
        <v>1</v>
      </c>
      <c r="H697" s="40" t="s">
        <v>133</v>
      </c>
      <c r="I697" s="46">
        <v>22</v>
      </c>
    </row>
    <row r="698" spans="1:9" ht="12.75" hidden="1" customHeight="1">
      <c r="A698" s="34">
        <v>359</v>
      </c>
      <c r="B698" s="40" t="s">
        <v>512</v>
      </c>
      <c r="C698" s="40" t="s">
        <v>435</v>
      </c>
      <c r="D698" s="40" t="str">
        <f t="shared" si="2"/>
        <v>050600046810Toán 3</v>
      </c>
      <c r="E698" s="40" t="s">
        <v>513</v>
      </c>
      <c r="F698" s="40" t="str">
        <f t="shared" si="3"/>
        <v>05060004681016TCN-QTM2</v>
      </c>
      <c r="G698" s="46">
        <v>1</v>
      </c>
      <c r="H698" s="40" t="s">
        <v>193</v>
      </c>
      <c r="I698" s="46">
        <v>22</v>
      </c>
    </row>
    <row r="699" spans="1:9" ht="12.75" hidden="1" customHeight="1">
      <c r="A699" s="34">
        <v>360</v>
      </c>
      <c r="B699" s="40" t="s">
        <v>514</v>
      </c>
      <c r="C699" s="40" t="s">
        <v>438</v>
      </c>
      <c r="D699" s="40" t="str">
        <f t="shared" si="2"/>
        <v>050600047410Vật Lý 3</v>
      </c>
      <c r="E699" s="40" t="s">
        <v>513</v>
      </c>
      <c r="F699" s="40" t="str">
        <f t="shared" si="3"/>
        <v>05060004741016TCN-QTM2</v>
      </c>
      <c r="G699" s="46">
        <v>1</v>
      </c>
      <c r="H699" s="40" t="s">
        <v>272</v>
      </c>
      <c r="I699" s="46">
        <v>22</v>
      </c>
    </row>
    <row r="700" spans="1:9" ht="12.75" hidden="1" customHeight="1">
      <c r="A700" s="34">
        <v>361</v>
      </c>
      <c r="B700" s="40" t="s">
        <v>515</v>
      </c>
      <c r="C700" s="40" t="s">
        <v>440</v>
      </c>
      <c r="D700" s="40" t="str">
        <f t="shared" si="2"/>
        <v>050600047710Hóa học 3</v>
      </c>
      <c r="E700" s="40" t="s">
        <v>513</v>
      </c>
      <c r="F700" s="40" t="str">
        <f t="shared" si="3"/>
        <v>05060004771016TCN-QTM2</v>
      </c>
      <c r="G700" s="46">
        <v>1</v>
      </c>
      <c r="H700" s="40" t="s">
        <v>235</v>
      </c>
      <c r="I700" s="46">
        <v>21</v>
      </c>
    </row>
    <row r="701" spans="1:9" ht="12.75" hidden="1" customHeight="1">
      <c r="A701" s="34">
        <v>362</v>
      </c>
      <c r="B701" s="40" t="s">
        <v>516</v>
      </c>
      <c r="C701" s="40" t="s">
        <v>442</v>
      </c>
      <c r="D701" s="40" t="str">
        <f t="shared" si="2"/>
        <v>050600048010Ngữ Văn 3</v>
      </c>
      <c r="E701" s="40" t="s">
        <v>513</v>
      </c>
      <c r="F701" s="40" t="str">
        <f t="shared" si="3"/>
        <v>05060004801016TCN-QTM2</v>
      </c>
      <c r="G701" s="46">
        <v>1</v>
      </c>
      <c r="H701" s="40" t="s">
        <v>517</v>
      </c>
      <c r="I701" s="46">
        <v>21</v>
      </c>
    </row>
    <row r="702" spans="1:9" ht="12.75" hidden="1" customHeight="1">
      <c r="A702" s="34">
        <v>363</v>
      </c>
      <c r="B702" s="40" t="s">
        <v>518</v>
      </c>
      <c r="C702" s="40" t="s">
        <v>507</v>
      </c>
      <c r="D702" s="40" t="str">
        <f t="shared" si="2"/>
        <v>050600068902Lập trình căn bản</v>
      </c>
      <c r="E702" s="40" t="s">
        <v>513</v>
      </c>
      <c r="F702" s="40" t="str">
        <f t="shared" si="3"/>
        <v>05060006890216TCN-QTM2</v>
      </c>
      <c r="G702" s="46">
        <v>1</v>
      </c>
      <c r="H702" s="40" t="s">
        <v>492</v>
      </c>
      <c r="I702" s="46">
        <v>21</v>
      </c>
    </row>
    <row r="703" spans="1:9" ht="12.75" hidden="1" customHeight="1">
      <c r="A703" s="34">
        <v>364</v>
      </c>
      <c r="B703" s="40" t="s">
        <v>519</v>
      </c>
      <c r="C703" s="40" t="s">
        <v>509</v>
      </c>
      <c r="D703" s="40" t="str">
        <f t="shared" si="2"/>
        <v>050600069002Nguyên lý hệ điều hành</v>
      </c>
      <c r="E703" s="40" t="s">
        <v>513</v>
      </c>
      <c r="F703" s="40" t="str">
        <f t="shared" si="3"/>
        <v>05060006900216TCN-QTM2</v>
      </c>
      <c r="G703" s="46">
        <v>1</v>
      </c>
      <c r="H703" s="40" t="s">
        <v>153</v>
      </c>
      <c r="I703" s="46">
        <v>22</v>
      </c>
    </row>
    <row r="704" spans="1:9" ht="12.75" hidden="1" customHeight="1">
      <c r="A704" s="34">
        <v>365</v>
      </c>
      <c r="B704" s="40" t="s">
        <v>520</v>
      </c>
      <c r="C704" s="40" t="s">
        <v>511</v>
      </c>
      <c r="D704" s="40" t="str">
        <f t="shared" si="2"/>
        <v>050600078402Lắp ráp và cài đặt máy tính</v>
      </c>
      <c r="E704" s="40" t="s">
        <v>513</v>
      </c>
      <c r="F704" s="40" t="str">
        <f t="shared" si="3"/>
        <v>05060007840216TCN-QTM2</v>
      </c>
      <c r="G704" s="46">
        <v>1</v>
      </c>
      <c r="H704" s="40" t="s">
        <v>133</v>
      </c>
      <c r="I704" s="46">
        <v>21</v>
      </c>
    </row>
    <row r="705" spans="1:9" ht="12.75" hidden="1" customHeight="1">
      <c r="A705" s="34">
        <v>366</v>
      </c>
      <c r="B705" s="40" t="s">
        <v>521</v>
      </c>
      <c r="C705" s="40" t="s">
        <v>435</v>
      </c>
      <c r="D705" s="40" t="str">
        <f t="shared" si="2"/>
        <v>041000046804Toán 3</v>
      </c>
      <c r="E705" s="40" t="s">
        <v>522</v>
      </c>
      <c r="F705" s="40" t="str">
        <f t="shared" si="3"/>
        <v>04100004680416TC-Ô1</v>
      </c>
      <c r="G705" s="46">
        <v>1</v>
      </c>
      <c r="H705" s="40" t="s">
        <v>191</v>
      </c>
      <c r="I705" s="46">
        <v>21</v>
      </c>
    </row>
    <row r="706" spans="1:9" ht="12.75" hidden="1" customHeight="1">
      <c r="A706" s="34">
        <v>367</v>
      </c>
      <c r="B706" s="40" t="s">
        <v>523</v>
      </c>
      <c r="C706" s="40" t="s">
        <v>438</v>
      </c>
      <c r="D706" s="40" t="str">
        <f t="shared" si="2"/>
        <v>041000047404Vật Lý 3</v>
      </c>
      <c r="E706" s="40" t="s">
        <v>522</v>
      </c>
      <c r="F706" s="40" t="str">
        <f t="shared" si="3"/>
        <v>04100004740416TC-Ô1</v>
      </c>
      <c r="G706" s="46">
        <v>1</v>
      </c>
      <c r="H706" s="40" t="s">
        <v>243</v>
      </c>
      <c r="I706" s="46">
        <v>21</v>
      </c>
    </row>
    <row r="707" spans="1:9" ht="12.75" hidden="1" customHeight="1">
      <c r="A707" s="34">
        <v>368</v>
      </c>
      <c r="B707" s="40" t="s">
        <v>524</v>
      </c>
      <c r="C707" s="40" t="s">
        <v>440</v>
      </c>
      <c r="D707" s="40" t="str">
        <f t="shared" si="2"/>
        <v>041000047704Hóa học 3</v>
      </c>
      <c r="E707" s="40" t="s">
        <v>522</v>
      </c>
      <c r="F707" s="40" t="str">
        <f t="shared" si="3"/>
        <v>04100004770416TC-Ô1</v>
      </c>
      <c r="G707" s="46">
        <v>1</v>
      </c>
      <c r="H707" s="40" t="s">
        <v>217</v>
      </c>
      <c r="I707" s="46">
        <v>21</v>
      </c>
    </row>
    <row r="708" spans="1:9" ht="12.75" hidden="1" customHeight="1">
      <c r="A708" s="34">
        <v>369</v>
      </c>
      <c r="B708" s="40" t="s">
        <v>525</v>
      </c>
      <c r="C708" s="40" t="s">
        <v>442</v>
      </c>
      <c r="D708" s="40" t="str">
        <f t="shared" si="2"/>
        <v>041000048004Ngữ Văn 3</v>
      </c>
      <c r="E708" s="40" t="s">
        <v>522</v>
      </c>
      <c r="F708" s="40" t="str">
        <f t="shared" si="3"/>
        <v>04100004800416TC-Ô1</v>
      </c>
      <c r="G708" s="46">
        <v>1</v>
      </c>
      <c r="H708" s="40" t="s">
        <v>272</v>
      </c>
      <c r="I708" s="46">
        <v>21</v>
      </c>
    </row>
    <row r="709" spans="1:9" ht="12.75" hidden="1" customHeight="1">
      <c r="A709" s="34">
        <v>370</v>
      </c>
      <c r="B709" s="40" t="s">
        <v>526</v>
      </c>
      <c r="C709" s="40" t="s">
        <v>527</v>
      </c>
      <c r="D709" s="40" t="str">
        <f t="shared" si="2"/>
        <v>041000048804Giáo dục chính trị 1</v>
      </c>
      <c r="E709" s="40" t="s">
        <v>522</v>
      </c>
      <c r="F709" s="40" t="str">
        <f t="shared" si="3"/>
        <v>04100004880416TC-Ô1</v>
      </c>
      <c r="G709" s="46">
        <v>1</v>
      </c>
      <c r="H709" s="40" t="s">
        <v>243</v>
      </c>
      <c r="I709" s="46">
        <v>67</v>
      </c>
    </row>
    <row r="710" spans="1:9" ht="12.75" hidden="1" customHeight="1">
      <c r="A710" s="34">
        <v>371</v>
      </c>
      <c r="B710" s="40" t="s">
        <v>528</v>
      </c>
      <c r="C710" s="40" t="s">
        <v>529</v>
      </c>
      <c r="D710" s="40" t="str">
        <f t="shared" si="2"/>
        <v>041000049304Anh văn 3</v>
      </c>
      <c r="E710" s="40" t="s">
        <v>522</v>
      </c>
      <c r="F710" s="40" t="str">
        <f t="shared" si="3"/>
        <v>04100004930416TC-Ô1</v>
      </c>
      <c r="G710" s="46">
        <v>1</v>
      </c>
      <c r="H710" s="40" t="s">
        <v>164</v>
      </c>
      <c r="I710" s="46">
        <v>65</v>
      </c>
    </row>
    <row r="711" spans="1:9" ht="12.75" hidden="1" customHeight="1">
      <c r="A711" s="34">
        <v>372</v>
      </c>
      <c r="B711" s="40" t="s">
        <v>530</v>
      </c>
      <c r="C711" s="40" t="s">
        <v>531</v>
      </c>
      <c r="D711" s="40" t="str">
        <f t="shared" si="2"/>
        <v>041000066302Cơ lý thuyết</v>
      </c>
      <c r="E711" s="40" t="s">
        <v>522</v>
      </c>
      <c r="F711" s="40" t="str">
        <f t="shared" si="3"/>
        <v>04100006630216TC-Ô1</v>
      </c>
      <c r="G711" s="46">
        <v>1</v>
      </c>
      <c r="H711" s="40" t="s">
        <v>245</v>
      </c>
      <c r="I711" s="46">
        <v>65</v>
      </c>
    </row>
    <row r="712" spans="1:9" ht="12.75" hidden="1" customHeight="1">
      <c r="A712" s="34">
        <v>373</v>
      </c>
      <c r="B712" s="40" t="s">
        <v>532</v>
      </c>
      <c r="C712" s="40" t="s">
        <v>533</v>
      </c>
      <c r="D712" s="40" t="str">
        <f t="shared" si="2"/>
        <v>041000066402Vẽ kỹ thuật</v>
      </c>
      <c r="E712" s="40" t="s">
        <v>522</v>
      </c>
      <c r="F712" s="40" t="str">
        <f t="shared" si="3"/>
        <v>04100006640216TC-Ô1</v>
      </c>
      <c r="G712" s="46">
        <v>1</v>
      </c>
      <c r="H712" s="40" t="s">
        <v>534</v>
      </c>
      <c r="I712" s="46">
        <v>65</v>
      </c>
    </row>
    <row r="713" spans="1:9" ht="12.75" hidden="1" customHeight="1">
      <c r="A713" s="34">
        <v>374</v>
      </c>
      <c r="B713" s="40" t="s">
        <v>535</v>
      </c>
      <c r="C713" s="40" t="s">
        <v>536</v>
      </c>
      <c r="D713" s="40" t="str">
        <f t="shared" si="2"/>
        <v>041000093002Thực tập Nguội cơ bản</v>
      </c>
      <c r="E713" s="40" t="s">
        <v>522</v>
      </c>
      <c r="F713" s="40" t="str">
        <f t="shared" si="3"/>
        <v>04100009300216TC-Ô1</v>
      </c>
      <c r="G713" s="46">
        <v>1</v>
      </c>
      <c r="H713" s="40" t="s">
        <v>240</v>
      </c>
      <c r="I713" s="46">
        <v>65</v>
      </c>
    </row>
    <row r="714" spans="1:9" ht="12.75" hidden="1" customHeight="1">
      <c r="A714" s="34">
        <v>375</v>
      </c>
      <c r="B714" s="40" t="s">
        <v>537</v>
      </c>
      <c r="C714" s="40" t="s">
        <v>323</v>
      </c>
      <c r="D714" s="40" t="str">
        <f t="shared" si="2"/>
        <v>050600111209Chính trị</v>
      </c>
      <c r="E714" s="40" t="s">
        <v>538</v>
      </c>
      <c r="F714" s="40" t="str">
        <f t="shared" si="3"/>
        <v>05060011120915TCN-Ô1</v>
      </c>
      <c r="G714" s="46">
        <v>1</v>
      </c>
      <c r="H714" s="40" t="s">
        <v>495</v>
      </c>
      <c r="I714" s="46">
        <v>65</v>
      </c>
    </row>
    <row r="715" spans="1:9" ht="12.75" hidden="1" customHeight="1">
      <c r="A715" s="34">
        <v>376</v>
      </c>
      <c r="B715" s="40" t="s">
        <v>539</v>
      </c>
      <c r="C715" s="40" t="s">
        <v>396</v>
      </c>
      <c r="D715" s="40" t="str">
        <f t="shared" si="2"/>
        <v>050600114601Bảo dưỡng và sửa chữa hệ thống nhiên liệu động cơ xăng dùng bộ chế hòa khí</v>
      </c>
      <c r="E715" s="40" t="s">
        <v>538</v>
      </c>
      <c r="F715" s="40" t="str">
        <f t="shared" si="3"/>
        <v>05060011460115TCN-Ô1</v>
      </c>
      <c r="G715" s="46">
        <v>1</v>
      </c>
      <c r="H715" s="40" t="s">
        <v>180</v>
      </c>
      <c r="I715" s="46">
        <v>65</v>
      </c>
    </row>
    <row r="716" spans="1:9" ht="12.75" hidden="1" customHeight="1">
      <c r="A716" s="34">
        <v>377</v>
      </c>
      <c r="B716" s="40" t="s">
        <v>540</v>
      </c>
      <c r="C716" s="40" t="s">
        <v>541</v>
      </c>
      <c r="D716" s="40" t="str">
        <f t="shared" si="2"/>
        <v>050600114701Bảo dưỡng và sửa chữa hệ thống truyền lực</v>
      </c>
      <c r="E716" s="40" t="s">
        <v>538</v>
      </c>
      <c r="F716" s="40" t="str">
        <f t="shared" si="3"/>
        <v>05060011470115TCN-Ô1</v>
      </c>
      <c r="G716" s="46">
        <v>1</v>
      </c>
      <c r="H716" s="40" t="s">
        <v>115</v>
      </c>
      <c r="I716" s="46">
        <v>65</v>
      </c>
    </row>
    <row r="717" spans="1:9" ht="12.75" hidden="1" customHeight="1">
      <c r="A717" s="34">
        <v>378</v>
      </c>
      <c r="B717" s="40" t="s">
        <v>542</v>
      </c>
      <c r="C717" s="40" t="s">
        <v>543</v>
      </c>
      <c r="D717" s="40" t="str">
        <f t="shared" si="2"/>
        <v>050600114801Bảo dưỡng và sửa chữa hệ thống di chuyển</v>
      </c>
      <c r="E717" s="40" t="s">
        <v>538</v>
      </c>
      <c r="F717" s="40" t="str">
        <f t="shared" si="3"/>
        <v>05060011480115TCN-Ô1</v>
      </c>
      <c r="G717" s="46">
        <v>1</v>
      </c>
      <c r="H717" s="40" t="s">
        <v>229</v>
      </c>
      <c r="I717" s="46">
        <v>66</v>
      </c>
    </row>
    <row r="718" spans="1:9" ht="12.75" hidden="1" customHeight="1">
      <c r="A718" s="34">
        <v>379</v>
      </c>
      <c r="B718" s="40" t="s">
        <v>544</v>
      </c>
      <c r="C718" s="40" t="s">
        <v>545</v>
      </c>
      <c r="D718" s="40" t="str">
        <f t="shared" si="2"/>
        <v>050600114901Bảo dưỡng và sửa chữa hệ thống lái</v>
      </c>
      <c r="E718" s="40" t="s">
        <v>538</v>
      </c>
      <c r="F718" s="40" t="str">
        <f t="shared" si="3"/>
        <v>05060011490115TCN-Ô1</v>
      </c>
      <c r="G718" s="46">
        <v>1</v>
      </c>
      <c r="H718" s="40" t="s">
        <v>271</v>
      </c>
      <c r="I718" s="46">
        <v>65</v>
      </c>
    </row>
    <row r="719" spans="1:9" ht="12.75" hidden="1" customHeight="1">
      <c r="A719" s="34">
        <v>380</v>
      </c>
      <c r="B719" s="40" t="s">
        <v>546</v>
      </c>
      <c r="C719" s="40" t="s">
        <v>547</v>
      </c>
      <c r="D719" s="40" t="str">
        <f t="shared" si="2"/>
        <v>050600115001Bảo dưỡng và sửa chữa hệ thống phanh</v>
      </c>
      <c r="E719" s="40" t="s">
        <v>538</v>
      </c>
      <c r="F719" s="40" t="str">
        <f t="shared" si="3"/>
        <v>05060011500115TCN-Ô1</v>
      </c>
      <c r="G719" s="46">
        <v>1</v>
      </c>
      <c r="H719" s="40" t="s">
        <v>243</v>
      </c>
      <c r="I719" s="46">
        <v>63</v>
      </c>
    </row>
    <row r="720" spans="1:9" ht="12.75" hidden="1" customHeight="1">
      <c r="A720" s="34">
        <v>381</v>
      </c>
      <c r="B720" s="40" t="s">
        <v>548</v>
      </c>
      <c r="C720" s="40" t="s">
        <v>549</v>
      </c>
      <c r="D720" s="40" t="str">
        <f t="shared" si="2"/>
        <v>050600115101Thủy lực - Máy thủy lực</v>
      </c>
      <c r="E720" s="40" t="s">
        <v>538</v>
      </c>
      <c r="F720" s="40" t="str">
        <f t="shared" si="3"/>
        <v>05060011510115TCN-Ô1</v>
      </c>
      <c r="G720" s="46">
        <v>1</v>
      </c>
      <c r="H720" s="40" t="s">
        <v>164</v>
      </c>
      <c r="I720" s="46">
        <v>59</v>
      </c>
    </row>
    <row r="721" spans="1:9" ht="12.75" hidden="1" customHeight="1">
      <c r="A721" s="34">
        <v>382</v>
      </c>
      <c r="B721" s="40" t="s">
        <v>550</v>
      </c>
      <c r="C721" s="40" t="s">
        <v>334</v>
      </c>
      <c r="D721" s="40" t="str">
        <f t="shared" si="2"/>
        <v>050600111109Giáo dục quốc phòng - An ninh</v>
      </c>
      <c r="E721" s="40" t="s">
        <v>538</v>
      </c>
      <c r="F721" s="40" t="str">
        <f t="shared" si="3"/>
        <v>05060011110915TCN-Ô1</v>
      </c>
      <c r="G721" s="46">
        <v>1</v>
      </c>
      <c r="H721" s="40" t="s">
        <v>227</v>
      </c>
      <c r="I721" s="46">
        <v>54</v>
      </c>
    </row>
    <row r="722" spans="1:9" ht="12.75" hidden="1" customHeight="1">
      <c r="A722" s="34">
        <v>383</v>
      </c>
      <c r="B722" s="40" t="s">
        <v>551</v>
      </c>
      <c r="C722" s="40" t="s">
        <v>323</v>
      </c>
      <c r="D722" s="40" t="str">
        <f t="shared" si="2"/>
        <v>050600111210Chính trị</v>
      </c>
      <c r="E722" s="40" t="s">
        <v>552</v>
      </c>
      <c r="F722" s="40" t="str">
        <f t="shared" si="3"/>
        <v>05060011121015TCN-QTM1</v>
      </c>
      <c r="G722" s="46">
        <v>1</v>
      </c>
      <c r="H722" s="40" t="s">
        <v>534</v>
      </c>
      <c r="I722" s="46">
        <v>53</v>
      </c>
    </row>
    <row r="723" spans="1:9" ht="12.75" hidden="1" customHeight="1">
      <c r="A723" s="34">
        <v>384</v>
      </c>
      <c r="B723" s="40" t="s">
        <v>553</v>
      </c>
      <c r="C723" s="40" t="s">
        <v>554</v>
      </c>
      <c r="D723" s="40" t="str">
        <f t="shared" si="2"/>
        <v>050600115202Phân tích thiết kế hệ thống thông tin</v>
      </c>
      <c r="E723" s="40" t="s">
        <v>552</v>
      </c>
      <c r="F723" s="40" t="str">
        <f t="shared" si="3"/>
        <v>05060011520215TCN-QTM1</v>
      </c>
      <c r="G723" s="46">
        <v>1</v>
      </c>
      <c r="H723" s="40" t="s">
        <v>240</v>
      </c>
      <c r="I723" s="46">
        <v>57</v>
      </c>
    </row>
    <row r="724" spans="1:9" ht="12.75" hidden="1" customHeight="1">
      <c r="A724" s="34">
        <v>385</v>
      </c>
      <c r="B724" s="40" t="s">
        <v>555</v>
      </c>
      <c r="C724" s="40" t="s">
        <v>556</v>
      </c>
      <c r="D724" s="40" t="str">
        <f t="shared" si="2"/>
        <v>050600115302Thiết kế, xây dựng mạng LAN</v>
      </c>
      <c r="E724" s="40" t="s">
        <v>552</v>
      </c>
      <c r="F724" s="40" t="str">
        <f t="shared" si="3"/>
        <v>05060011530215TCN-QTM1</v>
      </c>
      <c r="G724" s="46">
        <v>1</v>
      </c>
      <c r="H724" s="40" t="s">
        <v>174</v>
      </c>
      <c r="I724" s="46">
        <v>59</v>
      </c>
    </row>
    <row r="725" spans="1:9" ht="12.75" hidden="1" customHeight="1">
      <c r="A725" s="34">
        <v>386</v>
      </c>
      <c r="B725" s="40" t="s">
        <v>557</v>
      </c>
      <c r="C725" s="40" t="s">
        <v>558</v>
      </c>
      <c r="D725" s="40" t="str">
        <f t="shared" si="2"/>
        <v>050600115502Hệ quản trị cơ sở dữ liệu Microsoft Access</v>
      </c>
      <c r="E725" s="40" t="s">
        <v>552</v>
      </c>
      <c r="F725" s="40" t="str">
        <f t="shared" si="3"/>
        <v>05060011550215TCN-QTM1</v>
      </c>
      <c r="G725" s="46">
        <v>1</v>
      </c>
      <c r="H725" s="40" t="s">
        <v>180</v>
      </c>
      <c r="I725" s="46">
        <v>52</v>
      </c>
    </row>
    <row r="726" spans="1:9" ht="12.75" hidden="1" customHeight="1">
      <c r="A726" s="34">
        <v>387</v>
      </c>
      <c r="B726" s="40" t="s">
        <v>559</v>
      </c>
      <c r="C726" s="40" t="s">
        <v>560</v>
      </c>
      <c r="D726" s="40" t="str">
        <f t="shared" si="2"/>
        <v>050600115602Chuyên đề</v>
      </c>
      <c r="E726" s="40" t="s">
        <v>552</v>
      </c>
      <c r="F726" s="40" t="str">
        <f t="shared" si="3"/>
        <v>05060011560215TCN-QTM1</v>
      </c>
      <c r="G726" s="46">
        <v>1</v>
      </c>
      <c r="H726" s="40" t="s">
        <v>115</v>
      </c>
      <c r="I726" s="46">
        <v>52</v>
      </c>
    </row>
    <row r="727" spans="1:9" ht="12.75" hidden="1" customHeight="1">
      <c r="A727" s="34">
        <v>388</v>
      </c>
      <c r="B727" s="40" t="s">
        <v>561</v>
      </c>
      <c r="C727" s="40" t="s">
        <v>334</v>
      </c>
      <c r="D727" s="40" t="str">
        <f t="shared" si="2"/>
        <v>050600111110Giáo dục quốc phòng - An ninh</v>
      </c>
      <c r="E727" s="40" t="s">
        <v>552</v>
      </c>
      <c r="F727" s="40" t="str">
        <f t="shared" si="3"/>
        <v>05060011111015TCN-QTM1</v>
      </c>
      <c r="G727" s="46">
        <v>1</v>
      </c>
      <c r="H727" s="40" t="s">
        <v>229</v>
      </c>
      <c r="I727" s="46">
        <v>53</v>
      </c>
    </row>
    <row r="728" spans="1:9" ht="12.75" hidden="1" customHeight="1">
      <c r="A728" s="34">
        <v>389</v>
      </c>
      <c r="B728" s="40" t="s">
        <v>562</v>
      </c>
      <c r="C728" s="40" t="s">
        <v>435</v>
      </c>
      <c r="D728" s="40" t="str">
        <f t="shared" si="2"/>
        <v>050600046811Toán 3</v>
      </c>
      <c r="E728" s="40" t="s">
        <v>563</v>
      </c>
      <c r="F728" s="40" t="str">
        <f t="shared" si="3"/>
        <v>05060004681116TCN-LĐL1</v>
      </c>
      <c r="G728" s="46">
        <v>1</v>
      </c>
      <c r="H728" s="40" t="s">
        <v>271</v>
      </c>
      <c r="I728" s="46">
        <v>52</v>
      </c>
    </row>
    <row r="729" spans="1:9" ht="12.75" hidden="1" customHeight="1">
      <c r="A729" s="34">
        <v>390</v>
      </c>
      <c r="B729" s="40" t="s">
        <v>564</v>
      </c>
      <c r="C729" s="40" t="s">
        <v>438</v>
      </c>
      <c r="D729" s="40" t="str">
        <f t="shared" si="2"/>
        <v>050600047411Vật Lý 3</v>
      </c>
      <c r="E729" s="40" t="s">
        <v>563</v>
      </c>
      <c r="F729" s="40" t="str">
        <f t="shared" si="3"/>
        <v>05060004741116TCN-LĐL1</v>
      </c>
      <c r="G729" s="46">
        <v>1</v>
      </c>
      <c r="H729" s="40" t="s">
        <v>243</v>
      </c>
      <c r="I729" s="46">
        <v>66</v>
      </c>
    </row>
    <row r="730" spans="1:9" ht="12.75" hidden="1" customHeight="1">
      <c r="A730" s="34">
        <v>391</v>
      </c>
      <c r="B730" s="40" t="s">
        <v>565</v>
      </c>
      <c r="C730" s="40" t="s">
        <v>440</v>
      </c>
      <c r="D730" s="40" t="str">
        <f t="shared" si="2"/>
        <v>050600047711Hóa học 3</v>
      </c>
      <c r="E730" s="40" t="s">
        <v>563</v>
      </c>
      <c r="F730" s="40" t="str">
        <f t="shared" si="3"/>
        <v>05060004771116TCN-LĐL1</v>
      </c>
      <c r="G730" s="46">
        <v>1</v>
      </c>
      <c r="H730" s="40" t="s">
        <v>164</v>
      </c>
      <c r="I730" s="46">
        <v>64</v>
      </c>
    </row>
    <row r="731" spans="1:9" ht="12.75" hidden="1" customHeight="1">
      <c r="A731" s="34">
        <v>392</v>
      </c>
      <c r="B731" s="40" t="s">
        <v>566</v>
      </c>
      <c r="C731" s="40" t="s">
        <v>442</v>
      </c>
      <c r="D731" s="40" t="str">
        <f t="shared" si="2"/>
        <v>050600048011Ngữ Văn 3</v>
      </c>
      <c r="E731" s="40" t="s">
        <v>563</v>
      </c>
      <c r="F731" s="40" t="str">
        <f t="shared" si="3"/>
        <v>05060004801116TCN-LĐL1</v>
      </c>
      <c r="G731" s="46">
        <v>1</v>
      </c>
      <c r="H731" s="40" t="s">
        <v>567</v>
      </c>
      <c r="I731" s="46">
        <v>64</v>
      </c>
    </row>
    <row r="732" spans="1:9" ht="12.75" hidden="1" customHeight="1">
      <c r="A732" s="34">
        <v>393</v>
      </c>
      <c r="B732" s="40" t="s">
        <v>568</v>
      </c>
      <c r="C732" s="40" t="s">
        <v>569</v>
      </c>
      <c r="D732" s="40" t="str">
        <f t="shared" si="2"/>
        <v>050600079101Cơ sở kỹ thuật nhiệt - lạnh</v>
      </c>
      <c r="E732" s="40" t="s">
        <v>563</v>
      </c>
      <c r="F732" s="40" t="str">
        <f t="shared" si="3"/>
        <v>05060007910116TCN-LĐL1</v>
      </c>
      <c r="G732" s="46">
        <v>1</v>
      </c>
      <c r="H732" s="40" t="s">
        <v>534</v>
      </c>
      <c r="I732" s="46">
        <v>64</v>
      </c>
    </row>
    <row r="733" spans="1:9" ht="12.75" hidden="1" customHeight="1">
      <c r="A733" s="34">
        <v>394</v>
      </c>
      <c r="B733" s="40" t="s">
        <v>570</v>
      </c>
      <c r="C733" s="40" t="s">
        <v>446</v>
      </c>
      <c r="D733" s="40" t="str">
        <f t="shared" si="2"/>
        <v>050600079001Máy điện</v>
      </c>
      <c r="E733" s="40" t="s">
        <v>563</v>
      </c>
      <c r="F733" s="40" t="str">
        <f t="shared" si="3"/>
        <v>05060007900116TCN-LĐL1</v>
      </c>
      <c r="G733" s="46">
        <v>1</v>
      </c>
      <c r="H733" s="40" t="s">
        <v>240</v>
      </c>
      <c r="I733" s="46">
        <v>67</v>
      </c>
    </row>
    <row r="734" spans="1:9" ht="12.75" hidden="1" customHeight="1">
      <c r="A734" s="34">
        <v>395</v>
      </c>
      <c r="B734" s="40" t="s">
        <v>571</v>
      </c>
      <c r="C734" s="40" t="s">
        <v>572</v>
      </c>
      <c r="D734" s="40" t="str">
        <f t="shared" si="2"/>
        <v>050600079201Hàn cơ bản</v>
      </c>
      <c r="E734" s="40" t="s">
        <v>563</v>
      </c>
      <c r="F734" s="40" t="str">
        <f t="shared" si="3"/>
        <v>05060007920116TCN-LĐL1</v>
      </c>
      <c r="G734" s="46">
        <v>1</v>
      </c>
      <c r="H734" s="40" t="s">
        <v>174</v>
      </c>
      <c r="I734" s="46">
        <v>64</v>
      </c>
    </row>
    <row r="735" spans="1:9" ht="12.75" hidden="1" customHeight="1">
      <c r="A735" s="34">
        <v>396</v>
      </c>
      <c r="B735" s="40" t="s">
        <v>573</v>
      </c>
      <c r="C735" s="40" t="s">
        <v>435</v>
      </c>
      <c r="D735" s="40" t="str">
        <f t="shared" si="2"/>
        <v>050600046812Toán 3</v>
      </c>
      <c r="E735" s="40" t="s">
        <v>574</v>
      </c>
      <c r="F735" s="40" t="str">
        <f t="shared" si="3"/>
        <v>05060004681216TCN-Ô1</v>
      </c>
      <c r="G735" s="46">
        <v>1</v>
      </c>
      <c r="H735" s="40" t="s">
        <v>180</v>
      </c>
      <c r="I735" s="46">
        <v>64</v>
      </c>
    </row>
    <row r="736" spans="1:9" ht="12.75" hidden="1" customHeight="1">
      <c r="A736" s="34">
        <v>397</v>
      </c>
      <c r="B736" s="40" t="s">
        <v>575</v>
      </c>
      <c r="C736" s="40" t="s">
        <v>438</v>
      </c>
      <c r="D736" s="40" t="str">
        <f t="shared" si="2"/>
        <v>050600047412Vật Lý 3</v>
      </c>
      <c r="E736" s="40" t="s">
        <v>574</v>
      </c>
      <c r="F736" s="40" t="str">
        <f t="shared" si="3"/>
        <v>05060004741216TCN-Ô1</v>
      </c>
      <c r="G736" s="46">
        <v>1</v>
      </c>
      <c r="H736" s="40" t="s">
        <v>159</v>
      </c>
      <c r="I736" s="46">
        <v>64</v>
      </c>
    </row>
    <row r="737" spans="1:9" ht="12.75" hidden="1" customHeight="1">
      <c r="A737" s="34">
        <v>398</v>
      </c>
      <c r="B737" s="40" t="s">
        <v>576</v>
      </c>
      <c r="C737" s="40" t="s">
        <v>440</v>
      </c>
      <c r="D737" s="40" t="str">
        <f t="shared" si="2"/>
        <v>050600047712Hóa học 3</v>
      </c>
      <c r="E737" s="40" t="s">
        <v>574</v>
      </c>
      <c r="F737" s="40" t="str">
        <f t="shared" si="3"/>
        <v>05060004771216TCN-Ô1</v>
      </c>
      <c r="G737" s="46">
        <v>1</v>
      </c>
      <c r="H737" s="40" t="s">
        <v>269</v>
      </c>
      <c r="I737" s="46">
        <v>64</v>
      </c>
    </row>
    <row r="738" spans="1:9" ht="12.75" hidden="1" customHeight="1">
      <c r="A738" s="34">
        <v>399</v>
      </c>
      <c r="B738" s="40" t="s">
        <v>577</v>
      </c>
      <c r="C738" s="40" t="s">
        <v>442</v>
      </c>
      <c r="D738" s="40" t="str">
        <f t="shared" si="2"/>
        <v>050600048012Ngữ Văn 3</v>
      </c>
      <c r="E738" s="40" t="s">
        <v>574</v>
      </c>
      <c r="F738" s="40" t="str">
        <f t="shared" si="3"/>
        <v>05060004801216TCN-Ô1</v>
      </c>
      <c r="G738" s="46">
        <v>1</v>
      </c>
      <c r="H738" s="40" t="s">
        <v>269</v>
      </c>
      <c r="I738" s="46">
        <v>66</v>
      </c>
    </row>
    <row r="739" spans="1:9" ht="12.75" hidden="1" customHeight="1">
      <c r="A739" s="34">
        <v>400</v>
      </c>
      <c r="B739" s="40" t="s">
        <v>578</v>
      </c>
      <c r="C739" s="40" t="s">
        <v>579</v>
      </c>
      <c r="D739" s="40" t="str">
        <f t="shared" si="2"/>
        <v>050600067503Chẩn đoán tình trạng kỹ thuật ô tô</v>
      </c>
      <c r="E739" s="40" t="s">
        <v>574</v>
      </c>
      <c r="F739" s="40" t="str">
        <f t="shared" si="3"/>
        <v>05060006750316TCN-Ô1</v>
      </c>
      <c r="G739" s="46">
        <v>1</v>
      </c>
      <c r="H739" s="40" t="s">
        <v>243</v>
      </c>
      <c r="I739" s="46">
        <v>66</v>
      </c>
    </row>
    <row r="740" spans="1:9" ht="12.75" hidden="1" customHeight="1">
      <c r="A740" s="34">
        <v>401</v>
      </c>
      <c r="B740" s="40" t="s">
        <v>580</v>
      </c>
      <c r="C740" s="40" t="s">
        <v>581</v>
      </c>
      <c r="D740" s="40" t="str">
        <f t="shared" si="2"/>
        <v>050600078203Dung sai lắp ghép và đo lường kỹ thuật</v>
      </c>
      <c r="E740" s="40" t="s">
        <v>574</v>
      </c>
      <c r="F740" s="40" t="str">
        <f t="shared" si="3"/>
        <v>05060007820316TCN-Ô1</v>
      </c>
      <c r="G740" s="46">
        <v>1</v>
      </c>
      <c r="H740" s="40" t="s">
        <v>164</v>
      </c>
      <c r="I740" s="46">
        <v>65</v>
      </c>
    </row>
    <row r="741" spans="1:9" ht="12.75" hidden="1" customHeight="1">
      <c r="A741" s="34">
        <v>402</v>
      </c>
      <c r="B741" s="40" t="s">
        <v>582</v>
      </c>
      <c r="C741" s="40" t="s">
        <v>392</v>
      </c>
      <c r="D741" s="40" t="str">
        <f t="shared" si="2"/>
        <v>050600078303Bảo dưỡng và sửa chữa hệ thống phân phối khí</v>
      </c>
      <c r="E741" s="40" t="s">
        <v>574</v>
      </c>
      <c r="F741" s="40" t="str">
        <f t="shared" si="3"/>
        <v>05060007830316TCN-Ô1</v>
      </c>
      <c r="G741" s="46">
        <v>1</v>
      </c>
      <c r="H741" s="40" t="s">
        <v>567</v>
      </c>
      <c r="I741" s="46">
        <v>65</v>
      </c>
    </row>
    <row r="742" spans="1:9" ht="12.75" hidden="1" customHeight="1">
      <c r="A742" s="34">
        <v>403</v>
      </c>
      <c r="B742" s="40" t="s">
        <v>583</v>
      </c>
      <c r="C742" s="40" t="s">
        <v>533</v>
      </c>
      <c r="D742" s="40" t="str">
        <f t="shared" si="2"/>
        <v>050600082903Vẽ kỹ thuật</v>
      </c>
      <c r="E742" s="40" t="s">
        <v>574</v>
      </c>
      <c r="F742" s="40" t="str">
        <f t="shared" si="3"/>
        <v>05060008290316TCN-Ô1</v>
      </c>
      <c r="G742" s="46">
        <v>1</v>
      </c>
      <c r="H742" s="40" t="s">
        <v>534</v>
      </c>
      <c r="I742" s="46">
        <v>65</v>
      </c>
    </row>
    <row r="743" spans="1:9" ht="12.75" hidden="1" customHeight="1">
      <c r="A743" s="34">
        <v>404</v>
      </c>
      <c r="B743" s="40" t="s">
        <v>584</v>
      </c>
      <c r="C743" s="40" t="s">
        <v>435</v>
      </c>
      <c r="D743" s="40" t="str">
        <f t="shared" si="2"/>
        <v>050600046813Toán 3</v>
      </c>
      <c r="E743" s="40" t="s">
        <v>585</v>
      </c>
      <c r="F743" s="40" t="str">
        <f t="shared" si="3"/>
        <v>05060004681316TCN-Ô2</v>
      </c>
      <c r="G743" s="46">
        <v>1</v>
      </c>
      <c r="H743" s="40" t="s">
        <v>240</v>
      </c>
      <c r="I743" s="46">
        <v>65</v>
      </c>
    </row>
    <row r="744" spans="1:9" ht="12.75" hidden="1" customHeight="1">
      <c r="A744" s="34">
        <v>405</v>
      </c>
      <c r="B744" s="40" t="s">
        <v>586</v>
      </c>
      <c r="C744" s="40" t="s">
        <v>438</v>
      </c>
      <c r="D744" s="40" t="str">
        <f t="shared" si="2"/>
        <v>050600047413Vật Lý 3</v>
      </c>
      <c r="E744" s="40" t="s">
        <v>585</v>
      </c>
      <c r="F744" s="40" t="str">
        <f t="shared" si="3"/>
        <v>05060004741316TCN-Ô2</v>
      </c>
      <c r="G744" s="46">
        <v>1</v>
      </c>
      <c r="H744" s="40" t="s">
        <v>153</v>
      </c>
      <c r="I744" s="46">
        <v>66</v>
      </c>
    </row>
    <row r="745" spans="1:9" ht="12.75" hidden="1" customHeight="1">
      <c r="A745" s="34">
        <v>406</v>
      </c>
      <c r="B745" s="40" t="s">
        <v>587</v>
      </c>
      <c r="C745" s="40" t="s">
        <v>440</v>
      </c>
      <c r="D745" s="40" t="str">
        <f t="shared" si="2"/>
        <v>050600047713Hóa học 3</v>
      </c>
      <c r="E745" s="40" t="s">
        <v>585</v>
      </c>
      <c r="F745" s="40" t="str">
        <f t="shared" si="3"/>
        <v>05060004771316TCN-Ô2</v>
      </c>
      <c r="G745" s="46">
        <v>1</v>
      </c>
      <c r="H745" s="40" t="s">
        <v>180</v>
      </c>
      <c r="I745" s="46">
        <v>65</v>
      </c>
    </row>
    <row r="746" spans="1:9" ht="12.75" hidden="1" customHeight="1">
      <c r="A746" s="34">
        <v>407</v>
      </c>
      <c r="B746" s="40" t="s">
        <v>588</v>
      </c>
      <c r="C746" s="40" t="s">
        <v>442</v>
      </c>
      <c r="D746" s="40" t="str">
        <f t="shared" si="2"/>
        <v>050600048013Ngữ Văn 3</v>
      </c>
      <c r="E746" s="40" t="s">
        <v>585</v>
      </c>
      <c r="F746" s="40" t="str">
        <f t="shared" si="3"/>
        <v>05060004801316TCN-Ô2</v>
      </c>
      <c r="G746" s="46">
        <v>1</v>
      </c>
      <c r="H746" s="40" t="s">
        <v>147</v>
      </c>
      <c r="I746" s="46">
        <v>65</v>
      </c>
    </row>
    <row r="747" spans="1:9" ht="12.75" hidden="1" customHeight="1">
      <c r="A747" s="34">
        <v>408</v>
      </c>
      <c r="B747" s="40" t="s">
        <v>589</v>
      </c>
      <c r="C747" s="40" t="s">
        <v>579</v>
      </c>
      <c r="D747" s="40" t="str">
        <f t="shared" si="2"/>
        <v>050600067504Chẩn đoán tình trạng kỹ thuật ô tô</v>
      </c>
      <c r="E747" s="40" t="s">
        <v>585</v>
      </c>
      <c r="F747" s="40" t="str">
        <f t="shared" si="3"/>
        <v>05060006750416TCN-Ô2</v>
      </c>
      <c r="G747" s="46">
        <v>1</v>
      </c>
      <c r="H747" s="40" t="s">
        <v>269</v>
      </c>
      <c r="I747" s="46">
        <v>65</v>
      </c>
    </row>
    <row r="748" spans="1:9" ht="12.75" hidden="1" customHeight="1">
      <c r="A748" s="34">
        <v>409</v>
      </c>
      <c r="B748" s="40" t="s">
        <v>590</v>
      </c>
      <c r="C748" s="40" t="s">
        <v>581</v>
      </c>
      <c r="D748" s="40" t="str">
        <f t="shared" si="2"/>
        <v>050600078204Dung sai lắp ghép và đo lường kỹ thuật</v>
      </c>
      <c r="E748" s="40" t="s">
        <v>585</v>
      </c>
      <c r="F748" s="40" t="str">
        <f t="shared" si="3"/>
        <v>05060007820416TCN-Ô2</v>
      </c>
      <c r="G748" s="46">
        <v>1</v>
      </c>
      <c r="H748" s="40" t="s">
        <v>272</v>
      </c>
      <c r="I748" s="46">
        <v>65</v>
      </c>
    </row>
    <row r="749" spans="1:9" ht="12.75" hidden="1" customHeight="1">
      <c r="A749" s="34">
        <v>410</v>
      </c>
      <c r="B749" s="40" t="s">
        <v>591</v>
      </c>
      <c r="C749" s="40" t="s">
        <v>392</v>
      </c>
      <c r="D749" s="40" t="str">
        <f t="shared" si="2"/>
        <v>050600078304Bảo dưỡng và sửa chữa hệ thống phân phối khí</v>
      </c>
      <c r="E749" s="40" t="s">
        <v>585</v>
      </c>
      <c r="F749" s="40" t="str">
        <f t="shared" si="3"/>
        <v>05060007830416TCN-Ô2</v>
      </c>
      <c r="G749" s="46">
        <v>1</v>
      </c>
      <c r="H749" s="40" t="s">
        <v>243</v>
      </c>
      <c r="I749" s="46">
        <v>65</v>
      </c>
    </row>
    <row r="750" spans="1:9" ht="12.75" hidden="1" customHeight="1">
      <c r="A750" s="34">
        <v>411</v>
      </c>
      <c r="B750" s="40" t="s">
        <v>592</v>
      </c>
      <c r="C750" s="40" t="s">
        <v>533</v>
      </c>
      <c r="D750" s="40" t="str">
        <f t="shared" si="2"/>
        <v>050600082904Vẽ kỹ thuật</v>
      </c>
      <c r="E750" s="40" t="s">
        <v>585</v>
      </c>
      <c r="F750" s="40" t="str">
        <f t="shared" si="3"/>
        <v>05060008290416TCN-Ô2</v>
      </c>
      <c r="G750" s="46">
        <v>1</v>
      </c>
      <c r="H750" s="40" t="s">
        <v>164</v>
      </c>
      <c r="I750" s="46">
        <v>64</v>
      </c>
    </row>
    <row r="751" spans="1:9" ht="12.75" hidden="1" customHeight="1">
      <c r="A751" s="34">
        <v>412</v>
      </c>
      <c r="B751" s="40" t="s">
        <v>593</v>
      </c>
      <c r="C751" s="40" t="s">
        <v>594</v>
      </c>
      <c r="D751" s="40" t="str">
        <f t="shared" si="2"/>
        <v>SHCN(12+)40Sinh hoạt chủ nhiệm</v>
      </c>
      <c r="E751" s="40" t="s">
        <v>390</v>
      </c>
      <c r="F751" s="40" t="str">
        <f t="shared" si="3"/>
        <v>SHCN(12+)4016CĐN-Ô1</v>
      </c>
      <c r="G751" s="46">
        <v>1</v>
      </c>
      <c r="H751" s="40" t="s">
        <v>595</v>
      </c>
      <c r="I751" s="46">
        <v>64</v>
      </c>
    </row>
    <row r="752" spans="1:9" ht="12.75" hidden="1" customHeight="1">
      <c r="A752" s="34">
        <v>413</v>
      </c>
      <c r="B752" s="40" t="s">
        <v>596</v>
      </c>
      <c r="C752" s="40" t="s">
        <v>594</v>
      </c>
      <c r="D752" s="40" t="str">
        <f t="shared" si="2"/>
        <v>SHCN(12+)41Sinh hoạt chủ nhiệm</v>
      </c>
      <c r="E752" s="40" t="s">
        <v>424</v>
      </c>
      <c r="F752" s="40" t="str">
        <f t="shared" si="3"/>
        <v>SHCN(12+)4116CĐN-Ô2</v>
      </c>
      <c r="G752" s="46">
        <v>1</v>
      </c>
      <c r="H752" s="40" t="s">
        <v>534</v>
      </c>
      <c r="I752" s="46">
        <v>64</v>
      </c>
    </row>
    <row r="753" spans="1:9" ht="12.75" hidden="1" customHeight="1">
      <c r="A753" s="34">
        <v>414</v>
      </c>
      <c r="B753" s="40" t="s">
        <v>597</v>
      </c>
      <c r="C753" s="40" t="s">
        <v>594</v>
      </c>
      <c r="D753" s="40" t="str">
        <f t="shared" si="2"/>
        <v>SHCN(12+)42Sinh hoạt chủ nhiệm</v>
      </c>
      <c r="E753" s="40" t="s">
        <v>407</v>
      </c>
      <c r="F753" s="40" t="str">
        <f t="shared" si="3"/>
        <v>SHCN(12+)4216CĐN-QTD</v>
      </c>
      <c r="G753" s="46">
        <v>1</v>
      </c>
      <c r="H753" s="40" t="s">
        <v>240</v>
      </c>
      <c r="I753" s="46">
        <v>64</v>
      </c>
    </row>
    <row r="754" spans="1:9" ht="12.75" hidden="1" customHeight="1">
      <c r="A754" s="34">
        <v>415</v>
      </c>
      <c r="B754" s="40" t="s">
        <v>598</v>
      </c>
      <c r="C754" s="40" t="s">
        <v>599</v>
      </c>
      <c r="D754" s="40" t="str">
        <f t="shared" si="2"/>
        <v>SHCN(9+)01Sinh Hoạt Chủ Nhiệm</v>
      </c>
      <c r="E754" s="40" t="s">
        <v>460</v>
      </c>
      <c r="F754" s="40" t="str">
        <f t="shared" si="3"/>
        <v>SHCN(9+)0116TCN-CKL</v>
      </c>
      <c r="G754" s="46">
        <v>1</v>
      </c>
      <c r="H754" s="40" t="s">
        <v>156</v>
      </c>
      <c r="I754" s="46">
        <v>64</v>
      </c>
    </row>
    <row r="755" spans="1:9" ht="12.75" hidden="1" customHeight="1">
      <c r="A755" s="34">
        <v>416</v>
      </c>
      <c r="B755" s="40" t="s">
        <v>600</v>
      </c>
      <c r="C755" s="40" t="s">
        <v>599</v>
      </c>
      <c r="D755" s="40" t="str">
        <f t="shared" si="2"/>
        <v>SHCN(9+)02Sinh Hoạt Chủ Nhiệm</v>
      </c>
      <c r="E755" s="40" t="s">
        <v>450</v>
      </c>
      <c r="F755" s="40" t="str">
        <f t="shared" si="3"/>
        <v>SHCN(9+)0216TCN-Đ</v>
      </c>
      <c r="G755" s="46">
        <v>1</v>
      </c>
      <c r="H755" s="40" t="s">
        <v>241</v>
      </c>
      <c r="I755" s="46">
        <v>65</v>
      </c>
    </row>
    <row r="756" spans="1:9" ht="12.75" hidden="1" customHeight="1">
      <c r="A756" s="34">
        <v>417</v>
      </c>
      <c r="B756" s="40" t="s">
        <v>601</v>
      </c>
      <c r="C756" s="40" t="s">
        <v>599</v>
      </c>
      <c r="D756" s="40" t="str">
        <f t="shared" si="2"/>
        <v>SHCN(9+)03Sinh Hoạt Chủ Nhiệm</v>
      </c>
      <c r="E756" s="40" t="s">
        <v>436</v>
      </c>
      <c r="F756" s="40" t="str">
        <f t="shared" si="3"/>
        <v>SHCN(9+)0316TCN-ĐT</v>
      </c>
      <c r="G756" s="46">
        <v>1</v>
      </c>
      <c r="H756" s="40" t="s">
        <v>147</v>
      </c>
      <c r="I756" s="46">
        <v>64</v>
      </c>
    </row>
    <row r="757" spans="1:9" ht="12.75" hidden="1" customHeight="1">
      <c r="A757" s="34">
        <v>418</v>
      </c>
      <c r="B757" s="40" t="s">
        <v>602</v>
      </c>
      <c r="C757" s="40" t="s">
        <v>599</v>
      </c>
      <c r="D757" s="40" t="str">
        <f t="shared" si="2"/>
        <v>SHCN(9+)04Sinh Hoạt Chủ Nhiệm</v>
      </c>
      <c r="E757" s="40" t="s">
        <v>478</v>
      </c>
      <c r="F757" s="40" t="str">
        <f t="shared" si="3"/>
        <v>SHCN(9+)0416TCN-KTD</v>
      </c>
      <c r="G757" s="46">
        <v>1</v>
      </c>
      <c r="H757" s="40" t="s">
        <v>269</v>
      </c>
      <c r="I757" s="46">
        <v>66</v>
      </c>
    </row>
    <row r="758" spans="1:9" ht="12.75" hidden="1" customHeight="1">
      <c r="A758" s="34">
        <v>419</v>
      </c>
      <c r="B758" s="40" t="s">
        <v>603</v>
      </c>
      <c r="C758" s="40" t="s">
        <v>599</v>
      </c>
      <c r="D758" s="40" t="str">
        <f t="shared" si="2"/>
        <v>SHCN(9+)05Sinh Hoạt Chủ Nhiệm</v>
      </c>
      <c r="E758" s="40" t="s">
        <v>563</v>
      </c>
      <c r="F758" s="40" t="str">
        <f t="shared" si="3"/>
        <v>SHCN(9+)0516TCN-LĐL1</v>
      </c>
      <c r="G758" s="46">
        <v>1</v>
      </c>
      <c r="H758" s="40" t="s">
        <v>604</v>
      </c>
      <c r="I758" s="46">
        <v>68</v>
      </c>
    </row>
    <row r="759" spans="1:9" ht="12.75" hidden="1" customHeight="1">
      <c r="A759" s="34">
        <v>420</v>
      </c>
      <c r="B759" s="40" t="s">
        <v>605</v>
      </c>
      <c r="C759" s="40" t="s">
        <v>599</v>
      </c>
      <c r="D759" s="40" t="str">
        <f t="shared" si="2"/>
        <v>SHCN(9+)06Sinh Hoạt Chủ Nhiệm</v>
      </c>
      <c r="E759" s="40" t="s">
        <v>574</v>
      </c>
      <c r="F759" s="40" t="str">
        <f t="shared" si="3"/>
        <v>SHCN(9+)0616TCN-Ô1</v>
      </c>
      <c r="G759" s="46">
        <v>1</v>
      </c>
      <c r="H759" s="40" t="s">
        <v>240</v>
      </c>
      <c r="I759" s="46">
        <v>19</v>
      </c>
    </row>
    <row r="760" spans="1:9" ht="12.75" hidden="1" customHeight="1">
      <c r="A760" s="34">
        <v>421</v>
      </c>
      <c r="B760" s="40" t="s">
        <v>606</v>
      </c>
      <c r="C760" s="40" t="s">
        <v>599</v>
      </c>
      <c r="D760" s="40" t="str">
        <f t="shared" si="2"/>
        <v>SHCN(9+)07Sinh Hoạt Chủ Nhiệm</v>
      </c>
      <c r="E760" s="40" t="s">
        <v>585</v>
      </c>
      <c r="F760" s="40" t="str">
        <f t="shared" si="3"/>
        <v>SHCN(9+)0716TCN-Ô2</v>
      </c>
      <c r="G760" s="46">
        <v>1</v>
      </c>
      <c r="H760" s="40" t="s">
        <v>267</v>
      </c>
      <c r="I760" s="46">
        <v>20</v>
      </c>
    </row>
    <row r="761" spans="1:9" ht="12.75" hidden="1" customHeight="1">
      <c r="A761" s="34">
        <v>422</v>
      </c>
      <c r="B761" s="40" t="s">
        <v>607</v>
      </c>
      <c r="C761" s="40" t="s">
        <v>599</v>
      </c>
      <c r="D761" s="40" t="str">
        <f t="shared" si="2"/>
        <v>SHCN(9+)08Sinh Hoạt Chủ Nhiệm</v>
      </c>
      <c r="E761" s="40" t="s">
        <v>491</v>
      </c>
      <c r="F761" s="40" t="str">
        <f t="shared" si="3"/>
        <v>SHCN(9+)0816TCN-QTD</v>
      </c>
      <c r="G761" s="46">
        <v>1</v>
      </c>
      <c r="H761" s="40" t="s">
        <v>104</v>
      </c>
      <c r="I761" s="46">
        <v>19</v>
      </c>
    </row>
    <row r="762" spans="1:9" ht="12.75" hidden="1" customHeight="1">
      <c r="A762" s="34">
        <v>423</v>
      </c>
      <c r="B762" s="40" t="s">
        <v>608</v>
      </c>
      <c r="C762" s="40" t="s">
        <v>599</v>
      </c>
      <c r="D762" s="40" t="str">
        <f t="shared" si="2"/>
        <v>SHCN(9+)09Sinh Hoạt Chủ Nhiệm</v>
      </c>
      <c r="E762" s="40" t="s">
        <v>502</v>
      </c>
      <c r="F762" s="40" t="str">
        <f t="shared" si="3"/>
        <v>SHCN(9+)0916TCN-QTM1</v>
      </c>
      <c r="G762" s="46">
        <v>1</v>
      </c>
      <c r="H762" s="40" t="s">
        <v>243</v>
      </c>
      <c r="I762" s="46">
        <v>64</v>
      </c>
    </row>
    <row r="763" spans="1:9" ht="12.75" hidden="1" customHeight="1">
      <c r="A763" s="34">
        <v>424</v>
      </c>
      <c r="B763" s="40" t="s">
        <v>609</v>
      </c>
      <c r="C763" s="40" t="s">
        <v>599</v>
      </c>
      <c r="D763" s="40" t="str">
        <f t="shared" si="2"/>
        <v>SHCN(9+)10Sinh Hoạt Chủ Nhiệm</v>
      </c>
      <c r="E763" s="40" t="s">
        <v>513</v>
      </c>
      <c r="F763" s="40" t="str">
        <f t="shared" si="3"/>
        <v>SHCN(9+)1016TCN-QTM2</v>
      </c>
      <c r="G763" s="46">
        <v>1</v>
      </c>
      <c r="H763" s="40" t="s">
        <v>202</v>
      </c>
      <c r="I763" s="46">
        <v>51</v>
      </c>
    </row>
    <row r="764" spans="1:9" ht="12.75" hidden="1" customHeight="1">
      <c r="A764" s="34">
        <v>425</v>
      </c>
      <c r="B764" s="40" t="s">
        <v>610</v>
      </c>
      <c r="C764" s="40" t="s">
        <v>611</v>
      </c>
      <c r="D764" s="40" t="str">
        <f t="shared" si="2"/>
        <v>041000028201Thiết kế trang phục quần âu, áo sơ mi căn bản</v>
      </c>
      <c r="E764" s="40" t="s">
        <v>612</v>
      </c>
      <c r="F764" s="40" t="str">
        <f t="shared" si="3"/>
        <v>04100002820116TC-MTT</v>
      </c>
      <c r="G764" s="46">
        <v>1</v>
      </c>
      <c r="H764" s="40" t="s">
        <v>266</v>
      </c>
      <c r="I764" s="46">
        <v>64</v>
      </c>
    </row>
    <row r="765" spans="1:9" ht="12.75" hidden="1" customHeight="1">
      <c r="A765" s="34">
        <v>426</v>
      </c>
      <c r="B765" s="40" t="s">
        <v>613</v>
      </c>
      <c r="C765" s="40" t="s">
        <v>435</v>
      </c>
      <c r="D765" s="40" t="str">
        <f t="shared" si="2"/>
        <v>041000046805Toán 3</v>
      </c>
      <c r="E765" s="40" t="s">
        <v>612</v>
      </c>
      <c r="F765" s="40" t="str">
        <f t="shared" si="3"/>
        <v>04100004680516TC-MTT</v>
      </c>
      <c r="G765" s="46">
        <v>1</v>
      </c>
      <c r="H765" s="40" t="s">
        <v>218</v>
      </c>
      <c r="I765" s="46">
        <v>65</v>
      </c>
    </row>
    <row r="766" spans="1:9" ht="12.75" hidden="1" customHeight="1">
      <c r="A766" s="34">
        <v>427</v>
      </c>
      <c r="B766" s="40" t="s">
        <v>614</v>
      </c>
      <c r="C766" s="40" t="s">
        <v>438</v>
      </c>
      <c r="D766" s="40" t="str">
        <f t="shared" si="2"/>
        <v>041000047405Vật Lý 3</v>
      </c>
      <c r="E766" s="40" t="s">
        <v>612</v>
      </c>
      <c r="F766" s="40" t="str">
        <f t="shared" si="3"/>
        <v>04100004740516TC-MTT</v>
      </c>
      <c r="G766" s="46">
        <v>1</v>
      </c>
      <c r="H766" s="40" t="s">
        <v>241</v>
      </c>
      <c r="I766" s="46">
        <v>64</v>
      </c>
    </row>
    <row r="767" spans="1:9" ht="12.75" hidden="1" customHeight="1">
      <c r="A767" s="34">
        <v>428</v>
      </c>
      <c r="B767" s="40" t="s">
        <v>615</v>
      </c>
      <c r="C767" s="40" t="s">
        <v>440</v>
      </c>
      <c r="D767" s="40" t="str">
        <f t="shared" si="2"/>
        <v>041000047705Hóa học 3</v>
      </c>
      <c r="E767" s="40" t="s">
        <v>612</v>
      </c>
      <c r="F767" s="40" t="str">
        <f t="shared" si="3"/>
        <v>04100004770516TC-MTT</v>
      </c>
      <c r="G767" s="46">
        <v>1</v>
      </c>
      <c r="H767" s="40" t="s">
        <v>128</v>
      </c>
      <c r="I767" s="46">
        <v>49</v>
      </c>
    </row>
    <row r="768" spans="1:9" ht="12.75" hidden="1" customHeight="1">
      <c r="A768" s="34">
        <v>429</v>
      </c>
      <c r="B768" s="40" t="s">
        <v>616</v>
      </c>
      <c r="C768" s="40" t="s">
        <v>442</v>
      </c>
      <c r="D768" s="40" t="str">
        <f t="shared" si="2"/>
        <v>041000048005Ngữ Văn 3</v>
      </c>
      <c r="E768" s="40" t="s">
        <v>612</v>
      </c>
      <c r="F768" s="40" t="str">
        <f t="shared" si="3"/>
        <v>04100004800516TC-MTT</v>
      </c>
      <c r="G768" s="46">
        <v>1</v>
      </c>
      <c r="H768" s="40" t="s">
        <v>244</v>
      </c>
      <c r="I768" s="46">
        <v>51</v>
      </c>
    </row>
    <row r="769" spans="1:9" ht="12.75" hidden="1" customHeight="1">
      <c r="A769" s="34">
        <v>430</v>
      </c>
      <c r="B769" s="40" t="s">
        <v>617</v>
      </c>
      <c r="C769" s="40" t="s">
        <v>527</v>
      </c>
      <c r="D769" s="40" t="str">
        <f t="shared" si="2"/>
        <v>041000048805Giáo dục chính trị 1</v>
      </c>
      <c r="E769" s="40" t="s">
        <v>612</v>
      </c>
      <c r="F769" s="40" t="str">
        <f t="shared" si="3"/>
        <v>04100004880516TC-MTT</v>
      </c>
      <c r="G769" s="46">
        <v>1</v>
      </c>
      <c r="H769" s="40" t="s">
        <v>293</v>
      </c>
      <c r="I769" s="46">
        <v>49</v>
      </c>
    </row>
    <row r="770" spans="1:9" ht="12.75" hidden="1" customHeight="1">
      <c r="A770" s="34">
        <v>431</v>
      </c>
      <c r="B770" s="40" t="s">
        <v>618</v>
      </c>
      <c r="C770" s="40" t="s">
        <v>529</v>
      </c>
      <c r="D770" s="40" t="str">
        <f t="shared" si="2"/>
        <v>041000049305Anh văn 3</v>
      </c>
      <c r="E770" s="40" t="s">
        <v>612</v>
      </c>
      <c r="F770" s="40" t="str">
        <f t="shared" si="3"/>
        <v>04100004930516TC-MTT</v>
      </c>
      <c r="G770" s="46">
        <v>1</v>
      </c>
      <c r="H770" s="40" t="s">
        <v>86</v>
      </c>
      <c r="I770" s="46">
        <v>49</v>
      </c>
    </row>
    <row r="771" spans="1:9" ht="12.75" hidden="1" customHeight="1">
      <c r="A771" s="34">
        <v>432</v>
      </c>
      <c r="B771" s="40" t="s">
        <v>619</v>
      </c>
      <c r="C771" s="40" t="s">
        <v>620</v>
      </c>
      <c r="D771" s="40" t="str">
        <f t="shared" si="2"/>
        <v>041000036201TT may áo sơ mi, quần âu</v>
      </c>
      <c r="E771" s="40" t="s">
        <v>612</v>
      </c>
      <c r="F771" s="40" t="str">
        <f t="shared" si="3"/>
        <v>04100003620116TC-MTT</v>
      </c>
      <c r="G771" s="46">
        <v>1</v>
      </c>
      <c r="H771" s="40" t="s">
        <v>248</v>
      </c>
      <c r="I771" s="46">
        <v>58</v>
      </c>
    </row>
    <row r="772" spans="1:9" ht="12.75" hidden="1" customHeight="1">
      <c r="A772" s="34">
        <v>433</v>
      </c>
      <c r="B772" s="40" t="s">
        <v>621</v>
      </c>
      <c r="C772" s="40" t="s">
        <v>435</v>
      </c>
      <c r="D772" s="40" t="str">
        <f t="shared" si="2"/>
        <v>041000046806Toán 3</v>
      </c>
      <c r="E772" s="40" t="s">
        <v>622</v>
      </c>
      <c r="F772" s="40" t="str">
        <f t="shared" si="3"/>
        <v>04100004680616TC-QTM</v>
      </c>
      <c r="G772" s="46">
        <v>1</v>
      </c>
      <c r="H772" s="40" t="s">
        <v>252</v>
      </c>
      <c r="I772" s="46">
        <v>49</v>
      </c>
    </row>
    <row r="773" spans="1:9" ht="12.75" hidden="1" customHeight="1">
      <c r="A773" s="34">
        <v>434</v>
      </c>
      <c r="B773" s="40" t="s">
        <v>623</v>
      </c>
      <c r="C773" s="40" t="s">
        <v>438</v>
      </c>
      <c r="D773" s="40" t="str">
        <f t="shared" si="2"/>
        <v>041000047406Vật Lý 3</v>
      </c>
      <c r="E773" s="40" t="s">
        <v>622</v>
      </c>
      <c r="F773" s="40" t="str">
        <f t="shared" si="3"/>
        <v>04100004740616TC-QTM</v>
      </c>
      <c r="G773" s="46">
        <v>1</v>
      </c>
      <c r="H773" s="40" t="s">
        <v>624</v>
      </c>
      <c r="I773" s="46">
        <v>49</v>
      </c>
    </row>
    <row r="774" spans="1:9" ht="12.75" hidden="1" customHeight="1">
      <c r="A774" s="34">
        <v>435</v>
      </c>
      <c r="B774" s="40" t="s">
        <v>625</v>
      </c>
      <c r="C774" s="40" t="s">
        <v>440</v>
      </c>
      <c r="D774" s="40" t="str">
        <f t="shared" si="2"/>
        <v>041000047706Hóa học 3</v>
      </c>
      <c r="E774" s="40" t="s">
        <v>622</v>
      </c>
      <c r="F774" s="40" t="str">
        <f t="shared" si="3"/>
        <v>04100004770616TC-QTM</v>
      </c>
      <c r="G774" s="46">
        <v>1</v>
      </c>
      <c r="H774" s="40" t="s">
        <v>626</v>
      </c>
      <c r="I774" s="46">
        <v>51</v>
      </c>
    </row>
    <row r="775" spans="1:9" ht="12.75" hidden="1" customHeight="1">
      <c r="A775" s="34">
        <v>436</v>
      </c>
      <c r="B775" s="40" t="s">
        <v>627</v>
      </c>
      <c r="C775" s="40" t="s">
        <v>442</v>
      </c>
      <c r="D775" s="40" t="str">
        <f t="shared" si="2"/>
        <v>041000048006Ngữ Văn 3</v>
      </c>
      <c r="E775" s="40" t="s">
        <v>622</v>
      </c>
      <c r="F775" s="40" t="str">
        <f t="shared" si="3"/>
        <v>04100004800616TC-QTM</v>
      </c>
      <c r="G775" s="46">
        <v>1</v>
      </c>
      <c r="H775" s="40" t="s">
        <v>628</v>
      </c>
      <c r="I775" s="46">
        <v>49</v>
      </c>
    </row>
    <row r="776" spans="1:9" ht="12.75" hidden="1" customHeight="1">
      <c r="A776" s="34">
        <v>437</v>
      </c>
      <c r="B776" s="40" t="s">
        <v>629</v>
      </c>
      <c r="C776" s="40" t="s">
        <v>527</v>
      </c>
      <c r="D776" s="40" t="str">
        <f t="shared" si="2"/>
        <v>041000048806Giáo dục chính trị 1</v>
      </c>
      <c r="E776" s="40" t="s">
        <v>622</v>
      </c>
      <c r="F776" s="40" t="str">
        <f t="shared" si="3"/>
        <v>04100004880616TC-QTM</v>
      </c>
      <c r="G776" s="46">
        <v>1</v>
      </c>
      <c r="H776" s="40" t="s">
        <v>630</v>
      </c>
      <c r="I776" s="46">
        <v>54</v>
      </c>
    </row>
    <row r="777" spans="1:9" ht="12.75" hidden="1" customHeight="1">
      <c r="A777" s="34">
        <v>438</v>
      </c>
      <c r="B777" s="40" t="s">
        <v>631</v>
      </c>
      <c r="C777" s="40" t="s">
        <v>529</v>
      </c>
      <c r="D777" s="40" t="str">
        <f t="shared" si="2"/>
        <v>041000049306Anh văn 3</v>
      </c>
      <c r="E777" s="40" t="s">
        <v>622</v>
      </c>
      <c r="F777" s="40" t="str">
        <f t="shared" si="3"/>
        <v>04100004930616TC-QTM</v>
      </c>
      <c r="G777" s="46">
        <v>1</v>
      </c>
      <c r="H777" s="40" t="s">
        <v>251</v>
      </c>
      <c r="I777" s="46">
        <v>48</v>
      </c>
    </row>
    <row r="778" spans="1:9" ht="12.75" hidden="1" customHeight="1">
      <c r="A778" s="34">
        <v>439</v>
      </c>
      <c r="B778" s="40" t="s">
        <v>632</v>
      </c>
      <c r="C778" s="40" t="s">
        <v>633</v>
      </c>
      <c r="D778" s="40" t="str">
        <f t="shared" si="2"/>
        <v>041000093102Kỹ thuật lập trình 2</v>
      </c>
      <c r="E778" s="40" t="s">
        <v>622</v>
      </c>
      <c r="F778" s="40" t="str">
        <f t="shared" si="3"/>
        <v>04100009310216TC-QTM</v>
      </c>
      <c r="G778" s="46">
        <v>1</v>
      </c>
      <c r="H778" s="40" t="s">
        <v>634</v>
      </c>
      <c r="I778" s="46">
        <v>51</v>
      </c>
    </row>
    <row r="779" spans="1:9" ht="12.75" hidden="1" customHeight="1">
      <c r="A779" s="34">
        <v>440</v>
      </c>
      <c r="B779" s="40" t="s">
        <v>635</v>
      </c>
      <c r="C779" s="40" t="s">
        <v>636</v>
      </c>
      <c r="D779" s="40" t="str">
        <f t="shared" si="2"/>
        <v>041000093202Cơ sở dữ liệu</v>
      </c>
      <c r="E779" s="40" t="s">
        <v>622</v>
      </c>
      <c r="F779" s="40" t="str">
        <f t="shared" si="3"/>
        <v>04100009320216TC-QTM</v>
      </c>
      <c r="G779" s="46">
        <v>1</v>
      </c>
      <c r="H779" s="40" t="s">
        <v>637</v>
      </c>
      <c r="I779" s="46">
        <v>49</v>
      </c>
    </row>
    <row r="780" spans="1:9" ht="12.75" hidden="1" customHeight="1">
      <c r="A780" s="34">
        <v>441</v>
      </c>
      <c r="B780" s="40" t="s">
        <v>638</v>
      </c>
      <c r="C780" s="40" t="s">
        <v>639</v>
      </c>
      <c r="D780" s="40" t="str">
        <f t="shared" si="2"/>
        <v>040800034901Anh văn chuyên ngành</v>
      </c>
      <c r="E780" s="40" t="s">
        <v>640</v>
      </c>
      <c r="F780" s="40" t="str">
        <f t="shared" si="3"/>
        <v>04080003490116TCT-Đ</v>
      </c>
      <c r="G780" s="46">
        <v>1</v>
      </c>
      <c r="H780" s="40" t="s">
        <v>99</v>
      </c>
      <c r="I780" s="46">
        <v>48</v>
      </c>
    </row>
    <row r="781" spans="1:9" ht="12.75" hidden="1" customHeight="1">
      <c r="A781" s="34">
        <v>442</v>
      </c>
      <c r="B781" s="40" t="s">
        <v>641</v>
      </c>
      <c r="C781" s="40" t="s">
        <v>642</v>
      </c>
      <c r="D781" s="40" t="str">
        <f t="shared" si="2"/>
        <v>040800036501Kỹ thuật cảm biến</v>
      </c>
      <c r="E781" s="40" t="s">
        <v>640</v>
      </c>
      <c r="F781" s="40" t="str">
        <f t="shared" si="3"/>
        <v>04080003650116TCT-Đ</v>
      </c>
      <c r="G781" s="46">
        <v>1</v>
      </c>
      <c r="H781" s="40" t="s">
        <v>643</v>
      </c>
      <c r="I781" s="46">
        <v>48</v>
      </c>
    </row>
    <row r="782" spans="1:9" ht="12.75" hidden="1" customHeight="1">
      <c r="A782" s="34">
        <v>443</v>
      </c>
      <c r="B782" s="40" t="s">
        <v>644</v>
      </c>
      <c r="C782" s="40" t="s">
        <v>330</v>
      </c>
      <c r="D782" s="40" t="str">
        <f t="shared" si="2"/>
        <v>040800036701PLC cơ bản</v>
      </c>
      <c r="E782" s="40" t="s">
        <v>640</v>
      </c>
      <c r="F782" s="40" t="str">
        <f t="shared" si="3"/>
        <v>04080003670116TCT-Đ</v>
      </c>
      <c r="G782" s="46">
        <v>1</v>
      </c>
      <c r="H782" s="40" t="s">
        <v>645</v>
      </c>
      <c r="I782" s="46">
        <v>48</v>
      </c>
    </row>
    <row r="783" spans="1:9" ht="12.75" hidden="1" customHeight="1">
      <c r="A783" s="34">
        <v>444</v>
      </c>
      <c r="B783" s="40" t="s">
        <v>646</v>
      </c>
      <c r="C783" s="40" t="s">
        <v>326</v>
      </c>
      <c r="D783" s="40" t="str">
        <f t="shared" si="2"/>
        <v>040800081601Điện tử công suất</v>
      </c>
      <c r="E783" s="40" t="s">
        <v>640</v>
      </c>
      <c r="F783" s="40" t="str">
        <f t="shared" si="3"/>
        <v>04080008160116TCT-Đ</v>
      </c>
      <c r="G783" s="46">
        <v>1</v>
      </c>
      <c r="H783" s="40" t="s">
        <v>647</v>
      </c>
      <c r="I783" s="46">
        <v>48</v>
      </c>
    </row>
    <row r="784" spans="1:9" ht="12.75" hidden="1" customHeight="1">
      <c r="A784" s="34">
        <v>1229</v>
      </c>
      <c r="B784" s="40" t="s">
        <v>648</v>
      </c>
      <c r="C784" s="40" t="s">
        <v>649</v>
      </c>
      <c r="D784" s="40" t="str">
        <f t="shared" si="2"/>
        <v>021100119807Tin học</v>
      </c>
      <c r="E784" s="40" t="s">
        <v>650</v>
      </c>
      <c r="F784" s="40" t="str">
        <f>B784&amp;E784</f>
        <v>02110011980717C1-LTM2</v>
      </c>
      <c r="G784" s="46">
        <v>1</v>
      </c>
      <c r="H784" s="40" t="s">
        <v>313</v>
      </c>
      <c r="I784" s="46">
        <v>45</v>
      </c>
    </row>
    <row r="785" spans="1:9" ht="12.75" hidden="1" customHeight="1">
      <c r="A785" s="34">
        <v>446</v>
      </c>
      <c r="B785" s="40" t="s">
        <v>651</v>
      </c>
      <c r="C785" s="40" t="s">
        <v>652</v>
      </c>
      <c r="D785" s="40" t="str">
        <f t="shared" si="2"/>
        <v>040800040601Thực tập Mạch Điện tử</v>
      </c>
      <c r="E785" s="40" t="s">
        <v>640</v>
      </c>
      <c r="F785" s="40" t="str">
        <f t="shared" ref="F785:F1146" si="4">B785:B791&amp;E785:E791</f>
        <v>04080004060116TCT-Đ</v>
      </c>
      <c r="G785" s="46">
        <v>1</v>
      </c>
      <c r="H785" s="40" t="s">
        <v>173</v>
      </c>
      <c r="I785" s="46">
        <v>40</v>
      </c>
    </row>
    <row r="786" spans="1:9" ht="12.75" hidden="1" customHeight="1">
      <c r="A786" s="34">
        <v>447</v>
      </c>
      <c r="B786" s="40" t="s">
        <v>653</v>
      </c>
      <c r="C786" s="40" t="s">
        <v>654</v>
      </c>
      <c r="D786" s="40" t="str">
        <f t="shared" si="2"/>
        <v>040800041001Thực tập Trang bị điện 1</v>
      </c>
      <c r="E786" s="40" t="s">
        <v>640</v>
      </c>
      <c r="F786" s="40" t="str">
        <f t="shared" si="4"/>
        <v>04080004100116TCT-Đ</v>
      </c>
      <c r="G786" s="46">
        <v>1</v>
      </c>
      <c r="H786" s="40" t="s">
        <v>114</v>
      </c>
      <c r="I786" s="46">
        <v>32</v>
      </c>
    </row>
    <row r="787" spans="1:9" ht="12.75" hidden="1" customHeight="1">
      <c r="A787" s="34">
        <v>448</v>
      </c>
      <c r="B787" s="40" t="s">
        <v>655</v>
      </c>
      <c r="C787" s="40" t="s">
        <v>656</v>
      </c>
      <c r="D787" s="40" t="str">
        <f t="shared" si="2"/>
        <v>040800042801Thực tập Điện - Khí nén</v>
      </c>
      <c r="E787" s="40" t="s">
        <v>640</v>
      </c>
      <c r="F787" s="40" t="str">
        <f t="shared" si="4"/>
        <v>04080004280116TCT-Đ</v>
      </c>
      <c r="G787" s="46">
        <v>1</v>
      </c>
      <c r="H787" s="40" t="s">
        <v>204</v>
      </c>
      <c r="I787" s="46">
        <v>34</v>
      </c>
    </row>
    <row r="788" spans="1:9" ht="12.75" hidden="1" customHeight="1">
      <c r="A788" s="34">
        <v>449</v>
      </c>
      <c r="B788" s="40" t="s">
        <v>657</v>
      </c>
      <c r="C788" s="40" t="s">
        <v>658</v>
      </c>
      <c r="D788" s="40" t="str">
        <f t="shared" si="2"/>
        <v>040800081701Thực tập Kỹ thuật số</v>
      </c>
      <c r="E788" s="40" t="s">
        <v>640</v>
      </c>
      <c r="F788" s="40" t="str">
        <f t="shared" si="4"/>
        <v>04080008170116TCT-Đ</v>
      </c>
      <c r="G788" s="46">
        <v>1</v>
      </c>
      <c r="H788" s="40" t="s">
        <v>451</v>
      </c>
      <c r="I788" s="46">
        <v>34</v>
      </c>
    </row>
    <row r="789" spans="1:9" ht="12.75" hidden="1" customHeight="1">
      <c r="A789" s="34">
        <v>450</v>
      </c>
      <c r="B789" s="40" t="s">
        <v>659</v>
      </c>
      <c r="C789" s="40" t="s">
        <v>660</v>
      </c>
      <c r="D789" s="40" t="str">
        <f t="shared" si="2"/>
        <v>040800093601Thực tập Vẽ điện - điện tử</v>
      </c>
      <c r="E789" s="40" t="s">
        <v>640</v>
      </c>
      <c r="F789" s="40" t="str">
        <f t="shared" si="4"/>
        <v>04080009360116TCT-Đ</v>
      </c>
      <c r="G789" s="46">
        <v>1</v>
      </c>
      <c r="H789" s="40" t="s">
        <v>56</v>
      </c>
      <c r="I789" s="46">
        <v>38</v>
      </c>
    </row>
    <row r="790" spans="1:9" ht="12.75" hidden="1" customHeight="1">
      <c r="A790" s="34">
        <v>451</v>
      </c>
      <c r="B790" s="40" t="s">
        <v>661</v>
      </c>
      <c r="C790" s="40" t="s">
        <v>662</v>
      </c>
      <c r="D790" s="40" t="str">
        <f t="shared" si="2"/>
        <v>040800023703Điều hòa không khí trên ô tô</v>
      </c>
      <c r="E790" s="40" t="s">
        <v>663</v>
      </c>
      <c r="F790" s="40" t="str">
        <f t="shared" si="4"/>
        <v>04080002370316TCT-Ô1</v>
      </c>
      <c r="G790" s="46">
        <v>1</v>
      </c>
      <c r="H790" s="40" t="s">
        <v>65</v>
      </c>
      <c r="I790" s="46">
        <v>56</v>
      </c>
    </row>
    <row r="791" spans="1:9" ht="12.75" hidden="1" customHeight="1">
      <c r="A791" s="34">
        <v>452</v>
      </c>
      <c r="B791" s="40" t="s">
        <v>664</v>
      </c>
      <c r="C791" s="40" t="s">
        <v>665</v>
      </c>
      <c r="D791" s="40" t="str">
        <f t="shared" si="2"/>
        <v>040800024503Hệ thống điện thân xe</v>
      </c>
      <c r="E791" s="40" t="s">
        <v>663</v>
      </c>
      <c r="F791" s="40" t="str">
        <f t="shared" si="4"/>
        <v>04080002450316TCT-Ô1</v>
      </c>
      <c r="G791" s="46">
        <v>1</v>
      </c>
      <c r="H791" s="40" t="s">
        <v>666</v>
      </c>
      <c r="I791" s="46">
        <v>56</v>
      </c>
    </row>
    <row r="792" spans="1:9" ht="12.75" hidden="1" customHeight="1">
      <c r="A792" s="34">
        <v>453</v>
      </c>
      <c r="B792" s="40" t="s">
        <v>667</v>
      </c>
      <c r="C792" s="40" t="s">
        <v>639</v>
      </c>
      <c r="D792" s="40" t="str">
        <f t="shared" si="2"/>
        <v>040800080503Anh văn chuyên ngành</v>
      </c>
      <c r="E792" s="40" t="s">
        <v>663</v>
      </c>
      <c r="F792" s="40" t="str">
        <f t="shared" si="4"/>
        <v>04080008050316TCT-Ô1</v>
      </c>
      <c r="G792" s="46">
        <v>1</v>
      </c>
      <c r="H792" s="40" t="s">
        <v>666</v>
      </c>
      <c r="I792" s="46">
        <v>57</v>
      </c>
    </row>
    <row r="793" spans="1:9" ht="12.75" hidden="1" customHeight="1">
      <c r="A793" s="34">
        <v>454</v>
      </c>
      <c r="B793" s="40" t="s">
        <v>668</v>
      </c>
      <c r="C793" s="40" t="s">
        <v>669</v>
      </c>
      <c r="D793" s="40" t="str">
        <f t="shared" si="2"/>
        <v>040800030503TT Động cơ diesel</v>
      </c>
      <c r="E793" s="40" t="s">
        <v>663</v>
      </c>
      <c r="F793" s="40" t="str">
        <f t="shared" si="4"/>
        <v>04080003050316TCT-Ô1</v>
      </c>
      <c r="G793" s="46">
        <v>1</v>
      </c>
      <c r="H793" s="40" t="s">
        <v>670</v>
      </c>
      <c r="I793" s="46">
        <v>56</v>
      </c>
    </row>
    <row r="794" spans="1:9" ht="12.75" hidden="1" customHeight="1">
      <c r="A794" s="34">
        <v>455</v>
      </c>
      <c r="B794" s="40" t="s">
        <v>671</v>
      </c>
      <c r="C794" s="40" t="s">
        <v>672</v>
      </c>
      <c r="D794" s="40" t="str">
        <f t="shared" si="2"/>
        <v>040800030703TT Động cơ xăng</v>
      </c>
      <c r="E794" s="40" t="s">
        <v>663</v>
      </c>
      <c r="F794" s="40" t="str">
        <f t="shared" si="4"/>
        <v>04080003070316TCT-Ô1</v>
      </c>
      <c r="G794" s="46">
        <v>1</v>
      </c>
      <c r="H794" s="40" t="s">
        <v>673</v>
      </c>
      <c r="I794" s="46">
        <v>56</v>
      </c>
    </row>
    <row r="795" spans="1:9" ht="12.75" hidden="1" customHeight="1">
      <c r="A795" s="34">
        <v>456</v>
      </c>
      <c r="B795" s="40" t="s">
        <v>674</v>
      </c>
      <c r="C795" s="40" t="s">
        <v>675</v>
      </c>
      <c r="D795" s="40" t="str">
        <f t="shared" si="2"/>
        <v>040800030803Thực tập Gò hàn</v>
      </c>
      <c r="E795" s="40" t="s">
        <v>663</v>
      </c>
      <c r="F795" s="40" t="str">
        <f t="shared" si="4"/>
        <v>04080003080316TCT-Ô1</v>
      </c>
      <c r="G795" s="46">
        <v>1</v>
      </c>
      <c r="H795" s="40" t="s">
        <v>676</v>
      </c>
      <c r="I795" s="46">
        <v>57</v>
      </c>
    </row>
    <row r="796" spans="1:9" ht="12.75" hidden="1" customHeight="1">
      <c r="A796" s="34">
        <v>457</v>
      </c>
      <c r="B796" s="40" t="s">
        <v>677</v>
      </c>
      <c r="C796" s="40" t="s">
        <v>678</v>
      </c>
      <c r="D796" s="40" t="str">
        <f t="shared" si="2"/>
        <v>040800030903TT Hệ thống điện động cơ</v>
      </c>
      <c r="E796" s="40" t="s">
        <v>663</v>
      </c>
      <c r="F796" s="40" t="str">
        <f t="shared" si="4"/>
        <v>04080003090316TCT-Ô1</v>
      </c>
      <c r="G796" s="46">
        <v>1</v>
      </c>
      <c r="H796" s="40" t="s">
        <v>679</v>
      </c>
      <c r="I796" s="46">
        <v>56</v>
      </c>
    </row>
    <row r="797" spans="1:9" ht="12.75" hidden="1" customHeight="1">
      <c r="A797" s="34">
        <v>458</v>
      </c>
      <c r="B797" s="40" t="s">
        <v>680</v>
      </c>
      <c r="C797" s="40" t="s">
        <v>681</v>
      </c>
      <c r="D797" s="40" t="str">
        <f t="shared" si="2"/>
        <v>040800031003TT Hệ thống điện thân xe</v>
      </c>
      <c r="E797" s="40" t="s">
        <v>663</v>
      </c>
      <c r="F797" s="40" t="str">
        <f t="shared" si="4"/>
        <v>04080003100316TCT-Ô1</v>
      </c>
      <c r="G797" s="46">
        <v>1</v>
      </c>
      <c r="H797" s="40" t="s">
        <v>682</v>
      </c>
      <c r="I797" s="46">
        <v>56</v>
      </c>
    </row>
    <row r="798" spans="1:9" ht="12.75" hidden="1" customHeight="1">
      <c r="A798" s="34">
        <v>459</v>
      </c>
      <c r="B798" s="40" t="s">
        <v>683</v>
      </c>
      <c r="C798" s="40" t="s">
        <v>536</v>
      </c>
      <c r="D798" s="40" t="str">
        <f t="shared" si="2"/>
        <v>040800093003Thực tập Nguội cơ bản</v>
      </c>
      <c r="E798" s="40" t="s">
        <v>663</v>
      </c>
      <c r="F798" s="40" t="str">
        <f t="shared" si="4"/>
        <v>04080009300316TCT-Ô1</v>
      </c>
      <c r="G798" s="46">
        <v>1</v>
      </c>
      <c r="H798" s="40" t="s">
        <v>65</v>
      </c>
      <c r="I798" s="46">
        <v>56</v>
      </c>
    </row>
    <row r="799" spans="1:9" ht="12.75" hidden="1" customHeight="1">
      <c r="A799" s="34">
        <v>460</v>
      </c>
      <c r="B799" s="40" t="s">
        <v>684</v>
      </c>
      <c r="C799" s="40" t="s">
        <v>308</v>
      </c>
      <c r="D799" s="40" t="str">
        <f t="shared" si="2"/>
        <v>040800009901Lập trình Windows</v>
      </c>
      <c r="E799" s="40" t="s">
        <v>685</v>
      </c>
      <c r="F799" s="40" t="str">
        <f t="shared" si="4"/>
        <v>04080000990116TCT-QTM</v>
      </c>
      <c r="G799" s="46">
        <v>1</v>
      </c>
      <c r="H799" s="40" t="s">
        <v>666</v>
      </c>
      <c r="I799" s="46">
        <v>56</v>
      </c>
    </row>
    <row r="800" spans="1:9" ht="12.75" hidden="1" customHeight="1">
      <c r="A800" s="34">
        <v>461</v>
      </c>
      <c r="B800" s="40" t="s">
        <v>686</v>
      </c>
      <c r="C800" s="40" t="s">
        <v>319</v>
      </c>
      <c r="D800" s="40" t="str">
        <f t="shared" si="2"/>
        <v xml:space="preserve">040800010701Mạng nâng cao </v>
      </c>
      <c r="E800" s="40" t="s">
        <v>685</v>
      </c>
      <c r="F800" s="40" t="str">
        <f t="shared" si="4"/>
        <v>04080001070116TCT-QTM</v>
      </c>
      <c r="G800" s="46">
        <v>1</v>
      </c>
      <c r="H800" s="40" t="s">
        <v>666</v>
      </c>
      <c r="I800" s="46">
        <v>56</v>
      </c>
    </row>
    <row r="801" spans="1:9" ht="12.75" hidden="1" customHeight="1">
      <c r="A801" s="34">
        <v>462</v>
      </c>
      <c r="B801" s="40" t="s">
        <v>687</v>
      </c>
      <c r="C801" s="40" t="s">
        <v>688</v>
      </c>
      <c r="D801" s="40" t="str">
        <f t="shared" si="2"/>
        <v>040800024201Đồ họa ứng dụng</v>
      </c>
      <c r="E801" s="40" t="s">
        <v>685</v>
      </c>
      <c r="F801" s="40" t="str">
        <f t="shared" si="4"/>
        <v>04080002420116TCT-QTM</v>
      </c>
      <c r="G801" s="46">
        <v>1</v>
      </c>
      <c r="H801" s="40" t="s">
        <v>194</v>
      </c>
      <c r="I801" s="46">
        <v>56</v>
      </c>
    </row>
    <row r="802" spans="1:9" ht="12.75" hidden="1" customHeight="1">
      <c r="A802" s="34">
        <v>463</v>
      </c>
      <c r="B802" s="40" t="s">
        <v>689</v>
      </c>
      <c r="C802" s="40" t="s">
        <v>315</v>
      </c>
      <c r="D802" s="40" t="str">
        <f t="shared" si="2"/>
        <v>040800027801SQL Server</v>
      </c>
      <c r="E802" s="40" t="s">
        <v>685</v>
      </c>
      <c r="F802" s="40" t="str">
        <f t="shared" si="4"/>
        <v>04080002780116TCT-QTM</v>
      </c>
      <c r="G802" s="46">
        <v>1</v>
      </c>
      <c r="H802" s="40" t="s">
        <v>673</v>
      </c>
      <c r="I802" s="46">
        <v>56</v>
      </c>
    </row>
    <row r="803" spans="1:9" ht="12.75" hidden="1" customHeight="1">
      <c r="A803" s="34">
        <v>464</v>
      </c>
      <c r="B803" s="40" t="s">
        <v>690</v>
      </c>
      <c r="C803" s="40" t="s">
        <v>321</v>
      </c>
      <c r="D803" s="40" t="str">
        <f t="shared" si="2"/>
        <v>040800028301Thiết lập và bảo trì hệ thống mạng</v>
      </c>
      <c r="E803" s="40" t="s">
        <v>685</v>
      </c>
      <c r="F803" s="40" t="str">
        <f t="shared" si="4"/>
        <v>04080002830116TCT-QTM</v>
      </c>
      <c r="G803" s="46">
        <v>1</v>
      </c>
      <c r="H803" s="40" t="s">
        <v>691</v>
      </c>
      <c r="I803" s="46">
        <v>56</v>
      </c>
    </row>
    <row r="804" spans="1:9" ht="12.75" hidden="1" customHeight="1">
      <c r="A804" s="34">
        <v>465</v>
      </c>
      <c r="B804" s="40" t="s">
        <v>692</v>
      </c>
      <c r="C804" s="40" t="s">
        <v>693</v>
      </c>
      <c r="D804" s="40" t="str">
        <f t="shared" si="2"/>
        <v>040800036001Mạng Linux</v>
      </c>
      <c r="E804" s="40" t="s">
        <v>685</v>
      </c>
      <c r="F804" s="40" t="str">
        <f t="shared" si="4"/>
        <v>04080003600116TCT-QTM</v>
      </c>
      <c r="G804" s="46">
        <v>1</v>
      </c>
      <c r="H804" s="40" t="s">
        <v>679</v>
      </c>
      <c r="I804" s="46">
        <v>56</v>
      </c>
    </row>
    <row r="805" spans="1:9" ht="12.75" hidden="1" customHeight="1">
      <c r="A805" s="34">
        <v>466</v>
      </c>
      <c r="B805" s="40" t="s">
        <v>694</v>
      </c>
      <c r="C805" s="40" t="s">
        <v>639</v>
      </c>
      <c r="D805" s="40" t="str">
        <f t="shared" si="2"/>
        <v>040800080701Anh văn chuyên ngành</v>
      </c>
      <c r="E805" s="40" t="s">
        <v>685</v>
      </c>
      <c r="F805" s="40" t="str">
        <f t="shared" si="4"/>
        <v>04080008070116TCT-QTM</v>
      </c>
      <c r="G805" s="46">
        <v>1</v>
      </c>
      <c r="H805" s="40" t="s">
        <v>673</v>
      </c>
      <c r="I805" s="46">
        <v>56</v>
      </c>
    </row>
    <row r="806" spans="1:9" ht="12.75" hidden="1" customHeight="1">
      <c r="A806" s="34">
        <v>467</v>
      </c>
      <c r="B806" s="40" t="s">
        <v>695</v>
      </c>
      <c r="C806" s="40" t="s">
        <v>662</v>
      </c>
      <c r="D806" s="40" t="str">
        <f t="shared" si="2"/>
        <v>040800023704Điều hòa không khí trên ô tô</v>
      </c>
      <c r="E806" s="40" t="s">
        <v>696</v>
      </c>
      <c r="F806" s="40" t="str">
        <f t="shared" si="4"/>
        <v>04080002370416TCT-Ô2</v>
      </c>
      <c r="G806" s="46">
        <v>1</v>
      </c>
      <c r="H806" s="40" t="s">
        <v>65</v>
      </c>
      <c r="I806" s="46">
        <v>53</v>
      </c>
    </row>
    <row r="807" spans="1:9" ht="12.75" hidden="1" customHeight="1">
      <c r="A807" s="34">
        <v>468</v>
      </c>
      <c r="B807" s="40" t="s">
        <v>697</v>
      </c>
      <c r="C807" s="40" t="s">
        <v>665</v>
      </c>
      <c r="D807" s="40" t="str">
        <f t="shared" si="2"/>
        <v>040800024504Hệ thống điện thân xe</v>
      </c>
      <c r="E807" s="40" t="s">
        <v>696</v>
      </c>
      <c r="F807" s="40" t="str">
        <f t="shared" si="4"/>
        <v>04080002450416TCT-Ô2</v>
      </c>
      <c r="G807" s="46">
        <v>1</v>
      </c>
      <c r="H807" s="40" t="s">
        <v>698</v>
      </c>
      <c r="I807" s="46">
        <v>53</v>
      </c>
    </row>
    <row r="808" spans="1:9" ht="12.75" hidden="1" customHeight="1">
      <c r="A808" s="34">
        <v>469</v>
      </c>
      <c r="B808" s="40" t="s">
        <v>699</v>
      </c>
      <c r="C808" s="40" t="s">
        <v>639</v>
      </c>
      <c r="D808" s="40" t="str">
        <f t="shared" si="2"/>
        <v>040800080504Anh văn chuyên ngành</v>
      </c>
      <c r="E808" s="40" t="s">
        <v>696</v>
      </c>
      <c r="F808" s="40" t="str">
        <f t="shared" si="4"/>
        <v>04080008050416TCT-Ô2</v>
      </c>
      <c r="G808" s="46">
        <v>1</v>
      </c>
      <c r="H808" s="40" t="s">
        <v>700</v>
      </c>
      <c r="I808" s="46">
        <v>53</v>
      </c>
    </row>
    <row r="809" spans="1:9" ht="12.75" hidden="1" customHeight="1">
      <c r="A809" s="34">
        <v>470</v>
      </c>
      <c r="B809" s="40" t="s">
        <v>701</v>
      </c>
      <c r="C809" s="40" t="s">
        <v>669</v>
      </c>
      <c r="D809" s="40" t="str">
        <f t="shared" si="2"/>
        <v>040800030504TT Động cơ diesel</v>
      </c>
      <c r="E809" s="40" t="s">
        <v>696</v>
      </c>
      <c r="F809" s="40" t="str">
        <f t="shared" si="4"/>
        <v>04080003050416TCT-Ô2</v>
      </c>
      <c r="G809" s="46">
        <v>1</v>
      </c>
      <c r="H809" s="40" t="s">
        <v>67</v>
      </c>
      <c r="I809" s="46">
        <v>53</v>
      </c>
    </row>
    <row r="810" spans="1:9" ht="12.75" hidden="1" customHeight="1">
      <c r="A810" s="34">
        <v>471</v>
      </c>
      <c r="B810" s="40" t="s">
        <v>702</v>
      </c>
      <c r="C810" s="40" t="s">
        <v>672</v>
      </c>
      <c r="D810" s="40" t="str">
        <f t="shared" si="2"/>
        <v>040800030704TT Động cơ xăng</v>
      </c>
      <c r="E810" s="40" t="s">
        <v>696</v>
      </c>
      <c r="F810" s="40" t="str">
        <f t="shared" si="4"/>
        <v>04080003070416TCT-Ô2</v>
      </c>
      <c r="G810" s="46">
        <v>1</v>
      </c>
      <c r="H810" s="40" t="s">
        <v>682</v>
      </c>
      <c r="I810" s="46">
        <v>53</v>
      </c>
    </row>
    <row r="811" spans="1:9" ht="12.75" hidden="1" customHeight="1">
      <c r="A811" s="34">
        <v>472</v>
      </c>
      <c r="B811" s="40" t="s">
        <v>703</v>
      </c>
      <c r="C811" s="40" t="s">
        <v>675</v>
      </c>
      <c r="D811" s="40" t="str">
        <f t="shared" si="2"/>
        <v>040800030804Thực tập Gò hàn</v>
      </c>
      <c r="E811" s="40" t="s">
        <v>696</v>
      </c>
      <c r="F811" s="40" t="str">
        <f t="shared" si="4"/>
        <v>04080003080416TCT-Ô2</v>
      </c>
      <c r="G811" s="46">
        <v>1</v>
      </c>
      <c r="H811" s="40" t="s">
        <v>704</v>
      </c>
      <c r="I811" s="46">
        <v>54</v>
      </c>
    </row>
    <row r="812" spans="1:9" ht="12.75" hidden="1" customHeight="1">
      <c r="A812" s="34">
        <v>473</v>
      </c>
      <c r="B812" s="40" t="s">
        <v>705</v>
      </c>
      <c r="C812" s="40" t="s">
        <v>678</v>
      </c>
      <c r="D812" s="40" t="str">
        <f t="shared" si="2"/>
        <v>040800030904TT Hệ thống điện động cơ</v>
      </c>
      <c r="E812" s="40" t="s">
        <v>696</v>
      </c>
      <c r="F812" s="40" t="str">
        <f t="shared" si="4"/>
        <v>04080003090416TCT-Ô2</v>
      </c>
      <c r="G812" s="46">
        <v>1</v>
      </c>
      <c r="H812" s="40" t="s">
        <v>706</v>
      </c>
      <c r="I812" s="46">
        <v>53</v>
      </c>
    </row>
    <row r="813" spans="1:9" ht="12.75" hidden="1" customHeight="1">
      <c r="A813" s="34">
        <v>474</v>
      </c>
      <c r="B813" s="40" t="s">
        <v>707</v>
      </c>
      <c r="C813" s="40" t="s">
        <v>681</v>
      </c>
      <c r="D813" s="40" t="str">
        <f t="shared" si="2"/>
        <v>040800031004TT Hệ thống điện thân xe</v>
      </c>
      <c r="E813" s="40" t="s">
        <v>696</v>
      </c>
      <c r="F813" s="40" t="str">
        <f t="shared" si="4"/>
        <v>04080003100416TCT-Ô2</v>
      </c>
      <c r="G813" s="46">
        <v>1</v>
      </c>
      <c r="H813" s="40" t="s">
        <v>708</v>
      </c>
      <c r="I813" s="46">
        <v>53</v>
      </c>
    </row>
    <row r="814" spans="1:9" ht="12.75" hidden="1" customHeight="1">
      <c r="A814" s="34">
        <v>475</v>
      </c>
      <c r="B814" s="40" t="s">
        <v>709</v>
      </c>
      <c r="C814" s="40" t="s">
        <v>536</v>
      </c>
      <c r="D814" s="40" t="str">
        <f t="shared" si="2"/>
        <v>040800093004Thực tập Nguội cơ bản</v>
      </c>
      <c r="E814" s="40" t="s">
        <v>696</v>
      </c>
      <c r="F814" s="40" t="str">
        <f t="shared" si="4"/>
        <v>04080009300416TCT-Ô2</v>
      </c>
      <c r="G814" s="46">
        <v>1</v>
      </c>
      <c r="H814" s="40" t="s">
        <v>65</v>
      </c>
      <c r="I814" s="46">
        <v>55</v>
      </c>
    </row>
    <row r="815" spans="1:9" ht="12.75" hidden="1" customHeight="1">
      <c r="A815" s="34">
        <v>476</v>
      </c>
      <c r="B815" s="40" t="s">
        <v>710</v>
      </c>
      <c r="C815" s="40" t="s">
        <v>599</v>
      </c>
      <c r="D815" s="40" t="str">
        <f t="shared" si="2"/>
        <v>SHCN(9+)11Sinh Hoạt Chủ Nhiệm</v>
      </c>
      <c r="E815" s="40" t="s">
        <v>612</v>
      </c>
      <c r="F815" s="40" t="str">
        <f t="shared" si="4"/>
        <v>SHCN(9+)1116TC-MTT</v>
      </c>
      <c r="G815" s="46">
        <v>1</v>
      </c>
      <c r="H815" s="40" t="s">
        <v>698</v>
      </c>
      <c r="I815" s="46">
        <v>55</v>
      </c>
    </row>
    <row r="816" spans="1:9" ht="12.75" hidden="1" customHeight="1">
      <c r="A816" s="34">
        <v>477</v>
      </c>
      <c r="B816" s="40" t="s">
        <v>711</v>
      </c>
      <c r="C816" s="40" t="s">
        <v>599</v>
      </c>
      <c r="D816" s="40" t="str">
        <f t="shared" si="2"/>
        <v>SHCN(9+)12Sinh Hoạt Chủ Nhiệm</v>
      </c>
      <c r="E816" s="40" t="s">
        <v>522</v>
      </c>
      <c r="F816" s="40" t="str">
        <f t="shared" si="4"/>
        <v>SHCN(9+)1216TC-Ô1</v>
      </c>
      <c r="G816" s="46">
        <v>1</v>
      </c>
      <c r="H816" s="40" t="s">
        <v>700</v>
      </c>
      <c r="I816" s="46">
        <v>56</v>
      </c>
    </row>
    <row r="817" spans="1:9" ht="12.75" hidden="1" customHeight="1">
      <c r="A817" s="34">
        <v>478</v>
      </c>
      <c r="B817" s="40" t="s">
        <v>712</v>
      </c>
      <c r="C817" s="40" t="s">
        <v>599</v>
      </c>
      <c r="D817" s="40" t="str">
        <f t="shared" si="2"/>
        <v>SHCN(9+)13Sinh Hoạt Chủ Nhiệm</v>
      </c>
      <c r="E817" s="40" t="s">
        <v>622</v>
      </c>
      <c r="F817" s="40" t="str">
        <f t="shared" si="4"/>
        <v>SHCN(9+)1316TC-QTM</v>
      </c>
      <c r="G817" s="46">
        <v>1</v>
      </c>
      <c r="H817" s="40" t="s">
        <v>67</v>
      </c>
      <c r="I817" s="46">
        <v>55</v>
      </c>
    </row>
    <row r="818" spans="1:9" ht="12.75" hidden="1" customHeight="1">
      <c r="A818" s="34">
        <v>479</v>
      </c>
      <c r="B818" s="40" t="s">
        <v>713</v>
      </c>
      <c r="C818" s="40" t="s">
        <v>594</v>
      </c>
      <c r="D818" s="40" t="str">
        <f t="shared" si="2"/>
        <v>SHCN(12+)43Sinh hoạt chủ nhiệm</v>
      </c>
      <c r="E818" s="40" t="s">
        <v>640</v>
      </c>
      <c r="F818" s="40" t="str">
        <f t="shared" si="4"/>
        <v>SHCN(12+)4316TCT-Đ</v>
      </c>
      <c r="G818" s="46">
        <v>1</v>
      </c>
      <c r="H818" s="40" t="s">
        <v>682</v>
      </c>
      <c r="I818" s="46">
        <v>56</v>
      </c>
    </row>
    <row r="819" spans="1:9" ht="12.75" hidden="1" customHeight="1">
      <c r="A819" s="34">
        <v>480</v>
      </c>
      <c r="B819" s="40" t="s">
        <v>714</v>
      </c>
      <c r="C819" s="40" t="s">
        <v>594</v>
      </c>
      <c r="D819" s="40" t="str">
        <f t="shared" si="2"/>
        <v>SHCN(12+)44Sinh hoạt chủ nhiệm</v>
      </c>
      <c r="E819" s="40" t="s">
        <v>663</v>
      </c>
      <c r="F819" s="40" t="str">
        <f t="shared" si="4"/>
        <v>SHCN(12+)4416TCT-Ô1</v>
      </c>
      <c r="G819" s="46">
        <v>1</v>
      </c>
      <c r="H819" s="40" t="s">
        <v>715</v>
      </c>
      <c r="I819" s="46">
        <v>55</v>
      </c>
    </row>
    <row r="820" spans="1:9" ht="12.75" hidden="1" customHeight="1">
      <c r="A820" s="34">
        <v>481</v>
      </c>
      <c r="B820" s="40" t="s">
        <v>716</v>
      </c>
      <c r="C820" s="40" t="s">
        <v>594</v>
      </c>
      <c r="D820" s="40" t="str">
        <f t="shared" si="2"/>
        <v>SHCN(12+)45Sinh hoạt chủ nhiệm</v>
      </c>
      <c r="E820" s="40" t="s">
        <v>696</v>
      </c>
      <c r="F820" s="40" t="str">
        <f t="shared" si="4"/>
        <v>SHCN(12+)4516TCT-Ô2</v>
      </c>
      <c r="G820" s="46">
        <v>1</v>
      </c>
      <c r="H820" s="40" t="s">
        <v>679</v>
      </c>
      <c r="I820" s="46">
        <v>56</v>
      </c>
    </row>
    <row r="821" spans="1:9" ht="12.75" hidden="1" customHeight="1">
      <c r="A821" s="34">
        <v>482</v>
      </c>
      <c r="B821" s="40" t="s">
        <v>717</v>
      </c>
      <c r="C821" s="40" t="s">
        <v>594</v>
      </c>
      <c r="D821" s="40" t="str">
        <f t="shared" si="2"/>
        <v>SHCN(12+)46Sinh hoạt chủ nhiệm</v>
      </c>
      <c r="E821" s="40" t="s">
        <v>685</v>
      </c>
      <c r="F821" s="40" t="str">
        <f t="shared" si="4"/>
        <v>SHCN(12+)4616TCT-QTM</v>
      </c>
      <c r="G821" s="46">
        <v>1</v>
      </c>
      <c r="H821" s="40" t="s">
        <v>718</v>
      </c>
      <c r="I821" s="46">
        <v>55</v>
      </c>
    </row>
    <row r="822" spans="1:9" ht="12.75" hidden="1" customHeight="1">
      <c r="A822" s="34">
        <v>483</v>
      </c>
      <c r="B822" s="40" t="s">
        <v>719</v>
      </c>
      <c r="C822" s="40" t="s">
        <v>448</v>
      </c>
      <c r="D822" s="40" t="str">
        <f t="shared" si="2"/>
        <v>041000029501Trang bị điện</v>
      </c>
      <c r="E822" s="40" t="s">
        <v>720</v>
      </c>
      <c r="F822" s="40" t="str">
        <f t="shared" si="4"/>
        <v>04100002950115TC-Đ</v>
      </c>
      <c r="G822" s="46">
        <v>1</v>
      </c>
      <c r="H822" s="40" t="s">
        <v>65</v>
      </c>
      <c r="I822" s="46">
        <v>44</v>
      </c>
    </row>
    <row r="823" spans="1:9" ht="12.75" hidden="1" customHeight="1">
      <c r="A823" s="34">
        <v>484</v>
      </c>
      <c r="B823" s="40" t="s">
        <v>721</v>
      </c>
      <c r="C823" s="40" t="s">
        <v>533</v>
      </c>
      <c r="D823" s="40" t="str">
        <f t="shared" si="2"/>
        <v>041000034401Vẽ kỹ thuật</v>
      </c>
      <c r="E823" s="40" t="s">
        <v>720</v>
      </c>
      <c r="F823" s="40" t="str">
        <f t="shared" si="4"/>
        <v>04100003440115TC-Đ</v>
      </c>
      <c r="G823" s="46">
        <v>1</v>
      </c>
      <c r="H823" s="40" t="s">
        <v>74</v>
      </c>
      <c r="I823" s="46">
        <v>44</v>
      </c>
    </row>
    <row r="824" spans="1:9" ht="12.75" hidden="1" customHeight="1">
      <c r="A824" s="34">
        <v>485</v>
      </c>
      <c r="B824" s="40" t="s">
        <v>722</v>
      </c>
      <c r="C824" s="40" t="s">
        <v>723</v>
      </c>
      <c r="D824" s="40" t="str">
        <f t="shared" si="2"/>
        <v>041000036601Mạch điện tử</v>
      </c>
      <c r="E824" s="40" t="s">
        <v>720</v>
      </c>
      <c r="F824" s="40" t="str">
        <f t="shared" si="4"/>
        <v>04100003660115TC-Đ</v>
      </c>
      <c r="G824" s="46">
        <v>1</v>
      </c>
      <c r="H824" s="40" t="s">
        <v>284</v>
      </c>
      <c r="I824" s="46">
        <v>44</v>
      </c>
    </row>
    <row r="825" spans="1:9" ht="12.75" hidden="1" customHeight="1">
      <c r="A825" s="34">
        <v>486</v>
      </c>
      <c r="B825" s="40" t="s">
        <v>724</v>
      </c>
      <c r="C825" s="40" t="s">
        <v>725</v>
      </c>
      <c r="D825" s="40" t="str">
        <f t="shared" si="2"/>
        <v>041000036901Điện - Khí nén</v>
      </c>
      <c r="E825" s="40" t="s">
        <v>720</v>
      </c>
      <c r="F825" s="40" t="str">
        <f t="shared" si="4"/>
        <v>04100003690115TC-Đ</v>
      </c>
      <c r="G825" s="46">
        <v>1</v>
      </c>
      <c r="H825" s="40" t="s">
        <v>670</v>
      </c>
      <c r="I825" s="46">
        <v>44</v>
      </c>
    </row>
    <row r="826" spans="1:9" ht="12.75" hidden="1" customHeight="1">
      <c r="A826" s="34">
        <v>487</v>
      </c>
      <c r="B826" s="40" t="s">
        <v>726</v>
      </c>
      <c r="C826" s="40" t="s">
        <v>326</v>
      </c>
      <c r="D826" s="40" t="str">
        <f t="shared" si="2"/>
        <v>041000081601Điện tử công suất</v>
      </c>
      <c r="E826" s="40" t="s">
        <v>720</v>
      </c>
      <c r="F826" s="40" t="str">
        <f t="shared" si="4"/>
        <v>04100008160115TC-Đ</v>
      </c>
      <c r="G826" s="46">
        <v>1</v>
      </c>
      <c r="H826" s="40" t="s">
        <v>691</v>
      </c>
      <c r="I826" s="46">
        <v>44</v>
      </c>
    </row>
    <row r="827" spans="1:9" ht="12.75" hidden="1" customHeight="1">
      <c r="A827" s="34">
        <v>488</v>
      </c>
      <c r="B827" s="40" t="s">
        <v>727</v>
      </c>
      <c r="C827" s="40" t="s">
        <v>330</v>
      </c>
      <c r="D827" s="40" t="str">
        <f t="shared" si="2"/>
        <v>041000090801PLC cơ bản</v>
      </c>
      <c r="E827" s="40" t="s">
        <v>720</v>
      </c>
      <c r="F827" s="40" t="str">
        <f t="shared" si="4"/>
        <v>04100009080115TC-Đ</v>
      </c>
      <c r="G827" s="46">
        <v>1</v>
      </c>
      <c r="H827" s="40" t="s">
        <v>728</v>
      </c>
      <c r="I827" s="46">
        <v>44</v>
      </c>
    </row>
    <row r="828" spans="1:9" ht="12.75" hidden="1" customHeight="1">
      <c r="A828" s="34">
        <v>489</v>
      </c>
      <c r="B828" s="40" t="s">
        <v>729</v>
      </c>
      <c r="C828" s="40" t="s">
        <v>730</v>
      </c>
      <c r="D828" s="40" t="str">
        <f t="shared" si="2"/>
        <v>041000091001Kỹ thuật số</v>
      </c>
      <c r="E828" s="40" t="s">
        <v>720</v>
      </c>
      <c r="F828" s="40" t="str">
        <f t="shared" si="4"/>
        <v>04100009100115TC-Đ</v>
      </c>
      <c r="G828" s="46">
        <v>1</v>
      </c>
      <c r="H828" s="40" t="s">
        <v>731</v>
      </c>
      <c r="I828" s="46">
        <v>44</v>
      </c>
    </row>
    <row r="829" spans="1:9" ht="12.75" hidden="1" customHeight="1">
      <c r="A829" s="34">
        <v>490</v>
      </c>
      <c r="B829" s="40" t="s">
        <v>732</v>
      </c>
      <c r="C829" s="40" t="s">
        <v>658</v>
      </c>
      <c r="D829" s="40" t="str">
        <f t="shared" si="2"/>
        <v>041000081701Thực tập Kỹ thuật số</v>
      </c>
      <c r="E829" s="40" t="s">
        <v>720</v>
      </c>
      <c r="F829" s="40" t="str">
        <f t="shared" si="4"/>
        <v>04100008170115TC-Đ</v>
      </c>
      <c r="G829" s="46">
        <v>1</v>
      </c>
      <c r="H829" s="40" t="s">
        <v>284</v>
      </c>
      <c r="I829" s="46">
        <v>44</v>
      </c>
    </row>
    <row r="830" spans="1:9" ht="12.75" hidden="1" customHeight="1">
      <c r="A830" s="34">
        <v>491</v>
      </c>
      <c r="B830" s="40" t="s">
        <v>733</v>
      </c>
      <c r="C830" s="40" t="s">
        <v>660</v>
      </c>
      <c r="D830" s="40" t="str">
        <f t="shared" si="2"/>
        <v>041000091101Thực tập Vẽ điện - điện tử</v>
      </c>
      <c r="E830" s="40" t="s">
        <v>720</v>
      </c>
      <c r="F830" s="40" t="str">
        <f t="shared" si="4"/>
        <v>04100009110115TC-Đ</v>
      </c>
      <c r="G830" s="46">
        <v>1</v>
      </c>
      <c r="H830" s="40" t="s">
        <v>65</v>
      </c>
      <c r="I830" s="46">
        <v>40</v>
      </c>
    </row>
    <row r="831" spans="1:9" ht="12.75" hidden="1" customHeight="1">
      <c r="A831" s="34">
        <v>492</v>
      </c>
      <c r="B831" s="40" t="s">
        <v>734</v>
      </c>
      <c r="C831" s="40" t="s">
        <v>654</v>
      </c>
      <c r="D831" s="40" t="str">
        <f t="shared" si="2"/>
        <v>041000091201Thực tập Trang bị điện 1</v>
      </c>
      <c r="E831" s="40" t="s">
        <v>720</v>
      </c>
      <c r="F831" s="40" t="str">
        <f t="shared" si="4"/>
        <v>04100009120115TC-Đ</v>
      </c>
      <c r="G831" s="46">
        <v>1</v>
      </c>
      <c r="H831" s="40" t="s">
        <v>74</v>
      </c>
      <c r="I831" s="46">
        <v>40</v>
      </c>
    </row>
    <row r="832" spans="1:9" ht="12.75" hidden="1" customHeight="1">
      <c r="A832" s="34">
        <v>493</v>
      </c>
      <c r="B832" s="40" t="s">
        <v>735</v>
      </c>
      <c r="C832" s="40" t="s">
        <v>652</v>
      </c>
      <c r="D832" s="40" t="str">
        <f t="shared" si="2"/>
        <v>041000091301Thực tập Mạch Điện tử</v>
      </c>
      <c r="E832" s="40" t="s">
        <v>720</v>
      </c>
      <c r="F832" s="40" t="str">
        <f t="shared" si="4"/>
        <v>04100009130115TC-Đ</v>
      </c>
      <c r="G832" s="46">
        <v>1</v>
      </c>
      <c r="H832" s="40" t="s">
        <v>192</v>
      </c>
      <c r="I832" s="46">
        <v>38</v>
      </c>
    </row>
    <row r="833" spans="1:9" ht="12.75" hidden="1" customHeight="1">
      <c r="A833" s="34">
        <v>494</v>
      </c>
      <c r="B833" s="40" t="s">
        <v>736</v>
      </c>
      <c r="C833" s="40" t="s">
        <v>349</v>
      </c>
      <c r="D833" s="40" t="str">
        <f t="shared" si="2"/>
        <v>041000001601Bơm, quạt, máy nén</v>
      </c>
      <c r="E833" s="40" t="s">
        <v>737</v>
      </c>
      <c r="F833" s="40" t="str">
        <f t="shared" si="4"/>
        <v>04100000160115TC-NL</v>
      </c>
      <c r="G833" s="46">
        <v>1</v>
      </c>
      <c r="H833" s="40" t="s">
        <v>74</v>
      </c>
      <c r="I833" s="46">
        <v>39</v>
      </c>
    </row>
    <row r="834" spans="1:9" ht="12.75" hidden="1" customHeight="1">
      <c r="A834" s="34">
        <v>495</v>
      </c>
      <c r="B834" s="40" t="s">
        <v>738</v>
      </c>
      <c r="C834" s="40" t="s">
        <v>739</v>
      </c>
      <c r="D834" s="40" t="str">
        <f t="shared" si="2"/>
        <v>041000014501Thiết bị trao đổi nhiệt và mạng nhiệt</v>
      </c>
      <c r="E834" s="40" t="s">
        <v>737</v>
      </c>
      <c r="F834" s="40" t="str">
        <f t="shared" si="4"/>
        <v>04100001450115TC-NL</v>
      </c>
      <c r="G834" s="46">
        <v>1</v>
      </c>
      <c r="H834" s="40" t="s">
        <v>284</v>
      </c>
      <c r="I834" s="46">
        <v>38</v>
      </c>
    </row>
    <row r="835" spans="1:9" ht="12.75" hidden="1" customHeight="1">
      <c r="A835" s="34">
        <v>496</v>
      </c>
      <c r="B835" s="40" t="s">
        <v>740</v>
      </c>
      <c r="C835" s="40" t="s">
        <v>741</v>
      </c>
      <c r="D835" s="40" t="str">
        <f t="shared" si="2"/>
        <v>041000070501Kỹ thuật điện tử</v>
      </c>
      <c r="E835" s="40" t="s">
        <v>737</v>
      </c>
      <c r="F835" s="40" t="str">
        <f t="shared" si="4"/>
        <v>04100007050115TC-NL</v>
      </c>
      <c r="G835" s="46">
        <v>1</v>
      </c>
      <c r="H835" s="40" t="s">
        <v>742</v>
      </c>
      <c r="I835" s="46">
        <v>38</v>
      </c>
    </row>
    <row r="836" spans="1:9" ht="12.75" hidden="1" customHeight="1">
      <c r="A836" s="34">
        <v>497</v>
      </c>
      <c r="B836" s="40" t="s">
        <v>743</v>
      </c>
      <c r="C836" s="40" t="s">
        <v>744</v>
      </c>
      <c r="D836" s="40" t="str">
        <f t="shared" si="2"/>
        <v>041000070601Kỹ thuật điều hòa không khí</v>
      </c>
      <c r="E836" s="40" t="s">
        <v>737</v>
      </c>
      <c r="F836" s="40" t="str">
        <f t="shared" si="4"/>
        <v>04100007060115TC-NL</v>
      </c>
      <c r="G836" s="46">
        <v>1</v>
      </c>
      <c r="H836" s="40" t="s">
        <v>71</v>
      </c>
      <c r="I836" s="46">
        <v>38</v>
      </c>
    </row>
    <row r="837" spans="1:9" ht="12.75" hidden="1" customHeight="1">
      <c r="A837" s="34">
        <v>498</v>
      </c>
      <c r="B837" s="40" t="s">
        <v>745</v>
      </c>
      <c r="C837" s="40" t="s">
        <v>746</v>
      </c>
      <c r="D837" s="40" t="str">
        <f t="shared" si="2"/>
        <v>041000070701Tự động hóa hệ thống lạnh</v>
      </c>
      <c r="E837" s="40" t="s">
        <v>737</v>
      </c>
      <c r="F837" s="40" t="str">
        <f t="shared" si="4"/>
        <v>04100007070115TC-NL</v>
      </c>
      <c r="G837" s="46">
        <v>1</v>
      </c>
      <c r="H837" s="40" t="s">
        <v>68</v>
      </c>
      <c r="I837" s="46">
        <v>40</v>
      </c>
    </row>
    <row r="838" spans="1:9" ht="12.75" hidden="1" customHeight="1">
      <c r="A838" s="34">
        <v>499</v>
      </c>
      <c r="B838" s="40" t="s">
        <v>747</v>
      </c>
      <c r="C838" s="40" t="s">
        <v>748</v>
      </c>
      <c r="D838" s="40" t="str">
        <f t="shared" si="2"/>
        <v>041000071101AutoCAD</v>
      </c>
      <c r="E838" s="40" t="s">
        <v>737</v>
      </c>
      <c r="F838" s="40" t="str">
        <f t="shared" si="4"/>
        <v>04100007110115TC-NL</v>
      </c>
      <c r="G838" s="46">
        <v>1</v>
      </c>
      <c r="H838" s="40" t="s">
        <v>679</v>
      </c>
      <c r="I838" s="46">
        <v>54</v>
      </c>
    </row>
    <row r="839" spans="1:9" ht="12.75" hidden="1" customHeight="1">
      <c r="A839" s="34">
        <v>500</v>
      </c>
      <c r="B839" s="40" t="s">
        <v>749</v>
      </c>
      <c r="C839" s="40" t="s">
        <v>750</v>
      </c>
      <c r="D839" s="40" t="str">
        <f t="shared" si="2"/>
        <v>041000079301Cơ ứng dụng</v>
      </c>
      <c r="E839" s="40" t="s">
        <v>737</v>
      </c>
      <c r="F839" s="40" t="str">
        <f t="shared" si="4"/>
        <v>04100007930115TC-NL</v>
      </c>
      <c r="G839" s="46">
        <v>1</v>
      </c>
      <c r="H839" s="40" t="s">
        <v>666</v>
      </c>
      <c r="I839" s="46">
        <v>56</v>
      </c>
    </row>
    <row r="840" spans="1:9" ht="12.75" hidden="1" customHeight="1">
      <c r="A840" s="34">
        <v>501</v>
      </c>
      <c r="B840" s="40" t="s">
        <v>751</v>
      </c>
      <c r="C840" s="40" t="s">
        <v>752</v>
      </c>
      <c r="D840" s="40" t="str">
        <f t="shared" si="2"/>
        <v>041000079501Đo lường Cơ - Điện - Nhiệt</v>
      </c>
      <c r="E840" s="40" t="s">
        <v>737</v>
      </c>
      <c r="F840" s="40" t="str">
        <f t="shared" si="4"/>
        <v>04100007950115TC-NL</v>
      </c>
      <c r="G840" s="46">
        <v>1</v>
      </c>
      <c r="H840" s="40" t="s">
        <v>698</v>
      </c>
      <c r="I840" s="46">
        <v>53</v>
      </c>
    </row>
    <row r="841" spans="1:9" ht="12.75" hidden="1" customHeight="1">
      <c r="A841" s="34">
        <v>502</v>
      </c>
      <c r="B841" s="40" t="s">
        <v>753</v>
      </c>
      <c r="C841" s="40" t="s">
        <v>754</v>
      </c>
      <c r="D841" s="40" t="str">
        <f t="shared" si="2"/>
        <v>041000079601Vật liệu kỹ thuật nhiệt</v>
      </c>
      <c r="E841" s="40" t="s">
        <v>737</v>
      </c>
      <c r="F841" s="40" t="str">
        <f t="shared" si="4"/>
        <v>04100007960115TC-NL</v>
      </c>
      <c r="G841" s="46">
        <v>1</v>
      </c>
      <c r="H841" s="40" t="s">
        <v>700</v>
      </c>
      <c r="I841" s="46">
        <v>55</v>
      </c>
    </row>
    <row r="842" spans="1:9" ht="12.75" hidden="1" customHeight="1">
      <c r="A842" s="34">
        <v>503</v>
      </c>
      <c r="B842" s="40" t="s">
        <v>755</v>
      </c>
      <c r="C842" s="40" t="s">
        <v>756</v>
      </c>
      <c r="D842" s="40" t="str">
        <f t="shared" si="2"/>
        <v>041000079801Kỹ thuật sấy</v>
      </c>
      <c r="E842" s="40" t="s">
        <v>737</v>
      </c>
      <c r="F842" s="40" t="str">
        <f t="shared" si="4"/>
        <v>04100007980115TC-NL</v>
      </c>
      <c r="G842" s="46">
        <v>1</v>
      </c>
      <c r="H842" s="40" t="s">
        <v>78</v>
      </c>
      <c r="I842" s="46">
        <v>56</v>
      </c>
    </row>
    <row r="843" spans="1:9" ht="12.75" hidden="1" customHeight="1">
      <c r="A843" s="34">
        <v>504</v>
      </c>
      <c r="B843" s="40" t="s">
        <v>757</v>
      </c>
      <c r="C843" s="40" t="s">
        <v>639</v>
      </c>
      <c r="D843" s="40" t="str">
        <f t="shared" si="2"/>
        <v>041000080401Anh văn chuyên ngành</v>
      </c>
      <c r="E843" s="40" t="s">
        <v>737</v>
      </c>
      <c r="F843" s="40" t="str">
        <f t="shared" si="4"/>
        <v>04100008040115TC-NL</v>
      </c>
      <c r="G843" s="46">
        <v>1</v>
      </c>
      <c r="H843" s="40" t="s">
        <v>77</v>
      </c>
      <c r="I843" s="46">
        <v>57</v>
      </c>
    </row>
    <row r="844" spans="1:9" ht="12.75" hidden="1" customHeight="1">
      <c r="A844" s="34">
        <v>505</v>
      </c>
      <c r="B844" s="40" t="s">
        <v>758</v>
      </c>
      <c r="C844" s="40" t="s">
        <v>759</v>
      </c>
      <c r="D844" s="40" t="str">
        <f t="shared" si="2"/>
        <v>041000091401Cơ học lưu chất</v>
      </c>
      <c r="E844" s="40" t="s">
        <v>737</v>
      </c>
      <c r="F844" s="40" t="str">
        <f t="shared" si="4"/>
        <v>04100009140115TC-NL</v>
      </c>
      <c r="G844" s="46">
        <v>1</v>
      </c>
      <c r="H844" s="40" t="s">
        <v>74</v>
      </c>
      <c r="I844" s="46">
        <v>42</v>
      </c>
    </row>
    <row r="845" spans="1:9" ht="12.75" hidden="1" customHeight="1">
      <c r="A845" s="34">
        <v>506</v>
      </c>
      <c r="B845" s="40" t="s">
        <v>760</v>
      </c>
      <c r="C845" s="40" t="s">
        <v>761</v>
      </c>
      <c r="D845" s="40" t="str">
        <f t="shared" si="2"/>
        <v>041000086001TT Máy lạnh công nghiệp</v>
      </c>
      <c r="E845" s="40" t="s">
        <v>737</v>
      </c>
      <c r="F845" s="40" t="str">
        <f t="shared" si="4"/>
        <v>04100008600115TC-NL</v>
      </c>
      <c r="G845" s="46">
        <v>1</v>
      </c>
      <c r="H845" s="40" t="s">
        <v>87</v>
      </c>
      <c r="I845" s="46">
        <v>62</v>
      </c>
    </row>
    <row r="846" spans="1:9" ht="12.75" hidden="1" customHeight="1">
      <c r="A846" s="34">
        <v>507</v>
      </c>
      <c r="B846" s="40" t="s">
        <v>762</v>
      </c>
      <c r="C846" s="40" t="s">
        <v>763</v>
      </c>
      <c r="D846" s="40" t="str">
        <f t="shared" si="2"/>
        <v>041000091501TT Trang bị điện hệ thống nhiệt lạnh</v>
      </c>
      <c r="E846" s="40" t="s">
        <v>737</v>
      </c>
      <c r="F846" s="40" t="str">
        <f t="shared" si="4"/>
        <v>04100009150115TC-NL</v>
      </c>
      <c r="G846" s="46">
        <v>1</v>
      </c>
      <c r="H846" s="40" t="s">
        <v>764</v>
      </c>
      <c r="I846" s="46">
        <v>60</v>
      </c>
    </row>
    <row r="847" spans="1:9" ht="12.75" hidden="1" customHeight="1">
      <c r="A847" s="34">
        <v>508</v>
      </c>
      <c r="B847" s="40" t="s">
        <v>765</v>
      </c>
      <c r="C847" s="40" t="s">
        <v>662</v>
      </c>
      <c r="D847" s="40" t="str">
        <f t="shared" si="2"/>
        <v>041000023701Điều hòa không khí trên ô tô</v>
      </c>
      <c r="E847" s="40" t="s">
        <v>766</v>
      </c>
      <c r="F847" s="40" t="str">
        <f t="shared" si="4"/>
        <v>04100002370115TC-Ô</v>
      </c>
      <c r="G847" s="46">
        <v>1</v>
      </c>
      <c r="H847" s="40" t="s">
        <v>250</v>
      </c>
      <c r="I847" s="46">
        <v>56</v>
      </c>
    </row>
    <row r="848" spans="1:9" ht="12.75" hidden="1" customHeight="1">
      <c r="A848" s="34">
        <v>509</v>
      </c>
      <c r="B848" s="40" t="s">
        <v>767</v>
      </c>
      <c r="C848" s="40" t="s">
        <v>748</v>
      </c>
      <c r="D848" s="40" t="str">
        <f t="shared" si="2"/>
        <v>041000070401AutoCAD</v>
      </c>
      <c r="E848" s="40" t="s">
        <v>766</v>
      </c>
      <c r="F848" s="40" t="str">
        <f t="shared" si="4"/>
        <v>04100007040115TC-Ô</v>
      </c>
      <c r="G848" s="46">
        <v>1</v>
      </c>
      <c r="H848" s="40" t="s">
        <v>224</v>
      </c>
      <c r="I848" s="46">
        <v>51</v>
      </c>
    </row>
    <row r="849" spans="1:9" ht="12.75" hidden="1" customHeight="1">
      <c r="A849" s="34">
        <v>510</v>
      </c>
      <c r="B849" s="40" t="s">
        <v>768</v>
      </c>
      <c r="C849" s="40" t="s">
        <v>769</v>
      </c>
      <c r="D849" s="40" t="str">
        <f t="shared" si="2"/>
        <v>041000071001Dung sai và kỹ thuật đo</v>
      </c>
      <c r="E849" s="40" t="s">
        <v>766</v>
      </c>
      <c r="F849" s="40" t="str">
        <f t="shared" si="4"/>
        <v>04100007100115TC-Ô</v>
      </c>
      <c r="G849" s="46">
        <v>1</v>
      </c>
      <c r="H849" s="40" t="s">
        <v>168</v>
      </c>
      <c r="I849" s="46">
        <v>53</v>
      </c>
    </row>
    <row r="850" spans="1:9" ht="12.75" hidden="1" customHeight="1">
      <c r="A850" s="34">
        <v>511</v>
      </c>
      <c r="B850" s="40" t="s">
        <v>770</v>
      </c>
      <c r="C850" s="40" t="s">
        <v>771</v>
      </c>
      <c r="D850" s="40" t="str">
        <f t="shared" si="2"/>
        <v>041000075301Sức bền vật liệu</v>
      </c>
      <c r="E850" s="40" t="s">
        <v>766</v>
      </c>
      <c r="F850" s="40" t="str">
        <f t="shared" si="4"/>
        <v>04100007530115TC-Ô</v>
      </c>
      <c r="G850" s="46">
        <v>1</v>
      </c>
      <c r="H850" s="40" t="s">
        <v>113</v>
      </c>
      <c r="I850" s="46">
        <v>46</v>
      </c>
    </row>
    <row r="851" spans="1:9" ht="12.75" hidden="1" customHeight="1">
      <c r="A851" s="34">
        <v>512</v>
      </c>
      <c r="B851" s="40" t="s">
        <v>772</v>
      </c>
      <c r="C851" s="40" t="s">
        <v>773</v>
      </c>
      <c r="D851" s="40" t="str">
        <f t="shared" si="2"/>
        <v>041000091601Nguyên lý - Chi tiết máy</v>
      </c>
      <c r="E851" s="40" t="s">
        <v>766</v>
      </c>
      <c r="F851" s="40" t="str">
        <f t="shared" si="4"/>
        <v>04100009160115TC-Ô</v>
      </c>
      <c r="G851" s="46">
        <v>1</v>
      </c>
      <c r="H851" s="40" t="s">
        <v>249</v>
      </c>
      <c r="I851" s="46">
        <v>51</v>
      </c>
    </row>
    <row r="852" spans="1:9" ht="12.75" hidden="1" customHeight="1">
      <c r="A852" s="34">
        <v>513</v>
      </c>
      <c r="B852" s="40" t="s">
        <v>774</v>
      </c>
      <c r="C852" s="40" t="s">
        <v>775</v>
      </c>
      <c r="D852" s="40" t="str">
        <f t="shared" si="2"/>
        <v>041000091701Kết cấu ô tô</v>
      </c>
      <c r="E852" s="40" t="s">
        <v>766</v>
      </c>
      <c r="F852" s="40" t="str">
        <f t="shared" si="4"/>
        <v>04100009170115TC-Ô</v>
      </c>
      <c r="G852" s="46">
        <v>1</v>
      </c>
      <c r="H852" s="40" t="s">
        <v>200</v>
      </c>
      <c r="I852" s="46">
        <v>52</v>
      </c>
    </row>
    <row r="853" spans="1:9" ht="12.75" hidden="1" customHeight="1">
      <c r="A853" s="34">
        <v>514</v>
      </c>
      <c r="B853" s="40" t="s">
        <v>776</v>
      </c>
      <c r="C853" s="40" t="s">
        <v>777</v>
      </c>
      <c r="D853" s="40" t="str">
        <f t="shared" si="2"/>
        <v>041000091801Lý thuyết ô tô</v>
      </c>
      <c r="E853" s="40" t="s">
        <v>766</v>
      </c>
      <c r="F853" s="40" t="str">
        <f t="shared" si="4"/>
        <v>04100009180115TC-Ô</v>
      </c>
      <c r="G853" s="46">
        <v>1</v>
      </c>
      <c r="H853" s="40" t="s">
        <v>284</v>
      </c>
      <c r="I853" s="46">
        <v>36</v>
      </c>
    </row>
    <row r="854" spans="1:9" ht="12.75" hidden="1" customHeight="1">
      <c r="A854" s="34">
        <v>515</v>
      </c>
      <c r="B854" s="40" t="s">
        <v>778</v>
      </c>
      <c r="C854" s="40" t="s">
        <v>665</v>
      </c>
      <c r="D854" s="40" t="str">
        <f t="shared" si="2"/>
        <v>041000091901Hệ thống điện thân xe</v>
      </c>
      <c r="E854" s="40" t="s">
        <v>766</v>
      </c>
      <c r="F854" s="40" t="str">
        <f t="shared" si="4"/>
        <v>04100009190115TC-Ô</v>
      </c>
      <c r="G854" s="46">
        <v>1</v>
      </c>
      <c r="H854" s="40" t="s">
        <v>55</v>
      </c>
      <c r="I854" s="46">
        <v>42</v>
      </c>
    </row>
    <row r="855" spans="1:9" ht="12.75" hidden="1" customHeight="1">
      <c r="A855" s="34">
        <v>516</v>
      </c>
      <c r="B855" s="40" t="s">
        <v>779</v>
      </c>
      <c r="C855" s="40" t="s">
        <v>669</v>
      </c>
      <c r="D855" s="40" t="str">
        <f t="shared" si="2"/>
        <v>041000030501TT Động cơ diesel</v>
      </c>
      <c r="E855" s="40" t="s">
        <v>766</v>
      </c>
      <c r="F855" s="40" t="str">
        <f t="shared" si="4"/>
        <v>04100003050115TC-Ô</v>
      </c>
      <c r="G855" s="46">
        <v>1</v>
      </c>
      <c r="H855" s="40" t="s">
        <v>170</v>
      </c>
      <c r="I855" s="46">
        <v>28</v>
      </c>
    </row>
    <row r="856" spans="1:9" ht="12.75" hidden="1" customHeight="1">
      <c r="A856" s="34">
        <v>517</v>
      </c>
      <c r="B856" s="40" t="s">
        <v>780</v>
      </c>
      <c r="C856" s="40" t="s">
        <v>672</v>
      </c>
      <c r="D856" s="40" t="str">
        <f t="shared" si="2"/>
        <v>041000092001TT Động cơ xăng</v>
      </c>
      <c r="E856" s="40" t="s">
        <v>766</v>
      </c>
      <c r="F856" s="40" t="str">
        <f t="shared" si="4"/>
        <v>04100009200115TC-Ô</v>
      </c>
      <c r="G856" s="46">
        <v>1</v>
      </c>
      <c r="H856" s="40" t="s">
        <v>290</v>
      </c>
      <c r="I856" s="46">
        <v>45</v>
      </c>
    </row>
    <row r="857" spans="1:9" ht="12.75" hidden="1" customHeight="1">
      <c r="A857" s="34">
        <v>518</v>
      </c>
      <c r="B857" s="40" t="s">
        <v>781</v>
      </c>
      <c r="C857" s="40" t="s">
        <v>678</v>
      </c>
      <c r="D857" s="40" t="str">
        <f t="shared" si="2"/>
        <v>041000092101TT Hệ thống điện động cơ</v>
      </c>
      <c r="E857" s="40" t="s">
        <v>766</v>
      </c>
      <c r="F857" s="40" t="str">
        <f t="shared" si="4"/>
        <v>04100009210115TC-Ô</v>
      </c>
      <c r="G857" s="46">
        <v>1</v>
      </c>
      <c r="H857" s="40" t="s">
        <v>57</v>
      </c>
      <c r="I857" s="46">
        <v>44</v>
      </c>
    </row>
    <row r="858" spans="1:9" ht="12.75" hidden="1" customHeight="1">
      <c r="A858" s="34">
        <v>519</v>
      </c>
      <c r="B858" s="40" t="s">
        <v>782</v>
      </c>
      <c r="C858" s="40" t="s">
        <v>681</v>
      </c>
      <c r="D858" s="40" t="str">
        <f t="shared" si="2"/>
        <v>041000092201TT Hệ thống điện thân xe</v>
      </c>
      <c r="E858" s="40" t="s">
        <v>766</v>
      </c>
      <c r="F858" s="40" t="str">
        <f t="shared" si="4"/>
        <v>04100009220115TC-Ô</v>
      </c>
      <c r="G858" s="46">
        <v>1</v>
      </c>
      <c r="H858" s="40" t="s">
        <v>287</v>
      </c>
      <c r="I858" s="46">
        <v>42</v>
      </c>
    </row>
    <row r="859" spans="1:9" ht="12.75" hidden="1" customHeight="1">
      <c r="A859" s="34">
        <v>520</v>
      </c>
      <c r="B859" s="40" t="s">
        <v>783</v>
      </c>
      <c r="C859" s="40" t="s">
        <v>323</v>
      </c>
      <c r="D859" s="40" t="str">
        <f t="shared" si="2"/>
        <v>050600111211Chính trị</v>
      </c>
      <c r="E859" s="40" t="s">
        <v>784</v>
      </c>
      <c r="F859" s="40" t="str">
        <f t="shared" si="4"/>
        <v>05060011121115TCN-CKL</v>
      </c>
      <c r="G859" s="46">
        <v>1</v>
      </c>
      <c r="H859" s="40" t="s">
        <v>785</v>
      </c>
      <c r="I859" s="46">
        <v>57</v>
      </c>
    </row>
    <row r="860" spans="1:9" ht="12.75" hidden="1" customHeight="1">
      <c r="A860" s="34">
        <v>521</v>
      </c>
      <c r="B860" s="40" t="s">
        <v>786</v>
      </c>
      <c r="C860" s="40" t="s">
        <v>787</v>
      </c>
      <c r="D860" s="40" t="str">
        <f t="shared" si="2"/>
        <v>050600113701Phay, bào mặt phẳng ngang, song song, vuông góc, nghiêng</v>
      </c>
      <c r="E860" s="40" t="s">
        <v>784</v>
      </c>
      <c r="F860" s="40" t="str">
        <f t="shared" si="4"/>
        <v>05060011370115TCN-CKL</v>
      </c>
      <c r="G860" s="46">
        <v>1</v>
      </c>
      <c r="H860" s="40" t="s">
        <v>192</v>
      </c>
      <c r="I860" s="46">
        <v>57</v>
      </c>
    </row>
    <row r="861" spans="1:9" ht="12.75" hidden="1" customHeight="1">
      <c r="A861" s="34">
        <v>522</v>
      </c>
      <c r="B861" s="40" t="s">
        <v>788</v>
      </c>
      <c r="C861" s="40" t="s">
        <v>789</v>
      </c>
      <c r="D861" s="40" t="str">
        <f t="shared" si="2"/>
        <v>050600113801Phay, bào mặt phẳng bậc</v>
      </c>
      <c r="E861" s="40" t="s">
        <v>784</v>
      </c>
      <c r="F861" s="40" t="str">
        <f t="shared" si="4"/>
        <v>05060011380115TCN-CKL</v>
      </c>
      <c r="G861" s="46">
        <v>1</v>
      </c>
      <c r="H861" s="40" t="s">
        <v>790</v>
      </c>
      <c r="I861" s="46">
        <v>59</v>
      </c>
    </row>
    <row r="862" spans="1:9" ht="12.75" hidden="1" customHeight="1">
      <c r="A862" s="34">
        <v>523</v>
      </c>
      <c r="B862" s="40" t="s">
        <v>791</v>
      </c>
      <c r="C862" s="40" t="s">
        <v>792</v>
      </c>
      <c r="D862" s="40" t="str">
        <f t="shared" si="2"/>
        <v>050600113901Phay, bào rãnh, cắt đứt</v>
      </c>
      <c r="E862" s="40" t="s">
        <v>784</v>
      </c>
      <c r="F862" s="40" t="str">
        <f t="shared" si="4"/>
        <v>05060011390115TCN-CKL</v>
      </c>
      <c r="G862" s="46">
        <v>1</v>
      </c>
      <c r="H862" s="40" t="s">
        <v>793</v>
      </c>
      <c r="I862" s="46">
        <v>57</v>
      </c>
    </row>
    <row r="863" spans="1:9" ht="12.75" hidden="1" customHeight="1">
      <c r="A863" s="34">
        <v>524</v>
      </c>
      <c r="B863" s="40" t="s">
        <v>794</v>
      </c>
      <c r="C863" s="40" t="s">
        <v>795</v>
      </c>
      <c r="D863" s="40" t="str">
        <f t="shared" si="2"/>
        <v>050600114001Phay, bào rãnh chốt đuôi én</v>
      </c>
      <c r="E863" s="40" t="s">
        <v>784</v>
      </c>
      <c r="F863" s="40" t="str">
        <f t="shared" si="4"/>
        <v>05060011400115TCN-CKL</v>
      </c>
      <c r="G863" s="46">
        <v>1</v>
      </c>
      <c r="H863" s="40" t="s">
        <v>700</v>
      </c>
      <c r="I863" s="46">
        <v>58</v>
      </c>
    </row>
    <row r="864" spans="1:9" ht="12.75" hidden="1" customHeight="1">
      <c r="A864" s="34">
        <v>525</v>
      </c>
      <c r="B864" s="40" t="s">
        <v>796</v>
      </c>
      <c r="C864" s="40" t="s">
        <v>797</v>
      </c>
      <c r="D864" s="40" t="str">
        <f t="shared" si="2"/>
        <v>050600114101Phay đa giác</v>
      </c>
      <c r="E864" s="40" t="s">
        <v>784</v>
      </c>
      <c r="F864" s="40" t="str">
        <f t="shared" si="4"/>
        <v>05060011410115TCN-CKL</v>
      </c>
      <c r="G864" s="46">
        <v>1</v>
      </c>
      <c r="H864" s="40" t="s">
        <v>798</v>
      </c>
      <c r="I864" s="46">
        <v>57</v>
      </c>
    </row>
    <row r="865" spans="1:9" ht="12.75" hidden="1" customHeight="1">
      <c r="A865" s="34">
        <v>526</v>
      </c>
      <c r="B865" s="40" t="s">
        <v>799</v>
      </c>
      <c r="C865" s="40" t="s">
        <v>800</v>
      </c>
      <c r="D865" s="40" t="str">
        <f t="shared" si="2"/>
        <v>050600114201Phay bánh răng trụ răng thẳng</v>
      </c>
      <c r="E865" s="40" t="s">
        <v>784</v>
      </c>
      <c r="F865" s="40" t="str">
        <f t="shared" si="4"/>
        <v>05060011420115TCN-CKL</v>
      </c>
      <c r="G865" s="46">
        <v>1</v>
      </c>
      <c r="H865" s="40" t="s">
        <v>801</v>
      </c>
      <c r="I865" s="46">
        <v>58</v>
      </c>
    </row>
    <row r="866" spans="1:9" ht="12.75" hidden="1" customHeight="1">
      <c r="A866" s="34">
        <v>527</v>
      </c>
      <c r="B866" s="40" t="s">
        <v>802</v>
      </c>
      <c r="C866" s="40" t="s">
        <v>803</v>
      </c>
      <c r="D866" s="40" t="str">
        <f t="shared" si="2"/>
        <v>050600114301Phay, bào rãnh chữ T</v>
      </c>
      <c r="E866" s="40" t="s">
        <v>784</v>
      </c>
      <c r="F866" s="40" t="str">
        <f t="shared" si="4"/>
        <v>05060011430115TCN-CKL</v>
      </c>
      <c r="G866" s="46">
        <v>1</v>
      </c>
      <c r="H866" s="40" t="s">
        <v>804</v>
      </c>
      <c r="I866" s="46">
        <v>57</v>
      </c>
    </row>
    <row r="867" spans="1:9" ht="12.75" hidden="1" customHeight="1">
      <c r="A867" s="34">
        <v>528</v>
      </c>
      <c r="B867" s="40" t="s">
        <v>805</v>
      </c>
      <c r="C867" s="40" t="s">
        <v>806</v>
      </c>
      <c r="D867" s="40" t="str">
        <f t="shared" si="2"/>
        <v>050600114401Phay ly hợp vấu, then hoa</v>
      </c>
      <c r="E867" s="40" t="s">
        <v>784</v>
      </c>
      <c r="F867" s="40" t="str">
        <f t="shared" si="4"/>
        <v>05060011440115TCN-CKL</v>
      </c>
      <c r="G867" s="46">
        <v>1</v>
      </c>
      <c r="H867" s="40" t="s">
        <v>807</v>
      </c>
      <c r="I867" s="46">
        <v>57</v>
      </c>
    </row>
    <row r="868" spans="1:9" ht="12.75" hidden="1" customHeight="1">
      <c r="A868" s="34">
        <v>529</v>
      </c>
      <c r="B868" s="40" t="s">
        <v>808</v>
      </c>
      <c r="C868" s="40" t="s">
        <v>809</v>
      </c>
      <c r="D868" s="40" t="str">
        <f t="shared" si="2"/>
        <v>050600114501Tiện chi tiết có gá lắp phức tạp</v>
      </c>
      <c r="E868" s="40" t="s">
        <v>784</v>
      </c>
      <c r="F868" s="40" t="str">
        <f t="shared" si="4"/>
        <v>05060011450115TCN-CKL</v>
      </c>
      <c r="G868" s="46">
        <v>1</v>
      </c>
      <c r="H868" s="40" t="s">
        <v>785</v>
      </c>
      <c r="I868" s="46">
        <v>55</v>
      </c>
    </row>
    <row r="869" spans="1:9" ht="12.75" hidden="1" customHeight="1">
      <c r="A869" s="34">
        <v>530</v>
      </c>
      <c r="B869" s="40" t="s">
        <v>810</v>
      </c>
      <c r="C869" s="40" t="s">
        <v>334</v>
      </c>
      <c r="D869" s="40" t="str">
        <f t="shared" si="2"/>
        <v>050600111111Giáo dục quốc phòng - An ninh</v>
      </c>
      <c r="E869" s="40" t="s">
        <v>784</v>
      </c>
      <c r="F869" s="40" t="str">
        <f t="shared" si="4"/>
        <v>05060011111115TCN-CKL</v>
      </c>
      <c r="G869" s="46">
        <v>1</v>
      </c>
      <c r="H869" s="40" t="s">
        <v>216</v>
      </c>
      <c r="I869" s="46">
        <v>57</v>
      </c>
    </row>
    <row r="870" spans="1:9" ht="12.75" hidden="1" customHeight="1">
      <c r="A870" s="34">
        <v>531</v>
      </c>
      <c r="B870" s="40" t="s">
        <v>811</v>
      </c>
      <c r="C870" s="40" t="s">
        <v>375</v>
      </c>
      <c r="D870" s="40" t="str">
        <f t="shared" si="2"/>
        <v>050600116401Phân tích hoạt động kinh doanh</v>
      </c>
      <c r="E870" s="40" t="s">
        <v>812</v>
      </c>
      <c r="F870" s="40" t="str">
        <f t="shared" si="4"/>
        <v>05060011640115TCN-KTD</v>
      </c>
      <c r="G870" s="46">
        <v>1</v>
      </c>
      <c r="H870" s="40" t="s">
        <v>790</v>
      </c>
      <c r="I870" s="46">
        <v>55</v>
      </c>
    </row>
    <row r="871" spans="1:9" ht="12.75" hidden="1" customHeight="1">
      <c r="A871" s="34">
        <v>532</v>
      </c>
      <c r="B871" s="40" t="s">
        <v>813</v>
      </c>
      <c r="C871" s="40" t="s">
        <v>814</v>
      </c>
      <c r="D871" s="40" t="str">
        <f t="shared" si="2"/>
        <v>050600116501Thuế</v>
      </c>
      <c r="E871" s="40" t="s">
        <v>812</v>
      </c>
      <c r="F871" s="40" t="str">
        <f t="shared" si="4"/>
        <v>05060011650115TCN-KTD</v>
      </c>
      <c r="G871" s="46">
        <v>1</v>
      </c>
      <c r="H871" s="40" t="s">
        <v>793</v>
      </c>
      <c r="I871" s="46">
        <v>55</v>
      </c>
    </row>
    <row r="872" spans="1:9" ht="12.75" hidden="1" customHeight="1">
      <c r="A872" s="34">
        <v>533</v>
      </c>
      <c r="B872" s="40" t="s">
        <v>815</v>
      </c>
      <c r="C872" s="40" t="s">
        <v>816</v>
      </c>
      <c r="D872" s="40" t="str">
        <f t="shared" si="2"/>
        <v>050600116601Kế toán doanh nghiệp 2</v>
      </c>
      <c r="E872" s="40" t="s">
        <v>812</v>
      </c>
      <c r="F872" s="40" t="str">
        <f t="shared" si="4"/>
        <v>05060011660115TCN-KTD</v>
      </c>
      <c r="G872" s="46">
        <v>1</v>
      </c>
      <c r="H872" s="40" t="s">
        <v>700</v>
      </c>
      <c r="I872" s="46">
        <v>65</v>
      </c>
    </row>
    <row r="873" spans="1:9" ht="12.75" hidden="1" customHeight="1">
      <c r="A873" s="34">
        <v>534</v>
      </c>
      <c r="B873" s="40" t="s">
        <v>817</v>
      </c>
      <c r="C873" s="40" t="s">
        <v>818</v>
      </c>
      <c r="D873" s="40" t="str">
        <f t="shared" si="2"/>
        <v>050600116701Kinh tế chính trị</v>
      </c>
      <c r="E873" s="40" t="s">
        <v>812</v>
      </c>
      <c r="F873" s="40" t="str">
        <f t="shared" si="4"/>
        <v>05060011670115TCN-KTD</v>
      </c>
      <c r="G873" s="46">
        <v>1</v>
      </c>
      <c r="H873" s="40" t="s">
        <v>706</v>
      </c>
      <c r="I873" s="46">
        <v>54</v>
      </c>
    </row>
    <row r="874" spans="1:9" ht="12.75" hidden="1" customHeight="1">
      <c r="A874" s="34">
        <v>535</v>
      </c>
      <c r="B874" s="40" t="s">
        <v>819</v>
      </c>
      <c r="C874" s="40" t="s">
        <v>820</v>
      </c>
      <c r="D874" s="40" t="str">
        <f t="shared" si="2"/>
        <v>050600116801Kiểm toán</v>
      </c>
      <c r="E874" s="40" t="s">
        <v>812</v>
      </c>
      <c r="F874" s="40" t="str">
        <f t="shared" si="4"/>
        <v>05060011680115TCN-KTD</v>
      </c>
      <c r="G874" s="46">
        <v>1</v>
      </c>
      <c r="H874" s="40" t="s">
        <v>191</v>
      </c>
      <c r="I874" s="46">
        <v>55</v>
      </c>
    </row>
    <row r="875" spans="1:9" ht="12.75" hidden="1" customHeight="1">
      <c r="A875" s="34">
        <v>536</v>
      </c>
      <c r="B875" s="40" t="s">
        <v>821</v>
      </c>
      <c r="C875" s="40" t="s">
        <v>822</v>
      </c>
      <c r="D875" s="40" t="str">
        <f t="shared" si="2"/>
        <v>050600116901Luật kinh tế</v>
      </c>
      <c r="E875" s="40" t="s">
        <v>812</v>
      </c>
      <c r="F875" s="40" t="str">
        <f t="shared" si="4"/>
        <v>05060011690115TCN-KTD</v>
      </c>
      <c r="G875" s="46">
        <v>1</v>
      </c>
      <c r="H875" s="40" t="s">
        <v>698</v>
      </c>
      <c r="I875" s="46">
        <v>55</v>
      </c>
    </row>
    <row r="876" spans="1:9" ht="12.75" hidden="1" customHeight="1">
      <c r="A876" s="34">
        <v>537</v>
      </c>
      <c r="B876" s="40" t="s">
        <v>823</v>
      </c>
      <c r="C876" s="40" t="s">
        <v>824</v>
      </c>
      <c r="D876" s="40" t="str">
        <f t="shared" si="2"/>
        <v>050600117001Thị trường chứng khoán</v>
      </c>
      <c r="E876" s="40" t="s">
        <v>812</v>
      </c>
      <c r="F876" s="40" t="str">
        <f t="shared" si="4"/>
        <v>05060011700115TCN-KTD</v>
      </c>
      <c r="G876" s="46">
        <v>1</v>
      </c>
      <c r="H876" s="40" t="s">
        <v>825</v>
      </c>
      <c r="I876" s="46">
        <v>54</v>
      </c>
    </row>
    <row r="877" spans="1:9" ht="12.75" hidden="1" customHeight="1">
      <c r="A877" s="34">
        <v>538</v>
      </c>
      <c r="B877" s="40" t="s">
        <v>826</v>
      </c>
      <c r="C877" s="40" t="s">
        <v>827</v>
      </c>
      <c r="D877" s="40" t="str">
        <f t="shared" si="2"/>
        <v>050600117101Kế toán hành chính sự nghiệp</v>
      </c>
      <c r="E877" s="40" t="s">
        <v>812</v>
      </c>
      <c r="F877" s="40" t="str">
        <f t="shared" si="4"/>
        <v>05060011710115TCN-KTD</v>
      </c>
      <c r="G877" s="46">
        <v>1</v>
      </c>
      <c r="H877" s="40" t="s">
        <v>785</v>
      </c>
      <c r="I877" s="46">
        <v>55</v>
      </c>
    </row>
    <row r="878" spans="1:9" ht="12.75" hidden="1" customHeight="1">
      <c r="A878" s="34">
        <v>539</v>
      </c>
      <c r="B878" s="40" t="s">
        <v>828</v>
      </c>
      <c r="C878" s="40" t="s">
        <v>545</v>
      </c>
      <c r="D878" s="40" t="str">
        <f t="shared" si="2"/>
        <v>030600113002Bảo dưỡng và sửa chữa hệ thống lái</v>
      </c>
      <c r="E878" s="40" t="s">
        <v>829</v>
      </c>
      <c r="F878" s="40" t="str">
        <f t="shared" si="4"/>
        <v>03060011300215CĐN-Ô</v>
      </c>
      <c r="G878" s="46">
        <v>1</v>
      </c>
      <c r="H878" s="40" t="s">
        <v>682</v>
      </c>
      <c r="I878" s="46">
        <v>60</v>
      </c>
    </row>
    <row r="879" spans="1:9" ht="12.75" hidden="1" customHeight="1">
      <c r="A879" s="34">
        <v>540</v>
      </c>
      <c r="B879" s="40" t="s">
        <v>830</v>
      </c>
      <c r="C879" s="40" t="s">
        <v>547</v>
      </c>
      <c r="D879" s="40" t="str">
        <f t="shared" si="2"/>
        <v>030600113102Bảo dưỡng và sửa chữa hệ thống phanh</v>
      </c>
      <c r="E879" s="40" t="s">
        <v>829</v>
      </c>
      <c r="F879" s="40" t="str">
        <f t="shared" si="4"/>
        <v>03060011310215CĐN-Ô</v>
      </c>
      <c r="G879" s="46">
        <v>1</v>
      </c>
      <c r="H879" s="40" t="s">
        <v>790</v>
      </c>
      <c r="I879" s="46">
        <v>55</v>
      </c>
    </row>
    <row r="880" spans="1:9" ht="12.75" hidden="1" customHeight="1">
      <c r="A880" s="34">
        <v>541</v>
      </c>
      <c r="B880" s="40" t="s">
        <v>831</v>
      </c>
      <c r="C880" s="40" t="s">
        <v>832</v>
      </c>
      <c r="D880" s="40" t="str">
        <f t="shared" si="2"/>
        <v>030600113202Chuẩn đoán trạng thái kỹ thuật ô tô</v>
      </c>
      <c r="E880" s="40" t="s">
        <v>829</v>
      </c>
      <c r="F880" s="40" t="str">
        <f t="shared" si="4"/>
        <v>03060011320215CĐN-Ô</v>
      </c>
      <c r="G880" s="46">
        <v>1</v>
      </c>
      <c r="H880" s="40" t="s">
        <v>793</v>
      </c>
      <c r="I880" s="46">
        <v>55</v>
      </c>
    </row>
    <row r="881" spans="1:9" ht="12.75" hidden="1" customHeight="1">
      <c r="A881" s="34">
        <v>542</v>
      </c>
      <c r="B881" s="40" t="s">
        <v>833</v>
      </c>
      <c r="C881" s="40" t="s">
        <v>543</v>
      </c>
      <c r="D881" s="40" t="str">
        <f t="shared" si="2"/>
        <v>030600113302Bảo dưỡng và sửa chữa hệ thống di chuyển</v>
      </c>
      <c r="E881" s="40" t="s">
        <v>829</v>
      </c>
      <c r="F881" s="40" t="str">
        <f t="shared" si="4"/>
        <v>03060011330215CĐN-Ô</v>
      </c>
      <c r="G881" s="46">
        <v>1</v>
      </c>
      <c r="H881" s="40" t="s">
        <v>698</v>
      </c>
      <c r="I881" s="46">
        <v>55</v>
      </c>
    </row>
    <row r="882" spans="1:9" ht="12.75" hidden="1" customHeight="1">
      <c r="A882" s="34">
        <v>543</v>
      </c>
      <c r="B882" s="40" t="s">
        <v>834</v>
      </c>
      <c r="C882" s="40" t="s">
        <v>835</v>
      </c>
      <c r="D882" s="40" t="str">
        <f t="shared" si="2"/>
        <v>030600113402Bảo dưỡng và sửa chữa hệ thống nhiên liệu động cơ diesel</v>
      </c>
      <c r="E882" s="40" t="s">
        <v>829</v>
      </c>
      <c r="F882" s="40" t="str">
        <f t="shared" si="4"/>
        <v>03060011340215CĐN-Ô</v>
      </c>
      <c r="G882" s="46">
        <v>1</v>
      </c>
      <c r="H882" s="40" t="s">
        <v>706</v>
      </c>
      <c r="I882" s="46">
        <v>55</v>
      </c>
    </row>
    <row r="883" spans="1:9" ht="12.75" hidden="1" customHeight="1">
      <c r="A883" s="34">
        <v>544</v>
      </c>
      <c r="B883" s="40" t="s">
        <v>836</v>
      </c>
      <c r="C883" s="40" t="s">
        <v>837</v>
      </c>
      <c r="D883" s="40" t="str">
        <f t="shared" si="2"/>
        <v>030600113502Bảo dưỡng và sửa chữa hộp số tự động ô tô</v>
      </c>
      <c r="E883" s="40" t="s">
        <v>829</v>
      </c>
      <c r="F883" s="40" t="str">
        <f t="shared" si="4"/>
        <v>03060011350215CĐN-Ô</v>
      </c>
      <c r="G883" s="46">
        <v>1</v>
      </c>
      <c r="H883" s="40" t="s">
        <v>838</v>
      </c>
      <c r="I883" s="46">
        <v>57</v>
      </c>
    </row>
    <row r="884" spans="1:9" ht="12.75" hidden="1" customHeight="1">
      <c r="A884" s="34">
        <v>545</v>
      </c>
      <c r="B884" s="40" t="s">
        <v>839</v>
      </c>
      <c r="C884" s="40" t="s">
        <v>840</v>
      </c>
      <c r="D884" s="40" t="str">
        <f t="shared" si="2"/>
        <v>030600113602Bảo dưỡng và sửa chữa mô tô-xe máy</v>
      </c>
      <c r="E884" s="40" t="s">
        <v>829</v>
      </c>
      <c r="F884" s="40" t="str">
        <f t="shared" si="4"/>
        <v>03060011360215CĐN-Ô</v>
      </c>
      <c r="G884" s="46">
        <v>1</v>
      </c>
      <c r="H884" s="40" t="s">
        <v>118</v>
      </c>
      <c r="I884" s="46">
        <v>58</v>
      </c>
    </row>
    <row r="885" spans="1:9" ht="12.75" hidden="1" customHeight="1">
      <c r="A885" s="34">
        <v>546</v>
      </c>
      <c r="B885" s="40" t="s">
        <v>841</v>
      </c>
      <c r="C885" s="40" t="s">
        <v>599</v>
      </c>
      <c r="D885" s="40" t="str">
        <f t="shared" si="2"/>
        <v>SHCN(9+)14Sinh Hoạt Chủ Nhiệm</v>
      </c>
      <c r="E885" s="40" t="s">
        <v>720</v>
      </c>
      <c r="F885" s="40" t="str">
        <f t="shared" si="4"/>
        <v>SHCN(9+)1415TC-Đ</v>
      </c>
      <c r="G885" s="46">
        <v>1</v>
      </c>
      <c r="H885" s="40" t="s">
        <v>75</v>
      </c>
      <c r="I885" s="46">
        <v>55</v>
      </c>
    </row>
    <row r="886" spans="1:9" ht="12.75" hidden="1" customHeight="1">
      <c r="A886" s="34">
        <v>547</v>
      </c>
      <c r="B886" s="40" t="s">
        <v>842</v>
      </c>
      <c r="C886" s="40" t="s">
        <v>599</v>
      </c>
      <c r="D886" s="40" t="str">
        <f t="shared" si="2"/>
        <v>SHCN(9+)15Sinh Hoạt Chủ Nhiệm</v>
      </c>
      <c r="E886" s="40" t="s">
        <v>737</v>
      </c>
      <c r="F886" s="40" t="str">
        <f t="shared" si="4"/>
        <v>SHCN(9+)1515TC-NL</v>
      </c>
      <c r="G886" s="46">
        <v>1</v>
      </c>
      <c r="H886" s="40" t="s">
        <v>785</v>
      </c>
      <c r="I886" s="46">
        <v>60</v>
      </c>
    </row>
    <row r="887" spans="1:9" ht="12.75" hidden="1" customHeight="1">
      <c r="A887" s="34">
        <v>548</v>
      </c>
      <c r="B887" s="40" t="s">
        <v>843</v>
      </c>
      <c r="C887" s="40" t="s">
        <v>599</v>
      </c>
      <c r="D887" s="40" t="str">
        <f t="shared" si="2"/>
        <v>SHCN(9+)16Sinh Hoạt Chủ Nhiệm</v>
      </c>
      <c r="E887" s="40" t="s">
        <v>766</v>
      </c>
      <c r="F887" s="40" t="str">
        <f t="shared" si="4"/>
        <v>SHCN(9+)1615TC-Ô</v>
      </c>
      <c r="G887" s="46">
        <v>1</v>
      </c>
      <c r="H887" s="40" t="s">
        <v>216</v>
      </c>
      <c r="I887" s="46">
        <v>56</v>
      </c>
    </row>
    <row r="888" spans="1:9" ht="12.75" hidden="1" customHeight="1">
      <c r="A888" s="34">
        <v>549</v>
      </c>
      <c r="B888" s="40" t="s">
        <v>844</v>
      </c>
      <c r="C888" s="40" t="s">
        <v>599</v>
      </c>
      <c r="D888" s="40" t="str">
        <f t="shared" si="2"/>
        <v>SHCN(9+)17Sinh Hoạt Chủ Nhiệm</v>
      </c>
      <c r="E888" s="40" t="s">
        <v>302</v>
      </c>
      <c r="F888" s="40" t="str">
        <f t="shared" si="4"/>
        <v>SHCN(9+)1715TC-QTM</v>
      </c>
      <c r="G888" s="46">
        <v>1</v>
      </c>
      <c r="H888" s="40" t="s">
        <v>790</v>
      </c>
      <c r="I888" s="46">
        <v>56</v>
      </c>
    </row>
    <row r="889" spans="1:9" ht="12.75" hidden="1" customHeight="1">
      <c r="A889" s="34">
        <v>550</v>
      </c>
      <c r="B889" s="40" t="s">
        <v>845</v>
      </c>
      <c r="C889" s="40" t="s">
        <v>599</v>
      </c>
      <c r="D889" s="40" t="str">
        <f t="shared" si="2"/>
        <v>SHCN(9+)18Sinh Hoạt Chủ Nhiệm</v>
      </c>
      <c r="E889" s="40" t="s">
        <v>784</v>
      </c>
      <c r="F889" s="40" t="str">
        <f t="shared" si="4"/>
        <v>SHCN(9+)1815TCN-CKL</v>
      </c>
      <c r="G889" s="46">
        <v>1</v>
      </c>
      <c r="H889" s="40" t="s">
        <v>793</v>
      </c>
      <c r="I889" s="46">
        <v>57</v>
      </c>
    </row>
    <row r="890" spans="1:9" ht="12.75" hidden="1" customHeight="1">
      <c r="A890" s="34">
        <v>551</v>
      </c>
      <c r="B890" s="40" t="s">
        <v>846</v>
      </c>
      <c r="C890" s="40" t="s">
        <v>599</v>
      </c>
      <c r="D890" s="40" t="str">
        <f t="shared" si="2"/>
        <v>SHCN(9+)19Sinh Hoạt Chủ Nhiệm</v>
      </c>
      <c r="E890" s="40" t="s">
        <v>324</v>
      </c>
      <c r="F890" s="40" t="str">
        <f t="shared" si="4"/>
        <v>SHCN(9+)1915TCN-Đ</v>
      </c>
      <c r="G890" s="46">
        <v>1</v>
      </c>
      <c r="H890" s="40" t="s">
        <v>698</v>
      </c>
      <c r="I890" s="46">
        <v>56</v>
      </c>
    </row>
    <row r="891" spans="1:9" ht="12.75" hidden="1" customHeight="1">
      <c r="A891" s="34">
        <v>552</v>
      </c>
      <c r="B891" s="40" t="s">
        <v>847</v>
      </c>
      <c r="C891" s="40" t="s">
        <v>599</v>
      </c>
      <c r="D891" s="40" t="str">
        <f t="shared" si="2"/>
        <v>SHCN(9+)20Sinh Hoạt Chủ Nhiệm</v>
      </c>
      <c r="E891" s="40" t="s">
        <v>336</v>
      </c>
      <c r="F891" s="40" t="str">
        <f t="shared" si="4"/>
        <v>SHCN(9+)2015TCN-ĐT</v>
      </c>
      <c r="G891" s="46">
        <v>1</v>
      </c>
      <c r="H891" s="40" t="s">
        <v>706</v>
      </c>
      <c r="I891" s="46">
        <v>56</v>
      </c>
    </row>
    <row r="892" spans="1:9" ht="12.75" hidden="1" customHeight="1">
      <c r="A892" s="34">
        <v>553</v>
      </c>
      <c r="B892" s="40" t="s">
        <v>848</v>
      </c>
      <c r="C892" s="40" t="s">
        <v>599</v>
      </c>
      <c r="D892" s="40" t="str">
        <f t="shared" si="2"/>
        <v>SHCN(9+)21Sinh Hoạt Chủ Nhiệm</v>
      </c>
      <c r="E892" s="40" t="s">
        <v>812</v>
      </c>
      <c r="F892" s="40" t="str">
        <f t="shared" si="4"/>
        <v>SHCN(9+)2115TCN-KTD</v>
      </c>
      <c r="G892" s="46">
        <v>1</v>
      </c>
      <c r="H892" s="40" t="s">
        <v>193</v>
      </c>
      <c r="I892" s="46">
        <v>57</v>
      </c>
    </row>
    <row r="893" spans="1:9" ht="12.75" hidden="1" customHeight="1">
      <c r="A893" s="34">
        <v>554</v>
      </c>
      <c r="B893" s="40" t="s">
        <v>849</v>
      </c>
      <c r="C893" s="40" t="s">
        <v>599</v>
      </c>
      <c r="D893" s="40" t="str">
        <f t="shared" si="2"/>
        <v>SHCN(9+)22Sinh Hoạt Chủ Nhiệm</v>
      </c>
      <c r="E893" s="40" t="s">
        <v>347</v>
      </c>
      <c r="F893" s="40" t="str">
        <f t="shared" si="4"/>
        <v>SHCN(9+)2215TCN-LĐL</v>
      </c>
      <c r="G893" s="46">
        <v>1</v>
      </c>
      <c r="H893" s="40" t="s">
        <v>118</v>
      </c>
      <c r="I893" s="46">
        <v>57</v>
      </c>
    </row>
    <row r="894" spans="1:9" ht="12.75" hidden="1" customHeight="1">
      <c r="A894" s="34">
        <v>555</v>
      </c>
      <c r="B894" s="40" t="s">
        <v>850</v>
      </c>
      <c r="C894" s="40" t="s">
        <v>599</v>
      </c>
      <c r="D894" s="40" t="str">
        <f t="shared" si="2"/>
        <v>SHCN(9+)23Sinh Hoạt Chủ Nhiệm</v>
      </c>
      <c r="E894" s="40" t="s">
        <v>358</v>
      </c>
      <c r="F894" s="40" t="str">
        <f t="shared" si="4"/>
        <v>SHCN(9+)2315TCN-MTT</v>
      </c>
      <c r="G894" s="46">
        <v>1</v>
      </c>
      <c r="H894" s="40" t="s">
        <v>851</v>
      </c>
      <c r="I894" s="46">
        <v>56</v>
      </c>
    </row>
    <row r="895" spans="1:9" ht="12.75" hidden="1" customHeight="1">
      <c r="A895" s="34">
        <v>556</v>
      </c>
      <c r="B895" s="40" t="s">
        <v>852</v>
      </c>
      <c r="C895" s="40" t="s">
        <v>599</v>
      </c>
      <c r="D895" s="40" t="str">
        <f t="shared" si="2"/>
        <v>SHCN(9+)24Sinh Hoạt Chủ Nhiệm</v>
      </c>
      <c r="E895" s="40" t="s">
        <v>538</v>
      </c>
      <c r="F895" s="40" t="str">
        <f t="shared" si="4"/>
        <v>SHCN(9+)2415TCN-Ô1</v>
      </c>
      <c r="G895" s="46">
        <v>1</v>
      </c>
      <c r="H895" s="40" t="s">
        <v>785</v>
      </c>
      <c r="I895" s="46">
        <v>57</v>
      </c>
    </row>
    <row r="896" spans="1:9" ht="12.75" hidden="1" customHeight="1">
      <c r="A896" s="34">
        <v>557</v>
      </c>
      <c r="B896" s="40" t="s">
        <v>853</v>
      </c>
      <c r="C896" s="40" t="s">
        <v>599</v>
      </c>
      <c r="D896" s="40" t="str">
        <f t="shared" si="2"/>
        <v>SHCN(9+)25Sinh Hoạt Chủ Nhiệm</v>
      </c>
      <c r="E896" s="40" t="s">
        <v>552</v>
      </c>
      <c r="F896" s="40" t="str">
        <f t="shared" si="4"/>
        <v>SHCN(9+)2515TCN-QTM1</v>
      </c>
      <c r="G896" s="46">
        <v>1</v>
      </c>
      <c r="H896" s="40" t="s">
        <v>192</v>
      </c>
      <c r="I896" s="46">
        <v>57</v>
      </c>
    </row>
    <row r="897" spans="1:9" ht="12.75" hidden="1" customHeight="1">
      <c r="A897" s="34">
        <v>558</v>
      </c>
      <c r="B897" s="40" t="s">
        <v>854</v>
      </c>
      <c r="C897" s="40" t="s">
        <v>594</v>
      </c>
      <c r="D897" s="40" t="str">
        <f t="shared" si="2"/>
        <v>SHCN(12+)50Sinh hoạt chủ nhiệm</v>
      </c>
      <c r="E897" s="40" t="s">
        <v>829</v>
      </c>
      <c r="F897" s="40" t="str">
        <f t="shared" si="4"/>
        <v>SHCN(12+)5015CĐN-Ô</v>
      </c>
      <c r="G897" s="46">
        <v>1</v>
      </c>
      <c r="H897" s="40" t="s">
        <v>790</v>
      </c>
      <c r="I897" s="46">
        <v>54</v>
      </c>
    </row>
    <row r="898" spans="1:9" ht="12.75" hidden="1" customHeight="1">
      <c r="A898" s="34">
        <v>559</v>
      </c>
      <c r="B898" s="40" t="s">
        <v>855</v>
      </c>
      <c r="C898" s="40" t="s">
        <v>594</v>
      </c>
      <c r="D898" s="40" t="str">
        <f t="shared" si="2"/>
        <v>SHCN(12+)51Sinh hoạt chủ nhiệm</v>
      </c>
      <c r="E898" s="40" t="s">
        <v>371</v>
      </c>
      <c r="F898" s="40" t="str">
        <f t="shared" si="4"/>
        <v>SHCN(12+)5115CĐN-QTD</v>
      </c>
      <c r="G898" s="46">
        <v>1</v>
      </c>
      <c r="H898" s="40" t="s">
        <v>793</v>
      </c>
      <c r="I898" s="46">
        <v>54</v>
      </c>
    </row>
    <row r="899" spans="1:9" ht="12.75" hidden="1" customHeight="1">
      <c r="A899" s="34">
        <v>560</v>
      </c>
      <c r="B899" s="40" t="s">
        <v>856</v>
      </c>
      <c r="C899" s="40" t="s">
        <v>857</v>
      </c>
      <c r="D899" s="40" t="str">
        <f t="shared" si="2"/>
        <v>050600117901Kinh tế vĩ mô</v>
      </c>
      <c r="E899" s="40" t="s">
        <v>491</v>
      </c>
      <c r="F899" s="40" t="str">
        <f t="shared" si="4"/>
        <v>05060011790116TCN-QTD</v>
      </c>
      <c r="G899" s="46">
        <v>1</v>
      </c>
      <c r="H899" s="40" t="s">
        <v>698</v>
      </c>
      <c r="I899" s="46">
        <v>55</v>
      </c>
    </row>
    <row r="900" spans="1:9" ht="12.75" hidden="1" customHeight="1">
      <c r="A900" s="34">
        <v>561</v>
      </c>
      <c r="B900" s="40" t="s">
        <v>858</v>
      </c>
      <c r="C900" s="40" t="s">
        <v>859</v>
      </c>
      <c r="D900" s="40" t="str">
        <f t="shared" si="2"/>
        <v>050600117801Điều hòa không khí ô tô</v>
      </c>
      <c r="E900" s="40" t="s">
        <v>347</v>
      </c>
      <c r="F900" s="40" t="str">
        <f t="shared" si="4"/>
        <v>05060011780115TCN-LĐL</v>
      </c>
      <c r="G900" s="46">
        <v>1</v>
      </c>
      <c r="H900" s="40" t="s">
        <v>196</v>
      </c>
      <c r="I900" s="46">
        <v>57</v>
      </c>
    </row>
    <row r="901" spans="1:9" ht="12.75" hidden="1" customHeight="1">
      <c r="A901" s="34">
        <v>562</v>
      </c>
      <c r="B901" s="40" t="s">
        <v>860</v>
      </c>
      <c r="C901" s="40" t="s">
        <v>861</v>
      </c>
      <c r="D901" s="40" t="str">
        <f t="shared" si="2"/>
        <v>050600115401Quản trị mạng</v>
      </c>
      <c r="E901" s="40" t="s">
        <v>552</v>
      </c>
      <c r="F901" s="40" t="str">
        <f t="shared" si="4"/>
        <v>05060011540115TCN-QTM1</v>
      </c>
      <c r="G901" s="46">
        <v>1</v>
      </c>
      <c r="H901" s="40" t="s">
        <v>191</v>
      </c>
      <c r="I901" s="46">
        <v>56</v>
      </c>
    </row>
    <row r="902" spans="1:9" ht="12.75" hidden="1" customHeight="1">
      <c r="A902" s="34">
        <v>563</v>
      </c>
      <c r="B902" s="40" t="s">
        <v>862</v>
      </c>
      <c r="C902" s="40" t="s">
        <v>863</v>
      </c>
      <c r="D902" s="40" t="str">
        <f t="shared" si="2"/>
        <v>050600117301Đo lường Điện - Lạnh</v>
      </c>
      <c r="E902" s="40" t="s">
        <v>347</v>
      </c>
      <c r="F902" s="40" t="str">
        <f t="shared" si="4"/>
        <v>05060011730115TCN-LĐL</v>
      </c>
      <c r="G902" s="46">
        <v>1</v>
      </c>
      <c r="H902" s="40" t="s">
        <v>864</v>
      </c>
      <c r="I902" s="46">
        <v>55</v>
      </c>
    </row>
    <row r="903" spans="1:9" ht="12.75" hidden="1" customHeight="1">
      <c r="A903" s="34">
        <v>564</v>
      </c>
      <c r="B903" s="40" t="s">
        <v>865</v>
      </c>
      <c r="C903" s="40" t="s">
        <v>866</v>
      </c>
      <c r="D903" s="40" t="str">
        <f t="shared" si="2"/>
        <v>040900027301Nguyên lý cắt</v>
      </c>
      <c r="E903" s="40" t="s">
        <v>867</v>
      </c>
      <c r="F903" s="40" t="str">
        <f t="shared" si="4"/>
        <v>04090002730114TC_HL1_CK</v>
      </c>
      <c r="G903" s="46">
        <v>1</v>
      </c>
      <c r="H903" s="40" t="s">
        <v>868</v>
      </c>
      <c r="I903" s="46">
        <v>54</v>
      </c>
    </row>
    <row r="904" spans="1:9" ht="12.75" hidden="1" customHeight="1">
      <c r="A904" s="34">
        <v>565</v>
      </c>
      <c r="B904" s="40" t="s">
        <v>869</v>
      </c>
      <c r="C904" s="40" t="s">
        <v>870</v>
      </c>
      <c r="D904" s="40" t="str">
        <f t="shared" si="2"/>
        <v>040900027302Nguyên lý cắt kim loại</v>
      </c>
      <c r="E904" s="40" t="s">
        <v>871</v>
      </c>
      <c r="F904" s="40" t="str">
        <f t="shared" si="4"/>
        <v>04090002730215TN_HL1_CK</v>
      </c>
      <c r="G904" s="46">
        <v>1</v>
      </c>
      <c r="H904" s="40" t="s">
        <v>785</v>
      </c>
      <c r="I904" s="46">
        <v>55</v>
      </c>
    </row>
    <row r="905" spans="1:9" ht="12.75" hidden="1" customHeight="1">
      <c r="A905" s="34">
        <v>566</v>
      </c>
      <c r="B905" s="40" t="s">
        <v>872</v>
      </c>
      <c r="C905" s="40" t="s">
        <v>465</v>
      </c>
      <c r="D905" s="40" t="str">
        <f t="shared" si="2"/>
        <v>040800008201Kỹ thuật điện</v>
      </c>
      <c r="E905" s="40" t="s">
        <v>873</v>
      </c>
      <c r="F905" s="40" t="str">
        <f t="shared" si="4"/>
        <v>04080000820115TCT_HL1_NL</v>
      </c>
      <c r="G905" s="46">
        <v>1</v>
      </c>
      <c r="H905" s="40" t="s">
        <v>72</v>
      </c>
      <c r="I905" s="46">
        <v>53</v>
      </c>
    </row>
    <row r="906" spans="1:9" ht="12.75" hidden="1" customHeight="1">
      <c r="A906" s="34">
        <v>567</v>
      </c>
      <c r="B906" s="40" t="s">
        <v>874</v>
      </c>
      <c r="C906" s="40" t="s">
        <v>741</v>
      </c>
      <c r="D906" s="40" t="str">
        <f t="shared" si="2"/>
        <v>040800070501Kỹ thuật điện tử</v>
      </c>
      <c r="E906" s="40" t="s">
        <v>873</v>
      </c>
      <c r="F906" s="40" t="str">
        <f t="shared" si="4"/>
        <v>04080007050115TCT_HL1_NL</v>
      </c>
      <c r="G906" s="46">
        <v>1</v>
      </c>
      <c r="H906" s="40" t="s">
        <v>227</v>
      </c>
      <c r="I906" s="46">
        <v>51</v>
      </c>
    </row>
    <row r="907" spans="1:9" ht="12.75" hidden="1" customHeight="1">
      <c r="A907" s="34">
        <v>568</v>
      </c>
      <c r="B907" s="40" t="s">
        <v>875</v>
      </c>
      <c r="C907" s="40" t="s">
        <v>458</v>
      </c>
      <c r="D907" s="40" t="str">
        <f t="shared" si="2"/>
        <v>040800060501Kỹ thuật lạnh</v>
      </c>
      <c r="E907" s="40" t="s">
        <v>873</v>
      </c>
      <c r="F907" s="40" t="str">
        <f t="shared" si="4"/>
        <v>04080006050115TCT_HL1_NL</v>
      </c>
      <c r="G907" s="46">
        <v>1</v>
      </c>
      <c r="H907" s="40" t="s">
        <v>793</v>
      </c>
      <c r="I907" s="46">
        <v>51</v>
      </c>
    </row>
    <row r="908" spans="1:9" ht="12.75" hidden="1" customHeight="1">
      <c r="A908" s="34">
        <v>569</v>
      </c>
      <c r="B908" s="40" t="s">
        <v>876</v>
      </c>
      <c r="C908" s="40" t="s">
        <v>877</v>
      </c>
      <c r="D908" s="40" t="str">
        <f t="shared" si="2"/>
        <v>040800014201Thiết bị điện</v>
      </c>
      <c r="E908" s="40" t="s">
        <v>873</v>
      </c>
      <c r="F908" s="40" t="str">
        <f t="shared" si="4"/>
        <v>04080001420115TCT_HL1_NL</v>
      </c>
      <c r="G908" s="46">
        <v>1</v>
      </c>
      <c r="H908" s="40" t="s">
        <v>878</v>
      </c>
      <c r="I908" s="46">
        <v>51</v>
      </c>
    </row>
    <row r="909" spans="1:9" ht="12.75" hidden="1" customHeight="1">
      <c r="A909" s="34">
        <v>570</v>
      </c>
      <c r="B909" s="40" t="s">
        <v>879</v>
      </c>
      <c r="C909" s="40" t="s">
        <v>880</v>
      </c>
      <c r="D909" s="40" t="str">
        <f t="shared" si="2"/>
        <v>040800085901Thiết kế điều hòa không khí</v>
      </c>
      <c r="E909" s="40" t="s">
        <v>873</v>
      </c>
      <c r="F909" s="40" t="str">
        <f t="shared" si="4"/>
        <v>04080008590115TCT_HL1_NL</v>
      </c>
      <c r="G909" s="46">
        <v>1</v>
      </c>
      <c r="H909" s="40" t="s">
        <v>193</v>
      </c>
      <c r="I909" s="46">
        <v>52</v>
      </c>
    </row>
    <row r="910" spans="1:9" ht="12.75" hidden="1" customHeight="1">
      <c r="A910" s="34">
        <v>571</v>
      </c>
      <c r="B910" s="40" t="s">
        <v>881</v>
      </c>
      <c r="C910" s="40" t="s">
        <v>882</v>
      </c>
      <c r="D910" s="40" t="str">
        <f t="shared" si="2"/>
        <v>040900005601Dung sai kỹ thuật đo</v>
      </c>
      <c r="E910" s="40" t="s">
        <v>883</v>
      </c>
      <c r="F910" s="40" t="str">
        <f t="shared" si="4"/>
        <v>04090000560114TC_HL1_DLUC</v>
      </c>
      <c r="G910" s="46">
        <v>1</v>
      </c>
      <c r="H910" s="40" t="s">
        <v>118</v>
      </c>
      <c r="I910" s="46">
        <v>51</v>
      </c>
    </row>
    <row r="911" spans="1:9" ht="12.75" hidden="1" customHeight="1">
      <c r="A911" s="34">
        <v>572</v>
      </c>
      <c r="B911" s="40" t="s">
        <v>884</v>
      </c>
      <c r="C911" s="40" t="s">
        <v>885</v>
      </c>
      <c r="D911" s="40" t="str">
        <f t="shared" si="2"/>
        <v>040800034101Vật liệu cơ khí</v>
      </c>
      <c r="E911" s="40" t="s">
        <v>886</v>
      </c>
      <c r="F911" s="40" t="str">
        <f t="shared" si="4"/>
        <v>04080003410115TCT_HL1_DLUC</v>
      </c>
      <c r="G911" s="46">
        <v>1</v>
      </c>
      <c r="H911" s="40" t="s">
        <v>887</v>
      </c>
      <c r="I911" s="46">
        <v>51</v>
      </c>
    </row>
    <row r="912" spans="1:9" ht="12.75" hidden="1" customHeight="1">
      <c r="A912" s="34">
        <v>573</v>
      </c>
      <c r="B912" s="40" t="s">
        <v>888</v>
      </c>
      <c r="C912" s="40" t="s">
        <v>889</v>
      </c>
      <c r="D912" s="40" t="str">
        <f t="shared" si="2"/>
        <v>050600062301Thực hành Hàn cơ bản</v>
      </c>
      <c r="E912" s="40" t="s">
        <v>890</v>
      </c>
      <c r="F912" s="40" t="str">
        <f t="shared" si="4"/>
        <v>05060006230116TCN_HL1_17CNÔ3</v>
      </c>
      <c r="G912" s="46">
        <v>1</v>
      </c>
      <c r="H912" s="40" t="s">
        <v>785</v>
      </c>
      <c r="I912" s="46">
        <v>50</v>
      </c>
    </row>
    <row r="913" spans="1:9" ht="12.75" hidden="1" customHeight="1">
      <c r="A913" s="34">
        <v>574</v>
      </c>
      <c r="B913" s="40" t="s">
        <v>891</v>
      </c>
      <c r="C913" s="40" t="s">
        <v>892</v>
      </c>
      <c r="D913" s="40" t="str">
        <f t="shared" si="2"/>
        <v>050600062201Thực hành Nguội cơ bản</v>
      </c>
      <c r="E913" s="40" t="s">
        <v>890</v>
      </c>
      <c r="F913" s="40" t="str">
        <f t="shared" si="4"/>
        <v>05060006220116TCN_HL1_17CNÔ3</v>
      </c>
      <c r="G913" s="46">
        <v>1</v>
      </c>
      <c r="H913" s="40" t="s">
        <v>72</v>
      </c>
      <c r="I913" s="46">
        <v>47</v>
      </c>
    </row>
    <row r="914" spans="1:9" ht="12.75" hidden="1" customHeight="1">
      <c r="A914" s="34">
        <v>575</v>
      </c>
      <c r="B914" s="40" t="s">
        <v>893</v>
      </c>
      <c r="C914" s="40" t="s">
        <v>531</v>
      </c>
      <c r="D914" s="40" t="str">
        <f t="shared" si="2"/>
        <v>040800002401Cơ lý thuyết</v>
      </c>
      <c r="E914" s="40" t="s">
        <v>894</v>
      </c>
      <c r="F914" s="40" t="str">
        <f t="shared" si="4"/>
        <v>04080000240115TCT_HL1_17CKL1</v>
      </c>
      <c r="G914" s="46">
        <v>1</v>
      </c>
      <c r="H914" s="40" t="s">
        <v>567</v>
      </c>
      <c r="I914" s="46">
        <v>48</v>
      </c>
    </row>
    <row r="915" spans="1:9" ht="12.75" hidden="1" customHeight="1">
      <c r="A915" s="34">
        <v>576</v>
      </c>
      <c r="B915" s="40" t="s">
        <v>895</v>
      </c>
      <c r="C915" s="40" t="s">
        <v>896</v>
      </c>
      <c r="D915" s="40" t="str">
        <f t="shared" si="2"/>
        <v>040800088101Ngữ Văn</v>
      </c>
      <c r="E915" s="40" t="s">
        <v>897</v>
      </c>
      <c r="F915" s="40" t="str">
        <f t="shared" si="4"/>
        <v>04080008810115TCT_HL1_KHCB</v>
      </c>
      <c r="G915" s="46">
        <v>1</v>
      </c>
      <c r="H915" s="40" t="s">
        <v>492</v>
      </c>
      <c r="I915" s="46">
        <v>47</v>
      </c>
    </row>
    <row r="916" spans="1:9" ht="12.75" hidden="1" customHeight="1">
      <c r="A916" s="34">
        <v>577</v>
      </c>
      <c r="B916" s="40" t="s">
        <v>898</v>
      </c>
      <c r="C916" s="40" t="s">
        <v>899</v>
      </c>
      <c r="D916" s="40" t="str">
        <f t="shared" si="2"/>
        <v>041000047601Hóa học 2</v>
      </c>
      <c r="E916" s="40" t="s">
        <v>900</v>
      </c>
      <c r="F916" s="40" t="str">
        <f t="shared" si="4"/>
        <v>04100004760115TC_HL1_KHCB2</v>
      </c>
      <c r="G916" s="46">
        <v>1</v>
      </c>
      <c r="H916" s="40" t="s">
        <v>706</v>
      </c>
      <c r="I916" s="46">
        <v>47</v>
      </c>
    </row>
    <row r="917" spans="1:9" ht="12.75" hidden="1" customHeight="1">
      <c r="A917" s="34">
        <v>578</v>
      </c>
      <c r="B917" s="40" t="s">
        <v>901</v>
      </c>
      <c r="C917" s="40" t="s">
        <v>902</v>
      </c>
      <c r="D917" s="40" t="str">
        <f t="shared" si="2"/>
        <v>041000046701Toán 2</v>
      </c>
      <c r="E917" s="40" t="s">
        <v>900</v>
      </c>
      <c r="F917" s="40" t="str">
        <f t="shared" si="4"/>
        <v>04100004670115TC_HL1_KHCB2</v>
      </c>
      <c r="G917" s="46">
        <v>1</v>
      </c>
      <c r="H917" s="40" t="s">
        <v>838</v>
      </c>
      <c r="I917" s="46">
        <v>47</v>
      </c>
    </row>
    <row r="918" spans="1:9" ht="12.75" hidden="1" customHeight="1">
      <c r="A918" s="34">
        <v>579</v>
      </c>
      <c r="B918" s="40" t="s">
        <v>903</v>
      </c>
      <c r="C918" s="40" t="s">
        <v>435</v>
      </c>
      <c r="D918" s="40" t="str">
        <f t="shared" si="2"/>
        <v>041000046807Toán 3</v>
      </c>
      <c r="E918" s="40" t="s">
        <v>904</v>
      </c>
      <c r="F918" s="40" t="str">
        <f t="shared" si="4"/>
        <v>04100004680715TC_HL1_KHCB3</v>
      </c>
      <c r="G918" s="46">
        <v>1</v>
      </c>
      <c r="H918" s="40" t="s">
        <v>66</v>
      </c>
      <c r="I918" s="46">
        <v>47</v>
      </c>
    </row>
    <row r="919" spans="1:9" ht="12.75" hidden="1" customHeight="1">
      <c r="A919" s="34">
        <v>580</v>
      </c>
      <c r="B919" s="40" t="s">
        <v>905</v>
      </c>
      <c r="C919" s="40" t="s">
        <v>906</v>
      </c>
      <c r="D919" s="40" t="str">
        <f t="shared" si="2"/>
        <v>041000045101Toán 1</v>
      </c>
      <c r="E919" s="40" t="s">
        <v>907</v>
      </c>
      <c r="F919" s="40" t="str">
        <f t="shared" si="4"/>
        <v>04100004510115TC_HL1_KHCB1</v>
      </c>
      <c r="G919" s="46">
        <v>1</v>
      </c>
      <c r="H919" s="40" t="s">
        <v>801</v>
      </c>
      <c r="I919" s="46">
        <v>47</v>
      </c>
    </row>
    <row r="920" spans="1:9" ht="12.75" hidden="1" customHeight="1">
      <c r="A920" s="34">
        <v>581</v>
      </c>
      <c r="B920" s="40" t="s">
        <v>908</v>
      </c>
      <c r="C920" s="40" t="s">
        <v>909</v>
      </c>
      <c r="D920" s="40" t="str">
        <f t="shared" si="2"/>
        <v>030600065501Điện kỹ thuật</v>
      </c>
      <c r="E920" s="40" t="s">
        <v>910</v>
      </c>
      <c r="F920" s="40" t="str">
        <f t="shared" si="4"/>
        <v>03060006550116CĐN_HL1_ĐLUC</v>
      </c>
      <c r="G920" s="46">
        <v>1</v>
      </c>
      <c r="H920" s="40" t="s">
        <v>595</v>
      </c>
      <c r="I920" s="46">
        <v>77</v>
      </c>
    </row>
    <row r="921" spans="1:9" ht="12.75" hidden="1" customHeight="1">
      <c r="A921" s="34">
        <v>582</v>
      </c>
      <c r="B921" s="40" t="s">
        <v>911</v>
      </c>
      <c r="C921" s="40" t="s">
        <v>912</v>
      </c>
      <c r="D921" s="40" t="str">
        <f t="shared" si="2"/>
        <v>030600005901Giáo dục thể chất 1</v>
      </c>
      <c r="E921" s="40" t="s">
        <v>913</v>
      </c>
      <c r="F921" s="40" t="str">
        <f t="shared" si="4"/>
        <v>03060000590116CĐN_HL1_17ĐĐT3</v>
      </c>
      <c r="G921" s="46">
        <v>1</v>
      </c>
      <c r="H921" s="40" t="s">
        <v>492</v>
      </c>
      <c r="I921" s="46">
        <v>77</v>
      </c>
    </row>
    <row r="922" spans="1:9" ht="12.75" hidden="1" customHeight="1">
      <c r="A922" s="34">
        <v>583</v>
      </c>
      <c r="B922" s="40" t="s">
        <v>914</v>
      </c>
      <c r="C922" s="40" t="s">
        <v>915</v>
      </c>
      <c r="D922" s="40" t="str">
        <f t="shared" si="2"/>
        <v>030600027001Marketing căn bản</v>
      </c>
      <c r="E922" s="40" t="s">
        <v>916</v>
      </c>
      <c r="F922" s="40" t="str">
        <f t="shared" si="4"/>
        <v>03060002700116CĐN_HL1_17T4QTD1</v>
      </c>
      <c r="G922" s="46">
        <v>1</v>
      </c>
      <c r="H922" s="40" t="s">
        <v>172</v>
      </c>
      <c r="I922" s="46">
        <v>77</v>
      </c>
    </row>
    <row r="923" spans="1:9" ht="12.75" hidden="1" customHeight="1">
      <c r="A923" s="34">
        <v>584</v>
      </c>
      <c r="B923" s="40" t="s">
        <v>917</v>
      </c>
      <c r="C923" s="40" t="s">
        <v>857</v>
      </c>
      <c r="D923" s="40" t="str">
        <f t="shared" si="2"/>
        <v>030600043701Kinh tế vĩ mô</v>
      </c>
      <c r="E923" s="40" t="s">
        <v>918</v>
      </c>
      <c r="F923" s="40" t="str">
        <f t="shared" si="4"/>
        <v>03060004370116CĐN_HL1_16TCNQTD</v>
      </c>
      <c r="G923" s="46">
        <v>1</v>
      </c>
      <c r="H923" s="40" t="s">
        <v>919</v>
      </c>
      <c r="I923" s="46">
        <v>77</v>
      </c>
    </row>
    <row r="924" spans="1:9" ht="12.75" hidden="1" customHeight="1">
      <c r="A924" s="34">
        <v>585</v>
      </c>
      <c r="B924" s="40" t="s">
        <v>920</v>
      </c>
      <c r="C924" s="40" t="s">
        <v>500</v>
      </c>
      <c r="D924" s="40" t="str">
        <f t="shared" si="2"/>
        <v>030600049601Tin học văn phòng</v>
      </c>
      <c r="E924" s="40" t="s">
        <v>918</v>
      </c>
      <c r="F924" s="40" t="str">
        <f t="shared" si="4"/>
        <v>03060004960116CĐN_HL1_16TCNQTD</v>
      </c>
      <c r="G924" s="46">
        <v>1</v>
      </c>
      <c r="H924" s="40" t="s">
        <v>126</v>
      </c>
      <c r="I924" s="46">
        <v>77</v>
      </c>
    </row>
    <row r="925" spans="1:9" ht="12.75" hidden="1" customHeight="1">
      <c r="A925" s="34">
        <v>586</v>
      </c>
      <c r="B925" s="40" t="s">
        <v>921</v>
      </c>
      <c r="C925" s="40" t="s">
        <v>922</v>
      </c>
      <c r="D925" s="40" t="str">
        <f t="shared" si="2"/>
        <v>040800008301Kỹ thuật điện - điện tử</v>
      </c>
      <c r="E925" s="40" t="s">
        <v>923</v>
      </c>
      <c r="F925" s="40" t="str">
        <f t="shared" si="4"/>
        <v>04080000830116TCT_HL1_DLUC</v>
      </c>
      <c r="G925" s="46">
        <v>1</v>
      </c>
      <c r="H925" s="40" t="s">
        <v>924</v>
      </c>
      <c r="I925" s="46">
        <v>77</v>
      </c>
    </row>
    <row r="926" spans="1:9" ht="12.75" hidden="1" customHeight="1">
      <c r="A926" s="34">
        <v>587</v>
      </c>
      <c r="B926" s="40" t="s">
        <v>925</v>
      </c>
      <c r="C926" s="40" t="s">
        <v>926</v>
      </c>
      <c r="D926" s="40" t="str">
        <f t="shared" si="2"/>
        <v>000000000001Tạm thu nhập học</v>
      </c>
      <c r="E926" s="40" t="s">
        <v>927</v>
      </c>
      <c r="F926" s="40" t="str">
        <f t="shared" si="4"/>
        <v>000000000001NHAPHOC</v>
      </c>
      <c r="G926" s="46">
        <v>1</v>
      </c>
      <c r="H926" s="40" t="s">
        <v>245</v>
      </c>
      <c r="I926" s="46">
        <v>53</v>
      </c>
    </row>
    <row r="927" spans="1:9" ht="12.75" hidden="1" customHeight="1">
      <c r="A927" s="34">
        <v>588</v>
      </c>
      <c r="B927" s="40" t="s">
        <v>928</v>
      </c>
      <c r="C927" s="40" t="s">
        <v>929</v>
      </c>
      <c r="D927" s="40" t="str">
        <f t="shared" si="2"/>
        <v>020200000301An toàn điện công nghiệp và môi trường</v>
      </c>
      <c r="E927" s="40" t="s">
        <v>930</v>
      </c>
      <c r="F927" s="40" t="str">
        <f t="shared" si="4"/>
        <v>02020000030116CĐ-MTT1</v>
      </c>
      <c r="G927" s="46">
        <v>1</v>
      </c>
      <c r="H927" s="40" t="s">
        <v>931</v>
      </c>
      <c r="I927" s="46">
        <v>53</v>
      </c>
    </row>
    <row r="928" spans="1:9" ht="12.75" hidden="1" customHeight="1">
      <c r="A928" s="34">
        <v>589</v>
      </c>
      <c r="B928" s="40" t="s">
        <v>932</v>
      </c>
      <c r="C928" s="40" t="s">
        <v>929</v>
      </c>
      <c r="D928" s="40" t="str">
        <f t="shared" si="2"/>
        <v>020200000302An toàn điện công nghiệp và môi trường</v>
      </c>
      <c r="E928" s="40" t="s">
        <v>933</v>
      </c>
      <c r="F928" s="40" t="str">
        <f t="shared" si="4"/>
        <v>02020000030216CĐ-MTT2</v>
      </c>
      <c r="G928" s="46">
        <v>1</v>
      </c>
      <c r="H928" s="40" t="s">
        <v>266</v>
      </c>
      <c r="I928" s="46">
        <v>53</v>
      </c>
    </row>
    <row r="929" spans="1:9" ht="12.75" hidden="1" customHeight="1">
      <c r="A929" s="34">
        <v>590</v>
      </c>
      <c r="B929" s="40" t="s">
        <v>934</v>
      </c>
      <c r="C929" s="40" t="s">
        <v>389</v>
      </c>
      <c r="D929" s="40" t="str">
        <f t="shared" si="2"/>
        <v>020200000811Anh văn 2</v>
      </c>
      <c r="E929" s="40" t="s">
        <v>935</v>
      </c>
      <c r="F929" s="40" t="str">
        <f t="shared" si="4"/>
        <v>02020000081116CĐ-ĐL2</v>
      </c>
      <c r="G929" s="46">
        <v>1</v>
      </c>
      <c r="H929" s="40" t="s">
        <v>266</v>
      </c>
      <c r="I929" s="46">
        <v>53</v>
      </c>
    </row>
    <row r="930" spans="1:9" ht="12.75" hidden="1" customHeight="1">
      <c r="A930" s="34">
        <v>591</v>
      </c>
      <c r="B930" s="40" t="s">
        <v>936</v>
      </c>
      <c r="C930" s="40" t="s">
        <v>937</v>
      </c>
      <c r="D930" s="40" t="str">
        <f t="shared" si="2"/>
        <v>020200001201Anh văn chuyên ngành CNKT ôtô</v>
      </c>
      <c r="E930" s="40" t="s">
        <v>938</v>
      </c>
      <c r="F930" s="40" t="str">
        <f t="shared" si="4"/>
        <v>02020000120116CĐ-Ô1</v>
      </c>
      <c r="G930" s="46">
        <v>1</v>
      </c>
      <c r="H930" s="40" t="s">
        <v>939</v>
      </c>
      <c r="I930" s="46">
        <v>53</v>
      </c>
    </row>
    <row r="931" spans="1:9" ht="12.75" hidden="1" customHeight="1">
      <c r="A931" s="34">
        <v>592</v>
      </c>
      <c r="B931" s="40" t="s">
        <v>940</v>
      </c>
      <c r="C931" s="40" t="s">
        <v>937</v>
      </c>
      <c r="D931" s="40" t="str">
        <f t="shared" si="2"/>
        <v>020200001202Anh văn chuyên ngành CNKT ôtô</v>
      </c>
      <c r="E931" s="40" t="s">
        <v>941</v>
      </c>
      <c r="F931" s="40" t="str">
        <f t="shared" si="4"/>
        <v>02020000120216CĐ-Ô10</v>
      </c>
      <c r="G931" s="46">
        <v>1</v>
      </c>
      <c r="H931" s="40" t="s">
        <v>234</v>
      </c>
      <c r="I931" s="46">
        <v>53</v>
      </c>
    </row>
    <row r="932" spans="1:9" ht="12.75" hidden="1" customHeight="1">
      <c r="A932" s="34">
        <v>593</v>
      </c>
      <c r="B932" s="40" t="s">
        <v>942</v>
      </c>
      <c r="C932" s="40" t="s">
        <v>937</v>
      </c>
      <c r="D932" s="40" t="str">
        <f t="shared" si="2"/>
        <v>020200001203Anh văn chuyên ngành CNKT ôtô</v>
      </c>
      <c r="E932" s="40" t="s">
        <v>943</v>
      </c>
      <c r="F932" s="40" t="str">
        <f t="shared" si="4"/>
        <v>02020000120316CĐ-Ô11</v>
      </c>
      <c r="G932" s="46">
        <v>1</v>
      </c>
      <c r="H932" s="40" t="s">
        <v>944</v>
      </c>
      <c r="I932" s="46">
        <v>53</v>
      </c>
    </row>
    <row r="933" spans="1:9" ht="12.75" hidden="1" customHeight="1">
      <c r="A933" s="34">
        <v>594</v>
      </c>
      <c r="B933" s="40" t="s">
        <v>945</v>
      </c>
      <c r="C933" s="40" t="s">
        <v>937</v>
      </c>
      <c r="D933" s="40" t="str">
        <f t="shared" si="2"/>
        <v>020200001204Anh văn chuyên ngành CNKT ôtô</v>
      </c>
      <c r="E933" s="40" t="s">
        <v>946</v>
      </c>
      <c r="F933" s="40" t="str">
        <f t="shared" si="4"/>
        <v>02020000120416CĐ-Ô12</v>
      </c>
      <c r="G933" s="46">
        <v>1</v>
      </c>
      <c r="H933" s="40" t="s">
        <v>947</v>
      </c>
      <c r="I933" s="46">
        <v>58</v>
      </c>
    </row>
    <row r="934" spans="1:9" ht="12.75" hidden="1" customHeight="1">
      <c r="A934" s="34">
        <v>595</v>
      </c>
      <c r="B934" s="40" t="s">
        <v>948</v>
      </c>
      <c r="C934" s="40" t="s">
        <v>937</v>
      </c>
      <c r="D934" s="40" t="str">
        <f t="shared" si="2"/>
        <v>020200001206Anh văn chuyên ngành CNKT ôtô</v>
      </c>
      <c r="E934" s="40" t="s">
        <v>949</v>
      </c>
      <c r="F934" s="40" t="str">
        <f t="shared" si="4"/>
        <v>02020000120616CĐ-Ô2</v>
      </c>
      <c r="G934" s="46">
        <v>1</v>
      </c>
      <c r="H934" s="40" t="s">
        <v>224</v>
      </c>
      <c r="I934" s="46">
        <v>58</v>
      </c>
    </row>
    <row r="935" spans="1:9" ht="12.75" hidden="1" customHeight="1">
      <c r="A935" s="34">
        <v>596</v>
      </c>
      <c r="B935" s="40" t="s">
        <v>950</v>
      </c>
      <c r="C935" s="40" t="s">
        <v>937</v>
      </c>
      <c r="D935" s="40" t="str">
        <f t="shared" si="2"/>
        <v>020200001207Anh văn chuyên ngành CNKT ôtô</v>
      </c>
      <c r="E935" s="40" t="s">
        <v>951</v>
      </c>
      <c r="F935" s="40" t="str">
        <f t="shared" si="4"/>
        <v>02020000120716CĐ-Ô3</v>
      </c>
      <c r="G935" s="46">
        <v>1</v>
      </c>
      <c r="H935" s="40" t="s">
        <v>134</v>
      </c>
      <c r="I935" s="46">
        <v>58</v>
      </c>
    </row>
    <row r="936" spans="1:9" ht="12.75" hidden="1" customHeight="1">
      <c r="A936" s="34">
        <v>597</v>
      </c>
      <c r="B936" s="40" t="s">
        <v>952</v>
      </c>
      <c r="C936" s="40" t="s">
        <v>937</v>
      </c>
      <c r="D936" s="40" t="str">
        <f t="shared" si="2"/>
        <v>020200001208Anh văn chuyên ngành CNKT ôtô</v>
      </c>
      <c r="E936" s="40" t="s">
        <v>953</v>
      </c>
      <c r="F936" s="40" t="str">
        <f t="shared" si="4"/>
        <v>02020000120816CĐ-Ô9</v>
      </c>
      <c r="G936" s="46">
        <v>1</v>
      </c>
      <c r="H936" s="40" t="s">
        <v>919</v>
      </c>
      <c r="I936" s="46">
        <v>58</v>
      </c>
    </row>
    <row r="937" spans="1:9" ht="12.75" hidden="1" customHeight="1">
      <c r="A937" s="34">
        <v>598</v>
      </c>
      <c r="B937" s="40" t="s">
        <v>954</v>
      </c>
      <c r="C937" s="40" t="s">
        <v>937</v>
      </c>
      <c r="D937" s="40" t="str">
        <f t="shared" si="2"/>
        <v>020200001209Anh văn chuyên ngành CNKT ôtô</v>
      </c>
      <c r="E937" s="40" t="s">
        <v>955</v>
      </c>
      <c r="F937" s="40" t="str">
        <f t="shared" si="4"/>
        <v>02020000120916CĐ-Ô4</v>
      </c>
      <c r="G937" s="46">
        <v>1</v>
      </c>
      <c r="H937" s="40" t="s">
        <v>956</v>
      </c>
      <c r="I937" s="46">
        <v>58</v>
      </c>
    </row>
    <row r="938" spans="1:9" ht="12.75" hidden="1" customHeight="1">
      <c r="A938" s="34">
        <v>599</v>
      </c>
      <c r="B938" s="40" t="s">
        <v>957</v>
      </c>
      <c r="C938" s="40" t="s">
        <v>937</v>
      </c>
      <c r="D938" s="40" t="str">
        <f t="shared" si="2"/>
        <v>020200001210Anh văn chuyên ngành CNKT ôtô</v>
      </c>
      <c r="E938" s="40" t="s">
        <v>958</v>
      </c>
      <c r="F938" s="40" t="str">
        <f t="shared" si="4"/>
        <v>02020000121016CĐ-Ô5</v>
      </c>
      <c r="G938" s="46">
        <v>1</v>
      </c>
      <c r="H938" s="40" t="s">
        <v>924</v>
      </c>
      <c r="I938" s="46">
        <v>58</v>
      </c>
    </row>
    <row r="939" spans="1:9" ht="12.75" hidden="1" customHeight="1">
      <c r="A939" s="34">
        <v>600</v>
      </c>
      <c r="B939" s="40" t="s">
        <v>959</v>
      </c>
      <c r="C939" s="40" t="s">
        <v>937</v>
      </c>
      <c r="D939" s="40" t="str">
        <f t="shared" si="2"/>
        <v>020200001211Anh văn chuyên ngành CNKT ôtô</v>
      </c>
      <c r="E939" s="40" t="s">
        <v>960</v>
      </c>
      <c r="F939" s="40" t="str">
        <f t="shared" si="4"/>
        <v>02020000121116CĐ-Ô6</v>
      </c>
      <c r="G939" s="46">
        <v>1</v>
      </c>
      <c r="H939" s="40" t="s">
        <v>80</v>
      </c>
      <c r="I939" s="46">
        <v>42</v>
      </c>
    </row>
    <row r="940" spans="1:9" ht="12.75" hidden="1" customHeight="1">
      <c r="A940" s="34">
        <v>601</v>
      </c>
      <c r="B940" s="40" t="s">
        <v>961</v>
      </c>
      <c r="C940" s="40" t="s">
        <v>937</v>
      </c>
      <c r="D940" s="40" t="str">
        <f t="shared" si="2"/>
        <v>020200001212Anh văn chuyên ngành CNKT ôtô</v>
      </c>
      <c r="E940" s="40" t="s">
        <v>962</v>
      </c>
      <c r="F940" s="40" t="str">
        <f t="shared" si="4"/>
        <v>02020000121216CĐ-Ô7</v>
      </c>
      <c r="G940" s="46">
        <v>1</v>
      </c>
      <c r="H940" s="40" t="s">
        <v>128</v>
      </c>
      <c r="I940" s="46">
        <v>42</v>
      </c>
    </row>
    <row r="941" spans="1:9" ht="12.75" hidden="1" customHeight="1">
      <c r="A941" s="34">
        <v>602</v>
      </c>
      <c r="B941" s="40" t="s">
        <v>963</v>
      </c>
      <c r="C941" s="40" t="s">
        <v>937</v>
      </c>
      <c r="D941" s="40" t="str">
        <f t="shared" si="2"/>
        <v>020200001213Anh văn chuyên ngành CNKT ôtô</v>
      </c>
      <c r="E941" s="40" t="s">
        <v>964</v>
      </c>
      <c r="F941" s="40" t="str">
        <f t="shared" si="4"/>
        <v>02020000121316CĐ-Ô8</v>
      </c>
      <c r="G941" s="46">
        <v>1</v>
      </c>
      <c r="H941" s="40" t="s">
        <v>166</v>
      </c>
      <c r="I941" s="46">
        <v>42</v>
      </c>
    </row>
    <row r="942" spans="1:9" ht="12.75" hidden="1" customHeight="1">
      <c r="A942" s="34">
        <v>603</v>
      </c>
      <c r="B942" s="40" t="s">
        <v>965</v>
      </c>
      <c r="C942" s="40" t="s">
        <v>966</v>
      </c>
      <c r="D942" s="40" t="str">
        <f t="shared" si="2"/>
        <v>020200001301Anh văn chuyên ngành công nghệ may</v>
      </c>
      <c r="E942" s="40" t="s">
        <v>933</v>
      </c>
      <c r="F942" s="40" t="str">
        <f t="shared" si="4"/>
        <v>02020000130116CĐ-MTT2</v>
      </c>
      <c r="G942" s="46">
        <v>1</v>
      </c>
      <c r="H942" s="40" t="s">
        <v>234</v>
      </c>
      <c r="I942" s="46">
        <v>42</v>
      </c>
    </row>
    <row r="943" spans="1:9" ht="12.75" hidden="1" customHeight="1">
      <c r="A943" s="34">
        <v>604</v>
      </c>
      <c r="B943" s="40" t="s">
        <v>967</v>
      </c>
      <c r="C943" s="40" t="s">
        <v>966</v>
      </c>
      <c r="D943" s="40" t="str">
        <f t="shared" si="2"/>
        <v>020200001302Anh văn chuyên ngành công nghệ may</v>
      </c>
      <c r="E943" s="40" t="s">
        <v>930</v>
      </c>
      <c r="F943" s="40" t="str">
        <f t="shared" si="4"/>
        <v>02020000130216CĐ-MTT1</v>
      </c>
      <c r="G943" s="46">
        <v>1</v>
      </c>
      <c r="H943" s="40" t="s">
        <v>495</v>
      </c>
      <c r="I943" s="46">
        <v>42</v>
      </c>
    </row>
    <row r="944" spans="1:9" ht="12.75" hidden="1" customHeight="1">
      <c r="A944" s="34">
        <v>605</v>
      </c>
      <c r="B944" s="40" t="s">
        <v>968</v>
      </c>
      <c r="C944" s="40" t="s">
        <v>531</v>
      </c>
      <c r="D944" s="40" t="str">
        <f t="shared" si="2"/>
        <v>020200002401Cơ lý thuyết</v>
      </c>
      <c r="E944" s="40" t="s">
        <v>938</v>
      </c>
      <c r="F944" s="40" t="str">
        <f t="shared" si="4"/>
        <v>02020000240116CĐ-Ô1</v>
      </c>
      <c r="G944" s="46">
        <v>1</v>
      </c>
      <c r="H944" s="40" t="s">
        <v>969</v>
      </c>
      <c r="I944" s="46">
        <v>31</v>
      </c>
    </row>
    <row r="945" spans="1:9" ht="12.75" hidden="1" customHeight="1">
      <c r="A945" s="34">
        <v>606</v>
      </c>
      <c r="B945" s="40" t="s">
        <v>970</v>
      </c>
      <c r="C945" s="40" t="s">
        <v>531</v>
      </c>
      <c r="D945" s="40" t="str">
        <f t="shared" si="2"/>
        <v>020200002402Cơ lý thuyết</v>
      </c>
      <c r="E945" s="40" t="s">
        <v>951</v>
      </c>
      <c r="F945" s="40" t="str">
        <f t="shared" si="4"/>
        <v>02020000240216CĐ-Ô3</v>
      </c>
      <c r="G945" s="46">
        <v>1</v>
      </c>
      <c r="H945" s="40" t="s">
        <v>793</v>
      </c>
      <c r="I945" s="46">
        <v>31</v>
      </c>
    </row>
    <row r="946" spans="1:9" ht="12.75" hidden="1" customHeight="1">
      <c r="A946" s="34">
        <v>607</v>
      </c>
      <c r="B946" s="40" t="s">
        <v>971</v>
      </c>
      <c r="C946" s="40" t="s">
        <v>531</v>
      </c>
      <c r="D946" s="40" t="str">
        <f t="shared" si="2"/>
        <v>020200002403Cơ lý thuyết</v>
      </c>
      <c r="E946" s="40" t="s">
        <v>949</v>
      </c>
      <c r="F946" s="40" t="str">
        <f t="shared" si="4"/>
        <v>02020000240316CĐ-Ô2</v>
      </c>
      <c r="G946" s="46">
        <v>1</v>
      </c>
      <c r="H946" s="40" t="s">
        <v>114</v>
      </c>
      <c r="I946" s="46">
        <v>31</v>
      </c>
    </row>
    <row r="947" spans="1:9" ht="12.75" hidden="1" customHeight="1">
      <c r="A947" s="34">
        <v>608</v>
      </c>
      <c r="B947" s="40" t="s">
        <v>972</v>
      </c>
      <c r="C947" s="40" t="s">
        <v>531</v>
      </c>
      <c r="D947" s="40" t="str">
        <f t="shared" si="2"/>
        <v>020200002405Cơ lý thuyết</v>
      </c>
      <c r="E947" s="40" t="s">
        <v>946</v>
      </c>
      <c r="F947" s="40" t="str">
        <f t="shared" si="4"/>
        <v>02020000240516CĐ-Ô12</v>
      </c>
      <c r="G947" s="46">
        <v>1</v>
      </c>
      <c r="H947" s="40" t="s">
        <v>973</v>
      </c>
      <c r="I947" s="46">
        <v>31</v>
      </c>
    </row>
    <row r="948" spans="1:9" ht="12.75" hidden="1" customHeight="1">
      <c r="A948" s="34">
        <v>609</v>
      </c>
      <c r="B948" s="40" t="s">
        <v>974</v>
      </c>
      <c r="C948" s="40" t="s">
        <v>531</v>
      </c>
      <c r="D948" s="40" t="str">
        <f t="shared" si="2"/>
        <v>020200002406Cơ lý thuyết</v>
      </c>
      <c r="E948" s="40" t="s">
        <v>943</v>
      </c>
      <c r="F948" s="40" t="str">
        <f t="shared" si="4"/>
        <v>02020000240616CĐ-Ô11</v>
      </c>
      <c r="G948" s="46">
        <v>1</v>
      </c>
      <c r="H948" s="40" t="s">
        <v>126</v>
      </c>
      <c r="I948" s="46">
        <v>31</v>
      </c>
    </row>
    <row r="949" spans="1:9" ht="12.75" hidden="1" customHeight="1">
      <c r="A949" s="34">
        <v>610</v>
      </c>
      <c r="B949" s="40" t="s">
        <v>975</v>
      </c>
      <c r="C949" s="40" t="s">
        <v>531</v>
      </c>
      <c r="D949" s="40" t="str">
        <f t="shared" si="2"/>
        <v>020200002407Cơ lý thuyết</v>
      </c>
      <c r="E949" s="40" t="s">
        <v>941</v>
      </c>
      <c r="F949" s="40" t="str">
        <f t="shared" si="4"/>
        <v>02020000240716CĐ-Ô10</v>
      </c>
      <c r="G949" s="46">
        <v>1</v>
      </c>
      <c r="H949" s="40" t="s">
        <v>976</v>
      </c>
      <c r="I949" s="46">
        <v>31</v>
      </c>
    </row>
    <row r="950" spans="1:9" ht="12.75" hidden="1" customHeight="1">
      <c r="A950" s="34">
        <v>611</v>
      </c>
      <c r="B950" s="40" t="s">
        <v>977</v>
      </c>
      <c r="C950" s="40" t="s">
        <v>531</v>
      </c>
      <c r="D950" s="40" t="str">
        <f t="shared" si="2"/>
        <v>020200002416Cơ lý thuyết</v>
      </c>
      <c r="E950" s="40" t="s">
        <v>964</v>
      </c>
      <c r="F950" s="40" t="str">
        <f t="shared" si="4"/>
        <v>02020000241616CĐ-Ô8</v>
      </c>
      <c r="G950" s="46">
        <v>1</v>
      </c>
      <c r="H950" s="40" t="s">
        <v>567</v>
      </c>
      <c r="I950" s="46">
        <v>54</v>
      </c>
    </row>
    <row r="951" spans="1:9" ht="12.75" hidden="1" customHeight="1">
      <c r="A951" s="34">
        <v>612</v>
      </c>
      <c r="B951" s="40" t="s">
        <v>978</v>
      </c>
      <c r="C951" s="40" t="s">
        <v>531</v>
      </c>
      <c r="D951" s="40" t="str">
        <f t="shared" si="2"/>
        <v>020200002417Cơ lý thuyết</v>
      </c>
      <c r="E951" s="40" t="s">
        <v>962</v>
      </c>
      <c r="F951" s="40" t="str">
        <f t="shared" si="4"/>
        <v>02020000241716CĐ-Ô7</v>
      </c>
      <c r="G951" s="46">
        <v>1</v>
      </c>
      <c r="H951" s="40" t="s">
        <v>793</v>
      </c>
      <c r="I951" s="46">
        <v>54</v>
      </c>
    </row>
    <row r="952" spans="1:9" ht="12.75" hidden="1" customHeight="1">
      <c r="A952" s="34">
        <v>613</v>
      </c>
      <c r="B952" s="40" t="s">
        <v>979</v>
      </c>
      <c r="C952" s="40" t="s">
        <v>531</v>
      </c>
      <c r="D952" s="40" t="str">
        <f t="shared" si="2"/>
        <v>020200002418Cơ lý thuyết</v>
      </c>
      <c r="E952" s="40" t="s">
        <v>960</v>
      </c>
      <c r="F952" s="40" t="str">
        <f t="shared" si="4"/>
        <v>02020000241816CĐ-Ô6</v>
      </c>
      <c r="G952" s="46">
        <v>1</v>
      </c>
      <c r="H952" s="40" t="s">
        <v>172</v>
      </c>
      <c r="I952" s="46">
        <v>54</v>
      </c>
    </row>
    <row r="953" spans="1:9" ht="12.75" hidden="1" customHeight="1">
      <c r="A953" s="34">
        <v>614</v>
      </c>
      <c r="B953" s="40" t="s">
        <v>980</v>
      </c>
      <c r="C953" s="40" t="s">
        <v>531</v>
      </c>
      <c r="D953" s="40" t="str">
        <f t="shared" si="2"/>
        <v>020200002419Cơ lý thuyết</v>
      </c>
      <c r="E953" s="40" t="s">
        <v>958</v>
      </c>
      <c r="F953" s="40" t="str">
        <f t="shared" si="4"/>
        <v>02020000241916CĐ-Ô5</v>
      </c>
      <c r="G953" s="46">
        <v>1</v>
      </c>
      <c r="H953" s="40" t="s">
        <v>919</v>
      </c>
      <c r="I953" s="46">
        <v>54</v>
      </c>
    </row>
    <row r="954" spans="1:9" ht="12.75" hidden="1" customHeight="1">
      <c r="A954" s="34">
        <v>615</v>
      </c>
      <c r="B954" s="40" t="s">
        <v>981</v>
      </c>
      <c r="C954" s="40" t="s">
        <v>531</v>
      </c>
      <c r="D954" s="40" t="str">
        <f t="shared" si="2"/>
        <v>020200002420Cơ lý thuyết</v>
      </c>
      <c r="E954" s="40" t="s">
        <v>955</v>
      </c>
      <c r="F954" s="40" t="str">
        <f t="shared" si="4"/>
        <v>02020000242016CĐ-Ô4</v>
      </c>
      <c r="G954" s="46">
        <v>1</v>
      </c>
      <c r="H954" s="40" t="s">
        <v>956</v>
      </c>
      <c r="I954" s="46">
        <v>54</v>
      </c>
    </row>
    <row r="955" spans="1:9" ht="12.75" hidden="1" customHeight="1">
      <c r="A955" s="34">
        <v>616</v>
      </c>
      <c r="B955" s="40" t="s">
        <v>982</v>
      </c>
      <c r="C955" s="40" t="s">
        <v>531</v>
      </c>
      <c r="D955" s="40" t="str">
        <f t="shared" si="2"/>
        <v>020200002421Cơ lý thuyết</v>
      </c>
      <c r="E955" s="40" t="s">
        <v>953</v>
      </c>
      <c r="F955" s="40" t="str">
        <f t="shared" si="4"/>
        <v>02020000242116CĐ-Ô9</v>
      </c>
      <c r="G955" s="46">
        <v>1</v>
      </c>
      <c r="H955" s="40" t="s">
        <v>174</v>
      </c>
      <c r="I955" s="46">
        <v>54</v>
      </c>
    </row>
    <row r="956" spans="1:9" ht="12.75" hidden="1" customHeight="1">
      <c r="A956" s="34">
        <v>617</v>
      </c>
      <c r="B956" s="40" t="s">
        <v>983</v>
      </c>
      <c r="C956" s="40" t="s">
        <v>984</v>
      </c>
      <c r="D956" s="40" t="str">
        <f t="shared" si="2"/>
        <v>020200003101Công nghệ kim loại</v>
      </c>
      <c r="E956" s="40" t="s">
        <v>953</v>
      </c>
      <c r="F956" s="40" t="str">
        <f t="shared" si="4"/>
        <v>02020000310116CĐ-Ô9</v>
      </c>
      <c r="G956" s="46">
        <v>1</v>
      </c>
      <c r="H956" s="40" t="s">
        <v>985</v>
      </c>
      <c r="I956" s="46">
        <v>71</v>
      </c>
    </row>
    <row r="957" spans="1:9" ht="12.75" hidden="1" customHeight="1">
      <c r="A957" s="34">
        <v>618</v>
      </c>
      <c r="B957" s="40" t="s">
        <v>986</v>
      </c>
      <c r="C957" s="40" t="s">
        <v>984</v>
      </c>
      <c r="D957" s="40" t="str">
        <f t="shared" si="2"/>
        <v>020200003102Công nghệ kim loại</v>
      </c>
      <c r="E957" s="40" t="s">
        <v>955</v>
      </c>
      <c r="F957" s="40" t="str">
        <f t="shared" si="4"/>
        <v>02020000310216CĐ-Ô4</v>
      </c>
      <c r="G957" s="46">
        <v>1</v>
      </c>
      <c r="H957" s="40" t="s">
        <v>534</v>
      </c>
      <c r="I957" s="46">
        <v>71</v>
      </c>
    </row>
    <row r="958" spans="1:9" ht="12.75" hidden="1" customHeight="1">
      <c r="A958" s="34">
        <v>619</v>
      </c>
      <c r="B958" s="40" t="s">
        <v>987</v>
      </c>
      <c r="C958" s="40" t="s">
        <v>984</v>
      </c>
      <c r="D958" s="40" t="str">
        <f t="shared" si="2"/>
        <v>020200003103Công nghệ kim loại</v>
      </c>
      <c r="E958" s="40" t="s">
        <v>958</v>
      </c>
      <c r="F958" s="40" t="str">
        <f t="shared" si="4"/>
        <v>02020000310316CĐ-Ô5</v>
      </c>
      <c r="G958" s="46">
        <v>1</v>
      </c>
      <c r="H958" s="40" t="s">
        <v>451</v>
      </c>
      <c r="I958" s="46">
        <v>71</v>
      </c>
    </row>
    <row r="959" spans="1:9" ht="12.75" hidden="1" customHeight="1">
      <c r="A959" s="34">
        <v>620</v>
      </c>
      <c r="B959" s="40" t="s">
        <v>988</v>
      </c>
      <c r="C959" s="40" t="s">
        <v>984</v>
      </c>
      <c r="D959" s="40" t="str">
        <f t="shared" si="2"/>
        <v>020200003104Công nghệ kim loại</v>
      </c>
      <c r="E959" s="40" t="s">
        <v>960</v>
      </c>
      <c r="F959" s="40" t="str">
        <f t="shared" si="4"/>
        <v>02020000310416CĐ-Ô6</v>
      </c>
      <c r="G959" s="46">
        <v>1</v>
      </c>
      <c r="H959" s="40" t="s">
        <v>973</v>
      </c>
      <c r="I959" s="46">
        <v>71</v>
      </c>
    </row>
    <row r="960" spans="1:9" ht="12.75" hidden="1" customHeight="1">
      <c r="A960" s="34">
        <v>621</v>
      </c>
      <c r="B960" s="40" t="s">
        <v>989</v>
      </c>
      <c r="C960" s="40" t="s">
        <v>984</v>
      </c>
      <c r="D960" s="40" t="str">
        <f t="shared" si="2"/>
        <v>020200003105Công nghệ kim loại</v>
      </c>
      <c r="E960" s="40" t="s">
        <v>962</v>
      </c>
      <c r="F960" s="40" t="str">
        <f t="shared" si="4"/>
        <v>02020000310516CĐ-Ô7</v>
      </c>
      <c r="G960" s="46">
        <v>1</v>
      </c>
      <c r="H960" s="40" t="s">
        <v>157</v>
      </c>
      <c r="I960" s="46">
        <v>71</v>
      </c>
    </row>
    <row r="961" spans="1:9" ht="12.75" hidden="1" customHeight="1">
      <c r="A961" s="34">
        <v>622</v>
      </c>
      <c r="B961" s="40" t="s">
        <v>990</v>
      </c>
      <c r="C961" s="40" t="s">
        <v>984</v>
      </c>
      <c r="D961" s="40" t="str">
        <f t="shared" si="2"/>
        <v>020200003106Công nghệ kim loại</v>
      </c>
      <c r="E961" s="40" t="s">
        <v>964</v>
      </c>
      <c r="F961" s="40" t="str">
        <f t="shared" si="4"/>
        <v>02020000310616CĐ-Ô8</v>
      </c>
      <c r="G961" s="46">
        <v>1</v>
      </c>
      <c r="H961" s="40" t="s">
        <v>944</v>
      </c>
      <c r="I961" s="46">
        <v>71</v>
      </c>
    </row>
    <row r="962" spans="1:9" ht="12.75" hidden="1" customHeight="1">
      <c r="A962" s="34">
        <v>623</v>
      </c>
      <c r="B962" s="40" t="s">
        <v>991</v>
      </c>
      <c r="C962" s="40" t="s">
        <v>984</v>
      </c>
      <c r="D962" s="40" t="str">
        <f t="shared" si="2"/>
        <v>020200003107Công nghệ kim loại</v>
      </c>
      <c r="E962" s="40" t="s">
        <v>941</v>
      </c>
      <c r="F962" s="40" t="str">
        <f t="shared" si="4"/>
        <v>02020000310716CĐ-Ô10</v>
      </c>
      <c r="G962" s="46">
        <v>1</v>
      </c>
      <c r="H962" s="40" t="s">
        <v>430</v>
      </c>
      <c r="I962" s="46">
        <v>45</v>
      </c>
    </row>
    <row r="963" spans="1:9" ht="12.75" hidden="1" customHeight="1">
      <c r="A963" s="34">
        <v>624</v>
      </c>
      <c r="B963" s="40" t="s">
        <v>992</v>
      </c>
      <c r="C963" s="40" t="s">
        <v>984</v>
      </c>
      <c r="D963" s="40" t="str">
        <f t="shared" si="2"/>
        <v>020200003108Công nghệ kim loại</v>
      </c>
      <c r="E963" s="40" t="s">
        <v>943</v>
      </c>
      <c r="F963" s="40" t="str">
        <f t="shared" si="4"/>
        <v>02020000310816CĐ-Ô11</v>
      </c>
      <c r="G963" s="46">
        <v>1</v>
      </c>
      <c r="H963" s="40" t="s">
        <v>793</v>
      </c>
      <c r="I963" s="46">
        <v>45</v>
      </c>
    </row>
    <row r="964" spans="1:9" ht="12.75" hidden="1" customHeight="1">
      <c r="A964" s="34">
        <v>625</v>
      </c>
      <c r="B964" s="40" t="s">
        <v>993</v>
      </c>
      <c r="C964" s="40" t="s">
        <v>984</v>
      </c>
      <c r="D964" s="40" t="str">
        <f t="shared" si="2"/>
        <v>020200003109Công nghệ kim loại</v>
      </c>
      <c r="E964" s="40" t="s">
        <v>946</v>
      </c>
      <c r="F964" s="40" t="str">
        <f t="shared" si="4"/>
        <v>02020000310916CĐ-Ô12</v>
      </c>
      <c r="G964" s="46">
        <v>1</v>
      </c>
      <c r="H964" s="40" t="s">
        <v>55</v>
      </c>
      <c r="I964" s="46">
        <v>45</v>
      </c>
    </row>
    <row r="965" spans="1:9" ht="12.75" hidden="1" customHeight="1">
      <c r="A965" s="34">
        <v>626</v>
      </c>
      <c r="B965" s="40" t="s">
        <v>994</v>
      </c>
      <c r="C965" s="40" t="s">
        <v>984</v>
      </c>
      <c r="D965" s="40" t="str">
        <f t="shared" si="2"/>
        <v>020200003111Công nghệ kim loại</v>
      </c>
      <c r="E965" s="40" t="s">
        <v>949</v>
      </c>
      <c r="F965" s="40" t="str">
        <f t="shared" si="4"/>
        <v>02020000311116CĐ-Ô2</v>
      </c>
      <c r="G965" s="46">
        <v>1</v>
      </c>
      <c r="H965" s="40" t="s">
        <v>919</v>
      </c>
      <c r="I965" s="46">
        <v>45</v>
      </c>
    </row>
    <row r="966" spans="1:9" ht="12.75" hidden="1" customHeight="1">
      <c r="A966" s="34">
        <v>627</v>
      </c>
      <c r="B966" s="40" t="s">
        <v>995</v>
      </c>
      <c r="C966" s="40" t="s">
        <v>984</v>
      </c>
      <c r="D966" s="40" t="str">
        <f t="shared" si="2"/>
        <v>020200003112Công nghệ kim loại</v>
      </c>
      <c r="E966" s="40" t="s">
        <v>951</v>
      </c>
      <c r="F966" s="40" t="str">
        <f t="shared" si="4"/>
        <v>02020000311216CĐ-Ô3</v>
      </c>
      <c r="G966" s="46">
        <v>1</v>
      </c>
      <c r="H966" s="40" t="s">
        <v>157</v>
      </c>
      <c r="I966" s="46">
        <v>45</v>
      </c>
    </row>
    <row r="967" spans="1:9" ht="12.75" hidden="1" customHeight="1">
      <c r="A967" s="34">
        <v>628</v>
      </c>
      <c r="B967" s="40" t="s">
        <v>996</v>
      </c>
      <c r="C967" s="40" t="s">
        <v>984</v>
      </c>
      <c r="D967" s="40" t="str">
        <f t="shared" si="2"/>
        <v>020200003113Công nghệ kim loại</v>
      </c>
      <c r="E967" s="40" t="s">
        <v>938</v>
      </c>
      <c r="F967" s="40" t="str">
        <f t="shared" si="4"/>
        <v>02020000311316CĐ-Ô1</v>
      </c>
      <c r="G967" s="46">
        <v>1</v>
      </c>
      <c r="H967" s="40" t="s">
        <v>976</v>
      </c>
      <c r="I967" s="46">
        <v>45</v>
      </c>
    </row>
    <row r="968" spans="1:9" ht="12.75" hidden="1" customHeight="1">
      <c r="A968" s="34">
        <v>629</v>
      </c>
      <c r="B968" s="40" t="s">
        <v>997</v>
      </c>
      <c r="C968" s="40" t="s">
        <v>998</v>
      </c>
      <c r="D968" s="40" t="str">
        <f t="shared" si="2"/>
        <v>020200003301Công nghệ may trang phục 2</v>
      </c>
      <c r="E968" s="40" t="s">
        <v>930</v>
      </c>
      <c r="F968" s="40" t="str">
        <f t="shared" si="4"/>
        <v>02020000330116CĐ-MTT1</v>
      </c>
      <c r="G968" s="46">
        <v>1</v>
      </c>
      <c r="H968" s="40" t="s">
        <v>999</v>
      </c>
      <c r="I968" s="46">
        <v>48</v>
      </c>
    </row>
    <row r="969" spans="1:9" ht="12.75" hidden="1" customHeight="1">
      <c r="A969" s="34">
        <v>630</v>
      </c>
      <c r="B969" s="40" t="s">
        <v>1000</v>
      </c>
      <c r="C969" s="40" t="s">
        <v>998</v>
      </c>
      <c r="D969" s="40" t="str">
        <f t="shared" si="2"/>
        <v>020200003302Công nghệ may trang phục 2</v>
      </c>
      <c r="E969" s="40" t="s">
        <v>933</v>
      </c>
      <c r="F969" s="40" t="str">
        <f t="shared" si="4"/>
        <v>02020000330216CĐ-MTT2</v>
      </c>
      <c r="G969" s="46">
        <v>1</v>
      </c>
      <c r="H969" s="40" t="s">
        <v>163</v>
      </c>
      <c r="I969" s="46">
        <v>48</v>
      </c>
    </row>
    <row r="970" spans="1:9" ht="12.75" hidden="1" customHeight="1">
      <c r="A970" s="34">
        <v>631</v>
      </c>
      <c r="B970" s="40" t="s">
        <v>1001</v>
      </c>
      <c r="C970" s="40" t="s">
        <v>1002</v>
      </c>
      <c r="D970" s="40" t="str">
        <f t="shared" si="2"/>
        <v>020200076901Dung sai - Kỹ thuật đo</v>
      </c>
      <c r="E970" s="40" t="s">
        <v>964</v>
      </c>
      <c r="F970" s="40" t="str">
        <f t="shared" si="4"/>
        <v>02020007690116CĐ-Ô8</v>
      </c>
      <c r="G970" s="46">
        <v>1</v>
      </c>
      <c r="H970" s="40" t="s">
        <v>117</v>
      </c>
      <c r="I970" s="46">
        <v>48</v>
      </c>
    </row>
    <row r="971" spans="1:9" ht="12.75" hidden="1" customHeight="1">
      <c r="A971" s="34">
        <v>632</v>
      </c>
      <c r="B971" s="40" t="s">
        <v>1003</v>
      </c>
      <c r="C971" s="40" t="s">
        <v>1002</v>
      </c>
      <c r="D971" s="40" t="str">
        <f t="shared" si="2"/>
        <v>020200076902Dung sai - Kỹ thuật đo</v>
      </c>
      <c r="E971" s="40" t="s">
        <v>953</v>
      </c>
      <c r="F971" s="40" t="str">
        <f t="shared" si="4"/>
        <v>02020007690216CĐ-Ô9</v>
      </c>
      <c r="G971" s="46">
        <v>1</v>
      </c>
      <c r="H971" s="40" t="s">
        <v>126</v>
      </c>
      <c r="I971" s="46">
        <v>48</v>
      </c>
    </row>
    <row r="972" spans="1:9" ht="12.75" hidden="1" customHeight="1">
      <c r="A972" s="34">
        <v>633</v>
      </c>
      <c r="B972" s="40" t="s">
        <v>1004</v>
      </c>
      <c r="C972" s="40" t="s">
        <v>1002</v>
      </c>
      <c r="D972" s="40" t="str">
        <f t="shared" si="2"/>
        <v>020200076903Dung sai - Kỹ thuật đo</v>
      </c>
      <c r="E972" s="40" t="s">
        <v>960</v>
      </c>
      <c r="F972" s="40" t="str">
        <f t="shared" si="4"/>
        <v>02020007690316CĐ-Ô6</v>
      </c>
      <c r="G972" s="46">
        <v>1</v>
      </c>
      <c r="H972" s="40" t="s">
        <v>944</v>
      </c>
      <c r="I972" s="46">
        <v>48</v>
      </c>
    </row>
    <row r="973" spans="1:9" ht="12.75" hidden="1" customHeight="1">
      <c r="A973" s="34">
        <v>634</v>
      </c>
      <c r="B973" s="40" t="s">
        <v>1005</v>
      </c>
      <c r="C973" s="40" t="s">
        <v>1002</v>
      </c>
      <c r="D973" s="40" t="str">
        <f t="shared" si="2"/>
        <v>020200076904Dung sai - Kỹ thuật đo</v>
      </c>
      <c r="E973" s="40" t="s">
        <v>962</v>
      </c>
      <c r="F973" s="40" t="str">
        <f t="shared" si="4"/>
        <v>02020007690416CĐ-Ô7</v>
      </c>
      <c r="G973" s="46">
        <v>1</v>
      </c>
      <c r="H973" s="40" t="s">
        <v>52</v>
      </c>
      <c r="I973" s="46">
        <v>57</v>
      </c>
    </row>
    <row r="974" spans="1:9" ht="12.75" hidden="1" customHeight="1">
      <c r="A974" s="34">
        <v>635</v>
      </c>
      <c r="B974" s="40" t="s">
        <v>1006</v>
      </c>
      <c r="C974" s="40" t="s">
        <v>1002</v>
      </c>
      <c r="D974" s="40" t="str">
        <f t="shared" si="2"/>
        <v>020200076905Dung sai - Kỹ thuật đo</v>
      </c>
      <c r="E974" s="40" t="s">
        <v>955</v>
      </c>
      <c r="F974" s="40" t="str">
        <f t="shared" si="4"/>
        <v>02020007690516CĐ-Ô4</v>
      </c>
      <c r="G974" s="46">
        <v>1</v>
      </c>
      <c r="H974" s="40" t="s">
        <v>1007</v>
      </c>
      <c r="I974" s="46">
        <v>57</v>
      </c>
    </row>
    <row r="975" spans="1:9" ht="12.75" hidden="1" customHeight="1">
      <c r="A975" s="34">
        <v>636</v>
      </c>
      <c r="B975" s="40" t="s">
        <v>1008</v>
      </c>
      <c r="C975" s="40" t="s">
        <v>1002</v>
      </c>
      <c r="D975" s="40" t="str">
        <f t="shared" si="2"/>
        <v>020200076906Dung sai - Kỹ thuật đo</v>
      </c>
      <c r="E975" s="40" t="s">
        <v>958</v>
      </c>
      <c r="F975" s="40" t="str">
        <f t="shared" si="4"/>
        <v>02020007690616CĐ-Ô5</v>
      </c>
      <c r="G975" s="46">
        <v>1</v>
      </c>
      <c r="H975" s="40" t="s">
        <v>96</v>
      </c>
      <c r="I975" s="46">
        <v>57</v>
      </c>
    </row>
    <row r="976" spans="1:9" ht="12.75" hidden="1" customHeight="1">
      <c r="A976" s="34">
        <v>637</v>
      </c>
      <c r="B976" s="40" t="s">
        <v>1009</v>
      </c>
      <c r="C976" s="40" t="s">
        <v>1002</v>
      </c>
      <c r="D976" s="40" t="str">
        <f t="shared" si="2"/>
        <v>020200076907Dung sai - Kỹ thuật đo</v>
      </c>
      <c r="E976" s="40" t="s">
        <v>949</v>
      </c>
      <c r="F976" s="40" t="str">
        <f t="shared" si="4"/>
        <v>02020007690716CĐ-Ô2</v>
      </c>
      <c r="G976" s="46">
        <v>1</v>
      </c>
      <c r="H976" s="40" t="s">
        <v>1010</v>
      </c>
      <c r="I976" s="46">
        <v>57</v>
      </c>
    </row>
    <row r="977" spans="1:9" ht="12.75" hidden="1" customHeight="1">
      <c r="A977" s="34">
        <v>638</v>
      </c>
      <c r="B977" s="40" t="s">
        <v>1011</v>
      </c>
      <c r="C977" s="40" t="s">
        <v>1002</v>
      </c>
      <c r="D977" s="40" t="str">
        <f t="shared" si="2"/>
        <v>020200076908Dung sai - Kỹ thuật đo</v>
      </c>
      <c r="E977" s="40" t="s">
        <v>951</v>
      </c>
      <c r="F977" s="40" t="str">
        <f t="shared" si="4"/>
        <v>02020007690816CĐ-Ô3</v>
      </c>
      <c r="G977" s="46">
        <v>1</v>
      </c>
      <c r="H977" s="40" t="s">
        <v>944</v>
      </c>
      <c r="I977" s="46">
        <v>57</v>
      </c>
    </row>
    <row r="978" spans="1:9" ht="12.75" hidden="1" customHeight="1">
      <c r="A978" s="34">
        <v>639</v>
      </c>
      <c r="B978" s="40" t="s">
        <v>1012</v>
      </c>
      <c r="C978" s="40" t="s">
        <v>1002</v>
      </c>
      <c r="D978" s="40" t="str">
        <f t="shared" si="2"/>
        <v>020200076909Dung sai - Kỹ thuật đo</v>
      </c>
      <c r="E978" s="40" t="s">
        <v>938</v>
      </c>
      <c r="F978" s="40" t="str">
        <f t="shared" si="4"/>
        <v>02020007690916CĐ-Ô1</v>
      </c>
      <c r="G978" s="46">
        <v>1</v>
      </c>
      <c r="H978" s="40" t="s">
        <v>534</v>
      </c>
      <c r="I978" s="46">
        <v>73</v>
      </c>
    </row>
    <row r="979" spans="1:9" ht="12.75" hidden="1" customHeight="1">
      <c r="A979" s="34">
        <v>640</v>
      </c>
      <c r="B979" s="40" t="s">
        <v>1013</v>
      </c>
      <c r="C979" s="40" t="s">
        <v>1002</v>
      </c>
      <c r="D979" s="40" t="str">
        <f t="shared" si="2"/>
        <v>020200076910Dung sai - Kỹ thuật đo</v>
      </c>
      <c r="E979" s="40" t="s">
        <v>946</v>
      </c>
      <c r="F979" s="40" t="str">
        <f t="shared" si="4"/>
        <v>02020007691016CĐ-Ô12</v>
      </c>
      <c r="G979" s="46">
        <v>1</v>
      </c>
      <c r="H979" s="40" t="s">
        <v>52</v>
      </c>
      <c r="I979" s="46">
        <v>73</v>
      </c>
    </row>
    <row r="980" spans="1:9" ht="12.75" hidden="1" customHeight="1">
      <c r="A980" s="34">
        <v>641</v>
      </c>
      <c r="B980" s="40" t="s">
        <v>1014</v>
      </c>
      <c r="C980" s="40" t="s">
        <v>1002</v>
      </c>
      <c r="D980" s="40" t="str">
        <f t="shared" si="2"/>
        <v>020200076912Dung sai - Kỹ thuật đo</v>
      </c>
      <c r="E980" s="40" t="s">
        <v>941</v>
      </c>
      <c r="F980" s="40" t="str">
        <f t="shared" si="4"/>
        <v>02020007691216CĐ-Ô10</v>
      </c>
      <c r="G980" s="46">
        <v>1</v>
      </c>
      <c r="H980" s="40" t="s">
        <v>105</v>
      </c>
      <c r="I980" s="46">
        <v>73</v>
      </c>
    </row>
    <row r="981" spans="1:9" ht="12.75" hidden="1" customHeight="1">
      <c r="A981" s="34">
        <v>642</v>
      </c>
      <c r="B981" s="40" t="s">
        <v>1015</v>
      </c>
      <c r="C981" s="40" t="s">
        <v>1002</v>
      </c>
      <c r="D981" s="40" t="str">
        <f t="shared" si="2"/>
        <v>020200076913Dung sai - Kỹ thuật đo</v>
      </c>
      <c r="E981" s="40" t="s">
        <v>943</v>
      </c>
      <c r="F981" s="40" t="str">
        <f t="shared" si="4"/>
        <v>02020007691316CĐ-Ô11</v>
      </c>
      <c r="G981" s="46">
        <v>1</v>
      </c>
      <c r="H981" s="40" t="s">
        <v>1016</v>
      </c>
      <c r="I981" s="46">
        <v>72</v>
      </c>
    </row>
    <row r="982" spans="1:9" ht="12.75" hidden="1" customHeight="1">
      <c r="A982" s="34">
        <v>643</v>
      </c>
      <c r="B982" s="40" t="s">
        <v>1017</v>
      </c>
      <c r="C982" s="40" t="s">
        <v>465</v>
      </c>
      <c r="D982" s="40" t="str">
        <f t="shared" si="2"/>
        <v>020200008202Kỹ thuật điện</v>
      </c>
      <c r="E982" s="40" t="s">
        <v>935</v>
      </c>
      <c r="F982" s="40" t="str">
        <f t="shared" si="4"/>
        <v>02020000820216CĐ-ĐL2</v>
      </c>
      <c r="G982" s="46">
        <v>1</v>
      </c>
      <c r="H982" s="40" t="s">
        <v>1018</v>
      </c>
      <c r="I982" s="46">
        <v>73</v>
      </c>
    </row>
    <row r="983" spans="1:9" ht="12.75" hidden="1" customHeight="1">
      <c r="A983" s="34">
        <v>644</v>
      </c>
      <c r="B983" s="40" t="s">
        <v>1019</v>
      </c>
      <c r="C983" s="40" t="s">
        <v>458</v>
      </c>
      <c r="D983" s="40" t="str">
        <f t="shared" si="2"/>
        <v>020200060504Kỹ thuật lạnh</v>
      </c>
      <c r="E983" s="40" t="s">
        <v>935</v>
      </c>
      <c r="F983" s="40" t="str">
        <f t="shared" si="4"/>
        <v>02020006050416CĐ-ĐL2</v>
      </c>
      <c r="G983" s="46">
        <v>1</v>
      </c>
      <c r="H983" s="40" t="s">
        <v>430</v>
      </c>
      <c r="I983" s="46">
        <v>37</v>
      </c>
    </row>
    <row r="984" spans="1:9" ht="12.75" hidden="1" customHeight="1">
      <c r="A984" s="34">
        <v>645</v>
      </c>
      <c r="B984" s="40" t="s">
        <v>1020</v>
      </c>
      <c r="C984" s="40" t="s">
        <v>1021</v>
      </c>
      <c r="D984" s="40" t="str">
        <f t="shared" si="2"/>
        <v>020200011301Nguyên phụ liệu dệt may</v>
      </c>
      <c r="E984" s="40" t="s">
        <v>933</v>
      </c>
      <c r="F984" s="40" t="str">
        <f t="shared" si="4"/>
        <v>02020001130116CĐ-MTT2</v>
      </c>
      <c r="G984" s="46">
        <v>1</v>
      </c>
      <c r="H984" s="40" t="s">
        <v>793</v>
      </c>
      <c r="I984" s="46">
        <v>37</v>
      </c>
    </row>
    <row r="985" spans="1:9" ht="12.75" hidden="1" customHeight="1">
      <c r="A985" s="34">
        <v>646</v>
      </c>
      <c r="B985" s="40" t="s">
        <v>1022</v>
      </c>
      <c r="C985" s="40" t="s">
        <v>1021</v>
      </c>
      <c r="D985" s="40" t="str">
        <f t="shared" si="2"/>
        <v>020200011302Nguyên phụ liệu dệt may</v>
      </c>
      <c r="E985" s="40" t="s">
        <v>930</v>
      </c>
      <c r="F985" s="40" t="str">
        <f t="shared" si="4"/>
        <v>02020001130216CĐ-MTT1</v>
      </c>
      <c r="G985" s="46">
        <v>1</v>
      </c>
      <c r="H985" s="40" t="s">
        <v>266</v>
      </c>
      <c r="I985" s="46">
        <v>37</v>
      </c>
    </row>
    <row r="986" spans="1:9" ht="12.75" hidden="1" customHeight="1">
      <c r="A986" s="34">
        <v>647</v>
      </c>
      <c r="B986" s="40" t="s">
        <v>1023</v>
      </c>
      <c r="C986" s="40" t="s">
        <v>1024</v>
      </c>
      <c r="D986" s="40" t="str">
        <f t="shared" si="2"/>
        <v>020200077501Nhiệt động lực học kỹ thuật</v>
      </c>
      <c r="E986" s="40" t="s">
        <v>935</v>
      </c>
      <c r="F986" s="40" t="str">
        <f t="shared" si="4"/>
        <v>02020007750116CĐ-ĐL2</v>
      </c>
      <c r="G986" s="46">
        <v>1</v>
      </c>
      <c r="H986" s="40" t="s">
        <v>232</v>
      </c>
      <c r="I986" s="46">
        <v>37</v>
      </c>
    </row>
    <row r="987" spans="1:9" ht="12.75" hidden="1" customHeight="1">
      <c r="A987" s="34">
        <v>648</v>
      </c>
      <c r="B987" s="40" t="s">
        <v>1025</v>
      </c>
      <c r="C987" s="40" t="s">
        <v>1026</v>
      </c>
      <c r="D987" s="40" t="str">
        <f t="shared" si="2"/>
        <v>020200012010NNLCB của CNMLN 2</v>
      </c>
      <c r="E987" s="40" t="s">
        <v>930</v>
      </c>
      <c r="F987" s="40" t="str">
        <f t="shared" si="4"/>
        <v>02020001201016CĐ-MTT1</v>
      </c>
      <c r="G987" s="46">
        <v>1</v>
      </c>
      <c r="H987" s="40" t="s">
        <v>939</v>
      </c>
      <c r="I987" s="46">
        <v>37</v>
      </c>
    </row>
    <row r="988" spans="1:9" ht="12.75" hidden="1" customHeight="1">
      <c r="A988" s="34">
        <v>649</v>
      </c>
      <c r="B988" s="40" t="s">
        <v>1027</v>
      </c>
      <c r="C988" s="40" t="s">
        <v>1026</v>
      </c>
      <c r="D988" s="40" t="str">
        <f t="shared" si="2"/>
        <v>020200012011NNLCB của CNMLN 2</v>
      </c>
      <c r="E988" s="40" t="s">
        <v>933</v>
      </c>
      <c r="F988" s="40" t="str">
        <f t="shared" si="4"/>
        <v>02020001201116CĐ-MTT2</v>
      </c>
      <c r="G988" s="46">
        <v>1</v>
      </c>
      <c r="H988" s="40" t="s">
        <v>234</v>
      </c>
      <c r="I988" s="46">
        <v>37</v>
      </c>
    </row>
    <row r="989" spans="1:9" ht="12.75" hidden="1" customHeight="1">
      <c r="A989" s="34">
        <v>650</v>
      </c>
      <c r="B989" s="40" t="s">
        <v>1028</v>
      </c>
      <c r="C989" s="40" t="s">
        <v>771</v>
      </c>
      <c r="D989" s="40" t="str">
        <f t="shared" si="2"/>
        <v>020200014101Sức bền vật liệu</v>
      </c>
      <c r="E989" s="40" t="s">
        <v>938</v>
      </c>
      <c r="F989" s="40" t="str">
        <f t="shared" si="4"/>
        <v>02020001410116CĐ-Ô1</v>
      </c>
      <c r="G989" s="46">
        <v>1</v>
      </c>
      <c r="H989" s="40" t="s">
        <v>153</v>
      </c>
      <c r="I989" s="46">
        <v>37</v>
      </c>
    </row>
    <row r="990" spans="1:9" ht="12.75" hidden="1" customHeight="1">
      <c r="A990" s="34">
        <v>651</v>
      </c>
      <c r="B990" s="40" t="s">
        <v>1029</v>
      </c>
      <c r="C990" s="40" t="s">
        <v>771</v>
      </c>
      <c r="D990" s="40" t="str">
        <f t="shared" si="2"/>
        <v>020200014102Sức bền vật liệu</v>
      </c>
      <c r="E990" s="40" t="s">
        <v>946</v>
      </c>
      <c r="F990" s="40" t="str">
        <f t="shared" si="4"/>
        <v>02020001410216CĐ-Ô12</v>
      </c>
      <c r="G990" s="46">
        <v>1</v>
      </c>
      <c r="H990" s="40" t="s">
        <v>80</v>
      </c>
      <c r="I990" s="46">
        <v>58</v>
      </c>
    </row>
    <row r="991" spans="1:9" ht="12.75" hidden="1" customHeight="1">
      <c r="A991" s="34">
        <v>652</v>
      </c>
      <c r="B991" s="40" t="s">
        <v>1030</v>
      </c>
      <c r="C991" s="40" t="s">
        <v>771</v>
      </c>
      <c r="D991" s="40" t="str">
        <f t="shared" si="2"/>
        <v>020200014103Sức bền vật liệu</v>
      </c>
      <c r="E991" s="40" t="s">
        <v>943</v>
      </c>
      <c r="F991" s="40" t="str">
        <f t="shared" si="4"/>
        <v>02020001410316CĐ-Ô11</v>
      </c>
      <c r="G991" s="46">
        <v>1</v>
      </c>
      <c r="H991" s="40" t="s">
        <v>178</v>
      </c>
      <c r="I991" s="46">
        <v>58</v>
      </c>
    </row>
    <row r="992" spans="1:9" ht="12.75" hidden="1" customHeight="1">
      <c r="A992" s="34">
        <v>653</v>
      </c>
      <c r="B992" s="40" t="s">
        <v>1031</v>
      </c>
      <c r="C992" s="40" t="s">
        <v>771</v>
      </c>
      <c r="D992" s="40" t="str">
        <f t="shared" si="2"/>
        <v>020200014104Sức bền vật liệu</v>
      </c>
      <c r="E992" s="40" t="s">
        <v>941</v>
      </c>
      <c r="F992" s="40" t="str">
        <f t="shared" si="4"/>
        <v>02020001410416CĐ-Ô10</v>
      </c>
      <c r="G992" s="46">
        <v>1</v>
      </c>
      <c r="H992" s="40" t="s">
        <v>166</v>
      </c>
      <c r="I992" s="46">
        <v>58</v>
      </c>
    </row>
    <row r="993" spans="1:9" ht="12.75" hidden="1" customHeight="1">
      <c r="A993" s="34">
        <v>654</v>
      </c>
      <c r="B993" s="40" t="s">
        <v>1032</v>
      </c>
      <c r="C993" s="40" t="s">
        <v>771</v>
      </c>
      <c r="D993" s="40" t="str">
        <f t="shared" si="2"/>
        <v>020200014106Sức bền vật liệu</v>
      </c>
      <c r="E993" s="40" t="s">
        <v>951</v>
      </c>
      <c r="F993" s="40" t="str">
        <f t="shared" si="4"/>
        <v>02020001410616CĐ-Ô3</v>
      </c>
      <c r="G993" s="46">
        <v>1</v>
      </c>
      <c r="H993" s="40" t="s">
        <v>157</v>
      </c>
      <c r="I993" s="46">
        <v>58</v>
      </c>
    </row>
    <row r="994" spans="1:9" ht="12.75" hidden="1" customHeight="1">
      <c r="A994" s="34">
        <v>655</v>
      </c>
      <c r="B994" s="40" t="s">
        <v>1033</v>
      </c>
      <c r="C994" s="40" t="s">
        <v>771</v>
      </c>
      <c r="D994" s="40" t="str">
        <f t="shared" si="2"/>
        <v>020200014107Sức bền vật liệu</v>
      </c>
      <c r="E994" s="40" t="s">
        <v>949</v>
      </c>
      <c r="F994" s="40" t="str">
        <f t="shared" si="4"/>
        <v>02020001410716CĐ-Ô2</v>
      </c>
      <c r="G994" s="46">
        <v>1</v>
      </c>
      <c r="H994" s="40" t="s">
        <v>924</v>
      </c>
      <c r="I994" s="46">
        <v>58</v>
      </c>
    </row>
    <row r="995" spans="1:9" ht="12.75" hidden="1" customHeight="1">
      <c r="A995" s="34">
        <v>656</v>
      </c>
      <c r="B995" s="40" t="s">
        <v>1034</v>
      </c>
      <c r="C995" s="40" t="s">
        <v>771</v>
      </c>
      <c r="D995" s="40" t="str">
        <f t="shared" si="2"/>
        <v>020200014116Sức bền vật liệu</v>
      </c>
      <c r="E995" s="40" t="s">
        <v>953</v>
      </c>
      <c r="F995" s="40" t="str">
        <f t="shared" si="4"/>
        <v>02020001411616CĐ-Ô9</v>
      </c>
      <c r="G995" s="46">
        <v>1</v>
      </c>
      <c r="H995" s="40" t="s">
        <v>1035</v>
      </c>
      <c r="I995" s="46">
        <v>65</v>
      </c>
    </row>
    <row r="996" spans="1:9" ht="12.75" hidden="1" customHeight="1">
      <c r="A996" s="34">
        <v>657</v>
      </c>
      <c r="B996" s="40" t="s">
        <v>1036</v>
      </c>
      <c r="C996" s="40" t="s">
        <v>771</v>
      </c>
      <c r="D996" s="40" t="str">
        <f t="shared" si="2"/>
        <v>020200014117Sức bền vật liệu</v>
      </c>
      <c r="E996" s="40" t="s">
        <v>955</v>
      </c>
      <c r="F996" s="40" t="str">
        <f t="shared" si="4"/>
        <v>02020001411716CĐ-Ô4</v>
      </c>
      <c r="G996" s="46">
        <v>1</v>
      </c>
      <c r="H996" s="40" t="s">
        <v>1037</v>
      </c>
      <c r="I996" s="46">
        <v>65</v>
      </c>
    </row>
    <row r="997" spans="1:9" ht="12.75" hidden="1" customHeight="1">
      <c r="A997" s="34">
        <v>658</v>
      </c>
      <c r="B997" s="40" t="s">
        <v>1038</v>
      </c>
      <c r="C997" s="40" t="s">
        <v>771</v>
      </c>
      <c r="D997" s="40" t="str">
        <f t="shared" si="2"/>
        <v>020200014118Sức bền vật liệu</v>
      </c>
      <c r="E997" s="40" t="s">
        <v>958</v>
      </c>
      <c r="F997" s="40" t="str">
        <f t="shared" si="4"/>
        <v>02020001411816CĐ-Ô5</v>
      </c>
      <c r="G997" s="46">
        <v>1</v>
      </c>
      <c r="H997" s="40" t="s">
        <v>1010</v>
      </c>
      <c r="I997" s="46">
        <v>65</v>
      </c>
    </row>
    <row r="998" spans="1:9" ht="12.75" hidden="1" customHeight="1">
      <c r="A998" s="34">
        <v>659</v>
      </c>
      <c r="B998" s="40" t="s">
        <v>1039</v>
      </c>
      <c r="C998" s="40" t="s">
        <v>771</v>
      </c>
      <c r="D998" s="40" t="str">
        <f t="shared" si="2"/>
        <v>020200014119Sức bền vật liệu</v>
      </c>
      <c r="E998" s="40" t="s">
        <v>964</v>
      </c>
      <c r="F998" s="40" t="str">
        <f t="shared" si="4"/>
        <v>02020001411916CĐ-Ô8</v>
      </c>
      <c r="G998" s="46">
        <v>1</v>
      </c>
      <c r="H998" s="40" t="s">
        <v>976</v>
      </c>
      <c r="I998" s="46">
        <v>65</v>
      </c>
    </row>
    <row r="999" spans="1:9" ht="12.75" hidden="1" customHeight="1">
      <c r="A999" s="34">
        <v>660</v>
      </c>
      <c r="B999" s="40" t="s">
        <v>1040</v>
      </c>
      <c r="C999" s="40" t="s">
        <v>771</v>
      </c>
      <c r="D999" s="40" t="str">
        <f t="shared" si="2"/>
        <v>020200014120Sức bền vật liệu</v>
      </c>
      <c r="E999" s="40" t="s">
        <v>962</v>
      </c>
      <c r="F999" s="40" t="str">
        <f t="shared" si="4"/>
        <v>02020001412016CĐ-Ô7</v>
      </c>
      <c r="G999" s="46">
        <v>1</v>
      </c>
      <c r="H999" s="40" t="s">
        <v>191</v>
      </c>
      <c r="I999" s="46">
        <v>44</v>
      </c>
    </row>
    <row r="1000" spans="1:9" ht="12.75" hidden="1" customHeight="1">
      <c r="A1000" s="34">
        <v>661</v>
      </c>
      <c r="B1000" s="40" t="s">
        <v>1041</v>
      </c>
      <c r="C1000" s="40" t="s">
        <v>771</v>
      </c>
      <c r="D1000" s="40" t="str">
        <f t="shared" si="2"/>
        <v>020200014121Sức bền vật liệu</v>
      </c>
      <c r="E1000" s="40" t="s">
        <v>960</v>
      </c>
      <c r="F1000" s="40" t="str">
        <f t="shared" si="4"/>
        <v>02020001412116CĐ-Ô6</v>
      </c>
      <c r="G1000" s="46">
        <v>1</v>
      </c>
      <c r="H1000" s="40" t="s">
        <v>1042</v>
      </c>
      <c r="I1000" s="46">
        <v>44</v>
      </c>
    </row>
    <row r="1001" spans="1:9" ht="12.75" hidden="1" customHeight="1">
      <c r="A1001" s="34">
        <v>662</v>
      </c>
      <c r="B1001" s="40" t="s">
        <v>1043</v>
      </c>
      <c r="C1001" s="40" t="s">
        <v>1044</v>
      </c>
      <c r="D1001" s="40" t="str">
        <f t="shared" si="2"/>
        <v>020200090901Thiết kế trang phục 1</v>
      </c>
      <c r="E1001" s="40" t="s">
        <v>930</v>
      </c>
      <c r="F1001" s="40" t="str">
        <f t="shared" si="4"/>
        <v>02020009090116CĐ-MTT1</v>
      </c>
      <c r="G1001" s="46">
        <v>1</v>
      </c>
      <c r="H1001" s="40" t="s">
        <v>1010</v>
      </c>
      <c r="I1001" s="46">
        <v>44</v>
      </c>
    </row>
    <row r="1002" spans="1:9" ht="12.75" hidden="1" customHeight="1">
      <c r="A1002" s="34">
        <v>663</v>
      </c>
      <c r="B1002" s="40" t="s">
        <v>1045</v>
      </c>
      <c r="C1002" s="40" t="s">
        <v>1044</v>
      </c>
      <c r="D1002" s="40" t="str">
        <f t="shared" si="2"/>
        <v>020200090902Thiết kế trang phục 1</v>
      </c>
      <c r="E1002" s="40" t="s">
        <v>933</v>
      </c>
      <c r="F1002" s="40" t="str">
        <f t="shared" si="4"/>
        <v>02020009090216CĐ-MTT2</v>
      </c>
      <c r="G1002" s="46">
        <v>1</v>
      </c>
      <c r="H1002" s="40" t="s">
        <v>976</v>
      </c>
      <c r="I1002" s="46">
        <v>44</v>
      </c>
    </row>
    <row r="1003" spans="1:9" ht="12.75" hidden="1" customHeight="1">
      <c r="A1003" s="34">
        <v>664</v>
      </c>
      <c r="B1003" s="40" t="s">
        <v>1046</v>
      </c>
      <c r="C1003" s="40" t="s">
        <v>360</v>
      </c>
      <c r="D1003" s="40" t="str">
        <f t="shared" si="2"/>
        <v>020200015001Thiết kế trang phục 2</v>
      </c>
      <c r="E1003" s="40" t="s">
        <v>933</v>
      </c>
      <c r="F1003" s="40" t="str">
        <f t="shared" si="4"/>
        <v>02020001500116CĐ-MTT2</v>
      </c>
      <c r="G1003" s="46">
        <v>1</v>
      </c>
      <c r="H1003" s="40" t="s">
        <v>1047</v>
      </c>
      <c r="I1003" s="46">
        <v>44</v>
      </c>
    </row>
    <row r="1004" spans="1:9" ht="12.75" hidden="1" customHeight="1">
      <c r="A1004" s="34">
        <v>665</v>
      </c>
      <c r="B1004" s="40" t="s">
        <v>1048</v>
      </c>
      <c r="C1004" s="40" t="s">
        <v>360</v>
      </c>
      <c r="D1004" s="40" t="str">
        <f t="shared" si="2"/>
        <v>020200015002Thiết kế trang phục 2</v>
      </c>
      <c r="E1004" s="40" t="s">
        <v>930</v>
      </c>
      <c r="F1004" s="40" t="str">
        <f t="shared" si="4"/>
        <v>02020001500216CĐ-MTT1</v>
      </c>
      <c r="G1004" s="46">
        <v>1</v>
      </c>
      <c r="H1004" s="40" t="s">
        <v>706</v>
      </c>
      <c r="I1004" s="46">
        <v>44</v>
      </c>
    </row>
    <row r="1005" spans="1:9" ht="12.75" hidden="1" customHeight="1">
      <c r="A1005" s="34">
        <v>666</v>
      </c>
      <c r="B1005" s="40" t="s">
        <v>1049</v>
      </c>
      <c r="C1005" s="40" t="s">
        <v>1050</v>
      </c>
      <c r="D1005" s="40" t="str">
        <f t="shared" si="2"/>
        <v>020200016202Thực tập Điện lạnh cơ bản</v>
      </c>
      <c r="E1005" s="40" t="s">
        <v>935</v>
      </c>
      <c r="F1005" s="40" t="str">
        <f t="shared" si="4"/>
        <v>02020001620216CĐ-ĐL2</v>
      </c>
      <c r="G1005" s="46">
        <v>1</v>
      </c>
      <c r="H1005" s="40" t="s">
        <v>1051</v>
      </c>
      <c r="I1005" s="46">
        <v>44</v>
      </c>
    </row>
    <row r="1006" spans="1:9" ht="12.75" hidden="1" customHeight="1">
      <c r="A1006" s="34">
        <v>667</v>
      </c>
      <c r="B1006" s="40" t="s">
        <v>1052</v>
      </c>
      <c r="C1006" s="40" t="s">
        <v>1053</v>
      </c>
      <c r="D1006" s="40" t="str">
        <f t="shared" si="2"/>
        <v>020200017101Thực tập Động cơ 1</v>
      </c>
      <c r="E1006" s="40" t="s">
        <v>953</v>
      </c>
      <c r="F1006" s="40" t="str">
        <f t="shared" si="4"/>
        <v>02020001710116CĐ-Ô9</v>
      </c>
      <c r="G1006" s="46">
        <v>1</v>
      </c>
      <c r="H1006" s="40" t="s">
        <v>495</v>
      </c>
      <c r="I1006" s="46">
        <v>44</v>
      </c>
    </row>
    <row r="1007" spans="1:9" ht="12.75" hidden="1" customHeight="1">
      <c r="A1007" s="34">
        <v>668</v>
      </c>
      <c r="B1007" s="40" t="s">
        <v>1054</v>
      </c>
      <c r="C1007" s="40" t="s">
        <v>1053</v>
      </c>
      <c r="D1007" s="40" t="str">
        <f t="shared" si="2"/>
        <v>020200017102Thực tập Động cơ 1</v>
      </c>
      <c r="E1007" s="40" t="s">
        <v>964</v>
      </c>
      <c r="F1007" s="40" t="str">
        <f t="shared" si="4"/>
        <v>02020001710216CĐ-Ô8</v>
      </c>
      <c r="G1007" s="46">
        <v>1</v>
      </c>
      <c r="H1007" s="40" t="s">
        <v>567</v>
      </c>
      <c r="I1007" s="46">
        <v>49</v>
      </c>
    </row>
    <row r="1008" spans="1:9" ht="12.75" hidden="1" customHeight="1">
      <c r="A1008" s="34">
        <v>669</v>
      </c>
      <c r="B1008" s="40" t="s">
        <v>1055</v>
      </c>
      <c r="C1008" s="40" t="s">
        <v>1053</v>
      </c>
      <c r="D1008" s="40" t="str">
        <f t="shared" si="2"/>
        <v>020200017103Thực tập Động cơ 1</v>
      </c>
      <c r="E1008" s="40" t="s">
        <v>962</v>
      </c>
      <c r="F1008" s="40" t="str">
        <f t="shared" si="4"/>
        <v>02020001710316CĐ-Ô7</v>
      </c>
      <c r="G1008" s="46">
        <v>1</v>
      </c>
      <c r="H1008" s="40" t="s">
        <v>492</v>
      </c>
      <c r="I1008" s="46">
        <v>49</v>
      </c>
    </row>
    <row r="1009" spans="1:9" ht="12.75" hidden="1" customHeight="1">
      <c r="A1009" s="34">
        <v>670</v>
      </c>
      <c r="B1009" s="40" t="s">
        <v>1056</v>
      </c>
      <c r="C1009" s="40" t="s">
        <v>1053</v>
      </c>
      <c r="D1009" s="40" t="str">
        <f t="shared" si="2"/>
        <v>020200017104Thực tập Động cơ 1</v>
      </c>
      <c r="E1009" s="40" t="s">
        <v>960</v>
      </c>
      <c r="F1009" s="40" t="str">
        <f t="shared" si="4"/>
        <v>02020001710416CĐ-Ô6</v>
      </c>
      <c r="G1009" s="46">
        <v>1</v>
      </c>
      <c r="H1009" s="40" t="s">
        <v>88</v>
      </c>
      <c r="I1009" s="46">
        <v>49</v>
      </c>
    </row>
    <row r="1010" spans="1:9" ht="12.75" hidden="1" customHeight="1">
      <c r="A1010" s="34">
        <v>671</v>
      </c>
      <c r="B1010" s="40" t="s">
        <v>1057</v>
      </c>
      <c r="C1010" s="40" t="s">
        <v>1053</v>
      </c>
      <c r="D1010" s="40" t="str">
        <f t="shared" si="2"/>
        <v>020200017105Thực tập Động cơ 1</v>
      </c>
      <c r="E1010" s="40" t="s">
        <v>958</v>
      </c>
      <c r="F1010" s="40" t="str">
        <f t="shared" si="4"/>
        <v>02020001710516CĐ-Ô5</v>
      </c>
      <c r="G1010" s="46">
        <v>1</v>
      </c>
      <c r="H1010" s="40" t="s">
        <v>919</v>
      </c>
      <c r="I1010" s="46">
        <v>49</v>
      </c>
    </row>
    <row r="1011" spans="1:9" ht="12.75" hidden="1" customHeight="1">
      <c r="A1011" s="34">
        <v>672</v>
      </c>
      <c r="B1011" s="40" t="s">
        <v>1058</v>
      </c>
      <c r="C1011" s="40" t="s">
        <v>1053</v>
      </c>
      <c r="D1011" s="40" t="str">
        <f t="shared" si="2"/>
        <v>020200017106Thực tập Động cơ 1</v>
      </c>
      <c r="E1011" s="40" t="s">
        <v>955</v>
      </c>
      <c r="F1011" s="40" t="str">
        <f t="shared" si="4"/>
        <v>02020001710616CĐ-Ô4</v>
      </c>
      <c r="G1011" s="46">
        <v>1</v>
      </c>
      <c r="H1011" s="40" t="s">
        <v>956</v>
      </c>
      <c r="I1011" s="46">
        <v>49</v>
      </c>
    </row>
    <row r="1012" spans="1:9" ht="12.75" hidden="1" customHeight="1">
      <c r="A1012" s="34">
        <v>673</v>
      </c>
      <c r="B1012" s="40" t="s">
        <v>1059</v>
      </c>
      <c r="C1012" s="40" t="s">
        <v>1053</v>
      </c>
      <c r="D1012" s="40" t="str">
        <f t="shared" si="2"/>
        <v>020200017107Thực tập Động cơ 1</v>
      </c>
      <c r="E1012" s="40" t="s">
        <v>951</v>
      </c>
      <c r="F1012" s="40" t="str">
        <f t="shared" si="4"/>
        <v>02020001710716CĐ-Ô3</v>
      </c>
      <c r="G1012" s="46">
        <v>1</v>
      </c>
      <c r="H1012" s="40" t="s">
        <v>976</v>
      </c>
      <c r="I1012" s="46">
        <v>49</v>
      </c>
    </row>
    <row r="1013" spans="1:9" ht="12.75" hidden="1" customHeight="1">
      <c r="A1013" s="34">
        <v>674</v>
      </c>
      <c r="B1013" s="40" t="s">
        <v>1060</v>
      </c>
      <c r="C1013" s="40" t="s">
        <v>1053</v>
      </c>
      <c r="D1013" s="40" t="str">
        <f t="shared" si="2"/>
        <v>020200017108Thực tập Động cơ 1</v>
      </c>
      <c r="E1013" s="40" t="s">
        <v>949</v>
      </c>
      <c r="F1013" s="40" t="str">
        <f t="shared" si="4"/>
        <v>02020001710816CĐ-Ô2</v>
      </c>
      <c r="G1013" s="46">
        <v>1</v>
      </c>
      <c r="H1013" s="40" t="s">
        <v>1061</v>
      </c>
      <c r="I1013" s="46">
        <v>58</v>
      </c>
    </row>
    <row r="1014" spans="1:9" ht="12.75" hidden="1" customHeight="1">
      <c r="A1014" s="34">
        <v>675</v>
      </c>
      <c r="B1014" s="40" t="s">
        <v>1062</v>
      </c>
      <c r="C1014" s="40" t="s">
        <v>1053</v>
      </c>
      <c r="D1014" s="40" t="str">
        <f t="shared" si="2"/>
        <v>020200017109Thực tập Động cơ 1</v>
      </c>
      <c r="E1014" s="40" t="s">
        <v>938</v>
      </c>
      <c r="F1014" s="40" t="str">
        <f t="shared" si="4"/>
        <v>02020001710916CĐ-Ô1</v>
      </c>
      <c r="G1014" s="46">
        <v>1</v>
      </c>
      <c r="H1014" s="40" t="s">
        <v>1063</v>
      </c>
      <c r="I1014" s="46">
        <v>58</v>
      </c>
    </row>
    <row r="1015" spans="1:9" ht="12.75" hidden="1" customHeight="1">
      <c r="A1015" s="34">
        <v>676</v>
      </c>
      <c r="B1015" s="40" t="s">
        <v>1064</v>
      </c>
      <c r="C1015" s="40" t="s">
        <v>1053</v>
      </c>
      <c r="D1015" s="40" t="str">
        <f t="shared" si="2"/>
        <v>020200017111Thực tập Động cơ 1</v>
      </c>
      <c r="E1015" s="40" t="s">
        <v>946</v>
      </c>
      <c r="F1015" s="40" t="str">
        <f t="shared" si="4"/>
        <v>02020001711116CĐ-Ô12</v>
      </c>
      <c r="G1015" s="46">
        <v>1</v>
      </c>
      <c r="H1015" s="40" t="s">
        <v>134</v>
      </c>
      <c r="I1015" s="46">
        <v>57</v>
      </c>
    </row>
    <row r="1016" spans="1:9" ht="12.75" hidden="1" customHeight="1">
      <c r="A1016" s="34">
        <v>677</v>
      </c>
      <c r="B1016" s="40" t="s">
        <v>1065</v>
      </c>
      <c r="C1016" s="40" t="s">
        <v>1053</v>
      </c>
      <c r="D1016" s="40" t="str">
        <f t="shared" si="2"/>
        <v>020200017112Thực tập Động cơ 1</v>
      </c>
      <c r="E1016" s="40" t="s">
        <v>943</v>
      </c>
      <c r="F1016" s="40" t="str">
        <f t="shared" si="4"/>
        <v>02020001711216CĐ-Ô11</v>
      </c>
      <c r="G1016" s="46">
        <v>1</v>
      </c>
      <c r="H1016" s="40" t="s">
        <v>973</v>
      </c>
      <c r="I1016" s="46">
        <v>58</v>
      </c>
    </row>
    <row r="1017" spans="1:9" ht="12.75" hidden="1" customHeight="1">
      <c r="A1017" s="34">
        <v>678</v>
      </c>
      <c r="B1017" s="40" t="s">
        <v>1066</v>
      </c>
      <c r="C1017" s="40" t="s">
        <v>1053</v>
      </c>
      <c r="D1017" s="40" t="str">
        <f t="shared" si="2"/>
        <v>020200017113Thực tập Động cơ 1</v>
      </c>
      <c r="E1017" s="40" t="s">
        <v>941</v>
      </c>
      <c r="F1017" s="40" t="str">
        <f t="shared" si="4"/>
        <v>02020001711316CĐ-Ô10</v>
      </c>
      <c r="G1017" s="46">
        <v>1</v>
      </c>
      <c r="H1017" s="40" t="s">
        <v>1067</v>
      </c>
      <c r="I1017" s="46">
        <v>58</v>
      </c>
    </row>
    <row r="1018" spans="1:9" ht="12.75" hidden="1" customHeight="1">
      <c r="A1018" s="34">
        <v>679</v>
      </c>
      <c r="B1018" s="40" t="s">
        <v>1068</v>
      </c>
      <c r="C1018" s="40" t="s">
        <v>1069</v>
      </c>
      <c r="D1018" s="40" t="str">
        <f t="shared" si="2"/>
        <v>020200017701Thực tập May trang phục 1</v>
      </c>
      <c r="E1018" s="40" t="s">
        <v>933</v>
      </c>
      <c r="F1018" s="40" t="str">
        <f t="shared" si="4"/>
        <v>02020001770116CĐ-MTT2</v>
      </c>
      <c r="G1018" s="46">
        <v>1</v>
      </c>
      <c r="H1018" s="40" t="s">
        <v>174</v>
      </c>
      <c r="I1018" s="46">
        <v>58</v>
      </c>
    </row>
    <row r="1019" spans="1:9" ht="12.75" hidden="1" customHeight="1">
      <c r="A1019" s="34">
        <v>680</v>
      </c>
      <c r="B1019" s="40" t="s">
        <v>1070</v>
      </c>
      <c r="C1019" s="40" t="s">
        <v>1069</v>
      </c>
      <c r="D1019" s="40" t="str">
        <f t="shared" si="2"/>
        <v>020200017702Thực tập May trang phục 1</v>
      </c>
      <c r="E1019" s="40" t="s">
        <v>930</v>
      </c>
      <c r="F1019" s="40" t="str">
        <f t="shared" si="4"/>
        <v>02020001770216CĐ-MTT1</v>
      </c>
      <c r="G1019" s="46">
        <v>1</v>
      </c>
      <c r="H1019" s="40" t="s">
        <v>567</v>
      </c>
      <c r="I1019" s="46">
        <v>58</v>
      </c>
    </row>
    <row r="1020" spans="1:9" ht="12.75" hidden="1" customHeight="1">
      <c r="A1020" s="34">
        <v>681</v>
      </c>
      <c r="B1020" s="40" t="s">
        <v>1071</v>
      </c>
      <c r="C1020" s="40" t="s">
        <v>1072</v>
      </c>
      <c r="D1020" s="40" t="str">
        <f t="shared" si="2"/>
        <v>020200020201Tin học ứng dụng ngành may</v>
      </c>
      <c r="E1020" s="40" t="s">
        <v>930</v>
      </c>
      <c r="F1020" s="40" t="str">
        <f t="shared" si="4"/>
        <v>02020002020116CĐ-MTT1</v>
      </c>
      <c r="G1020" s="46">
        <v>1</v>
      </c>
      <c r="H1020" s="40" t="s">
        <v>208</v>
      </c>
      <c r="I1020" s="46">
        <v>58</v>
      </c>
    </row>
    <row r="1021" spans="1:9" ht="12.75" hidden="1" customHeight="1">
      <c r="A1021" s="34">
        <v>682</v>
      </c>
      <c r="B1021" s="40" t="s">
        <v>1073</v>
      </c>
      <c r="C1021" s="40" t="s">
        <v>1072</v>
      </c>
      <c r="D1021" s="40" t="str">
        <f t="shared" si="2"/>
        <v>020200020202Tin học ứng dụng ngành may</v>
      </c>
      <c r="E1021" s="40" t="s">
        <v>933</v>
      </c>
      <c r="F1021" s="40" t="str">
        <f t="shared" si="4"/>
        <v>02020002020216CĐ-MTT2</v>
      </c>
      <c r="G1021" s="46">
        <v>1</v>
      </c>
      <c r="H1021" s="40" t="s">
        <v>166</v>
      </c>
      <c r="I1021" s="46">
        <v>58</v>
      </c>
    </row>
    <row r="1022" spans="1:9" ht="12.75" hidden="1" customHeight="1">
      <c r="A1022" s="34">
        <v>683</v>
      </c>
      <c r="B1022" s="40" t="s">
        <v>1074</v>
      </c>
      <c r="C1022" s="40" t="s">
        <v>1075</v>
      </c>
      <c r="D1022" s="40" t="str">
        <f t="shared" si="2"/>
        <v>020200021103Truyền nhiệt</v>
      </c>
      <c r="E1022" s="40" t="s">
        <v>935</v>
      </c>
      <c r="F1022" s="40" t="str">
        <f t="shared" si="4"/>
        <v>02020002110316CĐ-ĐL2</v>
      </c>
      <c r="G1022" s="46">
        <v>1</v>
      </c>
      <c r="H1022" s="40" t="s">
        <v>939</v>
      </c>
      <c r="I1022" s="46">
        <v>58</v>
      </c>
    </row>
    <row r="1023" spans="1:9" ht="12.75" hidden="1" customHeight="1">
      <c r="A1023" s="34">
        <v>684</v>
      </c>
      <c r="B1023" s="40" t="s">
        <v>1076</v>
      </c>
      <c r="C1023" s="40" t="s">
        <v>1077</v>
      </c>
      <c r="D1023" s="40" t="str">
        <f t="shared" si="2"/>
        <v>020200021302Tư tưởng Hồ Chí Minh</v>
      </c>
      <c r="E1023" s="40" t="s">
        <v>935</v>
      </c>
      <c r="F1023" s="40" t="str">
        <f t="shared" si="4"/>
        <v>02020002130216CĐ-ĐL2</v>
      </c>
      <c r="G1023" s="46">
        <v>1</v>
      </c>
      <c r="H1023" s="40" t="s">
        <v>1067</v>
      </c>
      <c r="I1023" s="46">
        <v>58</v>
      </c>
    </row>
    <row r="1024" spans="1:9" ht="12.75" hidden="1" customHeight="1">
      <c r="A1024" s="34">
        <v>685</v>
      </c>
      <c r="B1024" s="40" t="s">
        <v>1078</v>
      </c>
      <c r="C1024" s="40" t="s">
        <v>1077</v>
      </c>
      <c r="D1024" s="40" t="str">
        <f t="shared" si="2"/>
        <v>020200021305Tư tưởng Hồ Chí Minh</v>
      </c>
      <c r="E1024" s="40" t="s">
        <v>953</v>
      </c>
      <c r="F1024" s="40" t="str">
        <f t="shared" si="4"/>
        <v>02020002130516CĐ-Ô9</v>
      </c>
      <c r="G1024" s="46">
        <v>1</v>
      </c>
      <c r="H1024" s="40" t="s">
        <v>944</v>
      </c>
      <c r="I1024" s="46">
        <v>58</v>
      </c>
    </row>
    <row r="1025" spans="1:9" ht="12.75" hidden="1" customHeight="1">
      <c r="A1025" s="34">
        <v>686</v>
      </c>
      <c r="B1025" s="40" t="s">
        <v>1079</v>
      </c>
      <c r="C1025" s="40" t="s">
        <v>1077</v>
      </c>
      <c r="D1025" s="40" t="str">
        <f t="shared" si="2"/>
        <v>020200021306Tư tưởng Hồ Chí Minh</v>
      </c>
      <c r="E1025" s="40" t="s">
        <v>955</v>
      </c>
      <c r="F1025" s="40" t="str">
        <f t="shared" si="4"/>
        <v>02020002130616CĐ-Ô4</v>
      </c>
      <c r="G1025" s="46">
        <v>1</v>
      </c>
      <c r="H1025" s="40" t="s">
        <v>790</v>
      </c>
      <c r="I1025" s="46">
        <v>50</v>
      </c>
    </row>
    <row r="1026" spans="1:9" ht="12.75" hidden="1" customHeight="1">
      <c r="A1026" s="34">
        <v>687</v>
      </c>
      <c r="B1026" s="40" t="s">
        <v>1080</v>
      </c>
      <c r="C1026" s="40" t="s">
        <v>1077</v>
      </c>
      <c r="D1026" s="40" t="str">
        <f t="shared" si="2"/>
        <v>020200021307Tư tưởng Hồ Chí Minh</v>
      </c>
      <c r="E1026" s="40" t="s">
        <v>958</v>
      </c>
      <c r="F1026" s="40" t="str">
        <f t="shared" si="4"/>
        <v>02020002130716CĐ-Ô5</v>
      </c>
      <c r="G1026" s="46">
        <v>1</v>
      </c>
      <c r="H1026" s="40" t="s">
        <v>492</v>
      </c>
      <c r="I1026" s="46">
        <v>50</v>
      </c>
    </row>
    <row r="1027" spans="1:9" ht="12.75" hidden="1" customHeight="1">
      <c r="A1027" s="34">
        <v>688</v>
      </c>
      <c r="B1027" s="40" t="s">
        <v>1081</v>
      </c>
      <c r="C1027" s="40" t="s">
        <v>1077</v>
      </c>
      <c r="D1027" s="40" t="str">
        <f t="shared" si="2"/>
        <v>020200021308Tư tưởng Hồ Chí Minh</v>
      </c>
      <c r="E1027" s="40" t="s">
        <v>964</v>
      </c>
      <c r="F1027" s="40" t="str">
        <f t="shared" si="4"/>
        <v>02020002130816CĐ-Ô8</v>
      </c>
      <c r="G1027" s="46">
        <v>1</v>
      </c>
      <c r="H1027" s="40" t="s">
        <v>266</v>
      </c>
      <c r="I1027" s="46">
        <v>50</v>
      </c>
    </row>
    <row r="1028" spans="1:9" ht="12.75" hidden="1" customHeight="1">
      <c r="A1028" s="34">
        <v>689</v>
      </c>
      <c r="B1028" s="40" t="s">
        <v>1082</v>
      </c>
      <c r="C1028" s="40" t="s">
        <v>1077</v>
      </c>
      <c r="D1028" s="40" t="str">
        <f t="shared" si="2"/>
        <v>020200021309Tư tưởng Hồ Chí Minh</v>
      </c>
      <c r="E1028" s="40" t="s">
        <v>960</v>
      </c>
      <c r="F1028" s="40" t="str">
        <f t="shared" si="4"/>
        <v>02020002130916CĐ-Ô6</v>
      </c>
      <c r="G1028" s="46">
        <v>1</v>
      </c>
      <c r="H1028" s="40" t="s">
        <v>266</v>
      </c>
      <c r="I1028" s="46">
        <v>50</v>
      </c>
    </row>
    <row r="1029" spans="1:9" ht="12.75" hidden="1" customHeight="1">
      <c r="A1029" s="34">
        <v>690</v>
      </c>
      <c r="B1029" s="40" t="s">
        <v>1083</v>
      </c>
      <c r="C1029" s="40" t="s">
        <v>1077</v>
      </c>
      <c r="D1029" s="40" t="str">
        <f t="shared" si="2"/>
        <v>020200021310Tư tưởng Hồ Chí Minh</v>
      </c>
      <c r="E1029" s="40" t="s">
        <v>962</v>
      </c>
      <c r="F1029" s="40" t="str">
        <f t="shared" si="4"/>
        <v>02020002131016CĐ-Ô7</v>
      </c>
      <c r="G1029" s="46">
        <v>1</v>
      </c>
      <c r="H1029" s="40" t="s">
        <v>1084</v>
      </c>
      <c r="I1029" s="46">
        <v>50</v>
      </c>
    </row>
    <row r="1030" spans="1:9" ht="12.75" hidden="1" customHeight="1">
      <c r="A1030" s="34">
        <v>691</v>
      </c>
      <c r="B1030" s="40" t="s">
        <v>1085</v>
      </c>
      <c r="C1030" s="40" t="s">
        <v>1077</v>
      </c>
      <c r="D1030" s="40" t="str">
        <f t="shared" si="2"/>
        <v>020200021311Tư tưởng Hồ Chí Minh</v>
      </c>
      <c r="E1030" s="40" t="s">
        <v>946</v>
      </c>
      <c r="F1030" s="40" t="str">
        <f t="shared" si="4"/>
        <v>02020002131116CĐ-Ô12</v>
      </c>
      <c r="G1030" s="46">
        <v>1</v>
      </c>
      <c r="H1030" s="40" t="s">
        <v>117</v>
      </c>
      <c r="I1030" s="46">
        <v>50</v>
      </c>
    </row>
    <row r="1031" spans="1:9" ht="12.75" hidden="1" customHeight="1">
      <c r="A1031" s="34">
        <v>692</v>
      </c>
      <c r="B1031" s="40" t="s">
        <v>1086</v>
      </c>
      <c r="C1031" s="40" t="s">
        <v>1077</v>
      </c>
      <c r="D1031" s="40" t="str">
        <f t="shared" si="2"/>
        <v>020200021312Tư tưởng Hồ Chí Minh</v>
      </c>
      <c r="E1031" s="40" t="s">
        <v>941</v>
      </c>
      <c r="F1031" s="40" t="str">
        <f t="shared" si="4"/>
        <v>02020002131216CĐ-Ô10</v>
      </c>
      <c r="G1031" s="46">
        <v>1</v>
      </c>
      <c r="H1031" s="40" t="s">
        <v>161</v>
      </c>
      <c r="I1031" s="46">
        <v>50</v>
      </c>
    </row>
    <row r="1032" spans="1:9" ht="12.75" hidden="1" customHeight="1">
      <c r="A1032" s="34">
        <v>693</v>
      </c>
      <c r="B1032" s="40" t="s">
        <v>1087</v>
      </c>
      <c r="C1032" s="40" t="s">
        <v>1077</v>
      </c>
      <c r="D1032" s="40" t="str">
        <f t="shared" si="2"/>
        <v>020200021313Tư tưởng Hồ Chí Minh</v>
      </c>
      <c r="E1032" s="40" t="s">
        <v>943</v>
      </c>
      <c r="F1032" s="40" t="str">
        <f t="shared" si="4"/>
        <v>02020002131316CĐ-Ô11</v>
      </c>
      <c r="G1032" s="46">
        <v>1</v>
      </c>
      <c r="H1032" s="40" t="s">
        <v>595</v>
      </c>
      <c r="I1032" s="46">
        <v>56</v>
      </c>
    </row>
    <row r="1033" spans="1:9" ht="12.75" hidden="1" customHeight="1">
      <c r="A1033" s="34">
        <v>694</v>
      </c>
      <c r="B1033" s="40" t="s">
        <v>1088</v>
      </c>
      <c r="C1033" s="40" t="s">
        <v>1077</v>
      </c>
      <c r="D1033" s="40" t="str">
        <f t="shared" si="2"/>
        <v>020200021315Tư tưởng Hồ Chí Minh</v>
      </c>
      <c r="E1033" s="40" t="s">
        <v>949</v>
      </c>
      <c r="F1033" s="40" t="str">
        <f t="shared" si="4"/>
        <v>02020002131516CĐ-Ô2</v>
      </c>
      <c r="G1033" s="46">
        <v>1</v>
      </c>
      <c r="H1033" s="40" t="s">
        <v>252</v>
      </c>
      <c r="I1033" s="46">
        <v>56</v>
      </c>
    </row>
    <row r="1034" spans="1:9" ht="12.75" hidden="1" customHeight="1">
      <c r="A1034" s="34">
        <v>695</v>
      </c>
      <c r="B1034" s="40" t="s">
        <v>1089</v>
      </c>
      <c r="C1034" s="40" t="s">
        <v>1077</v>
      </c>
      <c r="D1034" s="40" t="str">
        <f t="shared" si="2"/>
        <v>020200021316Tư tưởng Hồ Chí Minh</v>
      </c>
      <c r="E1034" s="40" t="s">
        <v>951</v>
      </c>
      <c r="F1034" s="40" t="str">
        <f t="shared" si="4"/>
        <v>02020002131616CĐ-Ô3</v>
      </c>
      <c r="G1034" s="46">
        <v>1</v>
      </c>
      <c r="H1034" s="40" t="s">
        <v>266</v>
      </c>
      <c r="I1034" s="46">
        <v>56</v>
      </c>
    </row>
    <row r="1035" spans="1:9" ht="12.75" hidden="1" customHeight="1">
      <c r="A1035" s="34">
        <v>696</v>
      </c>
      <c r="B1035" s="40" t="s">
        <v>1090</v>
      </c>
      <c r="C1035" s="40" t="s">
        <v>1077</v>
      </c>
      <c r="D1035" s="40" t="str">
        <f t="shared" si="2"/>
        <v>020200021317Tư tưởng Hồ Chí Minh</v>
      </c>
      <c r="E1035" s="40" t="s">
        <v>938</v>
      </c>
      <c r="F1035" s="40" t="str">
        <f t="shared" si="4"/>
        <v>02020002131716CĐ-Ô1</v>
      </c>
      <c r="G1035" s="46">
        <v>1</v>
      </c>
      <c r="H1035" s="40" t="s">
        <v>919</v>
      </c>
      <c r="I1035" s="46">
        <v>56</v>
      </c>
    </row>
    <row r="1036" spans="1:9" ht="12.75" hidden="1" customHeight="1">
      <c r="A1036" s="34">
        <v>697</v>
      </c>
      <c r="B1036" s="40" t="s">
        <v>1091</v>
      </c>
      <c r="C1036" s="40" t="s">
        <v>1092</v>
      </c>
      <c r="D1036" s="40" t="str">
        <f t="shared" si="2"/>
        <v>020200021501Vật liệu học</v>
      </c>
      <c r="E1036" s="40" t="s">
        <v>938</v>
      </c>
      <c r="F1036" s="40" t="str">
        <f t="shared" si="4"/>
        <v>02020002150116CĐ-Ô1</v>
      </c>
      <c r="G1036" s="46">
        <v>1</v>
      </c>
      <c r="H1036" s="40" t="s">
        <v>1067</v>
      </c>
      <c r="I1036" s="46">
        <v>56</v>
      </c>
    </row>
    <row r="1037" spans="1:9" ht="12.75" hidden="1" customHeight="1">
      <c r="A1037" s="34">
        <v>698</v>
      </c>
      <c r="B1037" s="40" t="s">
        <v>1093</v>
      </c>
      <c r="C1037" s="40" t="s">
        <v>1092</v>
      </c>
      <c r="D1037" s="40" t="str">
        <f t="shared" si="2"/>
        <v>020200021502Vật liệu học</v>
      </c>
      <c r="E1037" s="40" t="s">
        <v>951</v>
      </c>
      <c r="F1037" s="40" t="str">
        <f t="shared" si="4"/>
        <v>02020002150216CĐ-Ô3</v>
      </c>
      <c r="G1037" s="46">
        <v>1</v>
      </c>
      <c r="H1037" s="40" t="s">
        <v>924</v>
      </c>
      <c r="I1037" s="46">
        <v>56</v>
      </c>
    </row>
    <row r="1038" spans="1:9" ht="12.75" hidden="1" customHeight="1">
      <c r="A1038" s="34">
        <v>699</v>
      </c>
      <c r="B1038" s="40" t="s">
        <v>1094</v>
      </c>
      <c r="C1038" s="40" t="s">
        <v>1092</v>
      </c>
      <c r="D1038" s="40" t="str">
        <f t="shared" si="2"/>
        <v>020200021503Vật liệu học</v>
      </c>
      <c r="E1038" s="40" t="s">
        <v>949</v>
      </c>
      <c r="F1038" s="40" t="str">
        <f t="shared" si="4"/>
        <v>02020002150316CĐ-Ô2</v>
      </c>
      <c r="G1038" s="46">
        <v>1</v>
      </c>
      <c r="H1038" s="40" t="s">
        <v>1095</v>
      </c>
      <c r="I1038" s="46">
        <v>47</v>
      </c>
    </row>
    <row r="1039" spans="1:9" ht="12.75" hidden="1" customHeight="1">
      <c r="A1039" s="34">
        <v>700</v>
      </c>
      <c r="B1039" s="40" t="s">
        <v>1096</v>
      </c>
      <c r="C1039" s="40" t="s">
        <v>1092</v>
      </c>
      <c r="D1039" s="40" t="str">
        <f t="shared" si="2"/>
        <v>020200021505Vật liệu học</v>
      </c>
      <c r="E1039" s="40" t="s">
        <v>943</v>
      </c>
      <c r="F1039" s="40" t="str">
        <f t="shared" si="4"/>
        <v>02020002150516CĐ-Ô11</v>
      </c>
      <c r="G1039" s="46">
        <v>1</v>
      </c>
      <c r="H1039" s="40" t="s">
        <v>163</v>
      </c>
      <c r="I1039" s="46">
        <v>47</v>
      </c>
    </row>
    <row r="1040" spans="1:9" ht="12.75" hidden="1" customHeight="1">
      <c r="A1040" s="34">
        <v>701</v>
      </c>
      <c r="B1040" s="40" t="s">
        <v>1097</v>
      </c>
      <c r="C1040" s="40" t="s">
        <v>1092</v>
      </c>
      <c r="D1040" s="40" t="str">
        <f t="shared" si="2"/>
        <v>020200021506Vật liệu học</v>
      </c>
      <c r="E1040" s="40" t="s">
        <v>941</v>
      </c>
      <c r="F1040" s="40" t="str">
        <f t="shared" si="4"/>
        <v>02020002150616CĐ-Ô10</v>
      </c>
      <c r="G1040" s="46">
        <v>1</v>
      </c>
      <c r="H1040" s="40" t="s">
        <v>126</v>
      </c>
      <c r="I1040" s="46">
        <v>47</v>
      </c>
    </row>
    <row r="1041" spans="1:9" ht="12.75" hidden="1" customHeight="1">
      <c r="A1041" s="34">
        <v>702</v>
      </c>
      <c r="B1041" s="40" t="s">
        <v>1098</v>
      </c>
      <c r="C1041" s="40" t="s">
        <v>1092</v>
      </c>
      <c r="D1041" s="40" t="str">
        <f t="shared" si="2"/>
        <v>020200021507Vật liệu học</v>
      </c>
      <c r="E1041" s="40" t="s">
        <v>946</v>
      </c>
      <c r="F1041" s="40" t="str">
        <f t="shared" si="4"/>
        <v>02020002150716CĐ-Ô12</v>
      </c>
      <c r="G1041" s="46">
        <v>1</v>
      </c>
      <c r="H1041" s="40" t="s">
        <v>1016</v>
      </c>
      <c r="I1041" s="46">
        <v>47</v>
      </c>
    </row>
    <row r="1042" spans="1:9" ht="12.75" hidden="1" customHeight="1">
      <c r="A1042" s="34">
        <v>703</v>
      </c>
      <c r="B1042" s="40" t="s">
        <v>1099</v>
      </c>
      <c r="C1042" s="40" t="s">
        <v>1092</v>
      </c>
      <c r="D1042" s="40" t="str">
        <f t="shared" si="2"/>
        <v>020200021516Vật liệu học</v>
      </c>
      <c r="E1042" s="40" t="s">
        <v>962</v>
      </c>
      <c r="F1042" s="40" t="str">
        <f t="shared" si="4"/>
        <v>02020002151616CĐ-Ô7</v>
      </c>
      <c r="G1042" s="46">
        <v>1</v>
      </c>
      <c r="H1042" s="40" t="s">
        <v>174</v>
      </c>
      <c r="I1042" s="46">
        <v>47</v>
      </c>
    </row>
    <row r="1043" spans="1:9" ht="12.75" hidden="1" customHeight="1">
      <c r="A1043" s="34">
        <v>704</v>
      </c>
      <c r="B1043" s="40" t="s">
        <v>1100</v>
      </c>
      <c r="C1043" s="40" t="s">
        <v>1092</v>
      </c>
      <c r="D1043" s="40" t="str">
        <f t="shared" si="2"/>
        <v>020200021517Vật liệu học</v>
      </c>
      <c r="E1043" s="40" t="s">
        <v>960</v>
      </c>
      <c r="F1043" s="40" t="str">
        <f t="shared" si="4"/>
        <v>02020002151716CĐ-Ô6</v>
      </c>
      <c r="G1043" s="46">
        <v>1</v>
      </c>
      <c r="H1043" s="40" t="s">
        <v>517</v>
      </c>
      <c r="I1043" s="46">
        <v>43</v>
      </c>
    </row>
    <row r="1044" spans="1:9" ht="12.75" hidden="1" customHeight="1">
      <c r="A1044" s="34">
        <v>705</v>
      </c>
      <c r="B1044" s="40" t="s">
        <v>1101</v>
      </c>
      <c r="C1044" s="40" t="s">
        <v>1092</v>
      </c>
      <c r="D1044" s="40" t="str">
        <f t="shared" si="2"/>
        <v>020200021518Vật liệu học</v>
      </c>
      <c r="E1044" s="40" t="s">
        <v>964</v>
      </c>
      <c r="F1044" s="40" t="str">
        <f t="shared" si="4"/>
        <v>02020002151816CĐ-Ô8</v>
      </c>
      <c r="G1044" s="46">
        <v>1</v>
      </c>
      <c r="H1044" s="40" t="s">
        <v>534</v>
      </c>
      <c r="I1044" s="46">
        <v>43</v>
      </c>
    </row>
    <row r="1045" spans="1:9" ht="12.75" hidden="1" customHeight="1">
      <c r="A1045" s="34">
        <v>706</v>
      </c>
      <c r="B1045" s="40" t="s">
        <v>1102</v>
      </c>
      <c r="C1045" s="40" t="s">
        <v>1092</v>
      </c>
      <c r="D1045" s="40" t="str">
        <f t="shared" si="2"/>
        <v>020200021519Vật liệu học</v>
      </c>
      <c r="E1045" s="40" t="s">
        <v>958</v>
      </c>
      <c r="F1045" s="40" t="str">
        <f t="shared" si="4"/>
        <v>02020002151916CĐ-Ô5</v>
      </c>
      <c r="G1045" s="46">
        <v>1</v>
      </c>
      <c r="H1045" s="40" t="s">
        <v>451</v>
      </c>
      <c r="I1045" s="46">
        <v>43</v>
      </c>
    </row>
    <row r="1046" spans="1:9" ht="12.75" hidden="1" customHeight="1">
      <c r="A1046" s="34">
        <v>707</v>
      </c>
      <c r="B1046" s="40" t="s">
        <v>1103</v>
      </c>
      <c r="C1046" s="40" t="s">
        <v>1092</v>
      </c>
      <c r="D1046" s="40" t="str">
        <f t="shared" si="2"/>
        <v>020200021520Vật liệu học</v>
      </c>
      <c r="E1046" s="40" t="s">
        <v>955</v>
      </c>
      <c r="F1046" s="40" t="str">
        <f t="shared" si="4"/>
        <v>02020002152016CĐ-Ô4</v>
      </c>
      <c r="G1046" s="46">
        <v>1</v>
      </c>
      <c r="H1046" s="40" t="s">
        <v>973</v>
      </c>
      <c r="I1046" s="46">
        <v>43</v>
      </c>
    </row>
    <row r="1047" spans="1:9" ht="12.75" hidden="1" customHeight="1">
      <c r="A1047" s="34">
        <v>708</v>
      </c>
      <c r="B1047" s="40" t="s">
        <v>1104</v>
      </c>
      <c r="C1047" s="40" t="s">
        <v>1092</v>
      </c>
      <c r="D1047" s="40" t="str">
        <f t="shared" si="2"/>
        <v>020200021521Vật liệu học</v>
      </c>
      <c r="E1047" s="40" t="s">
        <v>953</v>
      </c>
      <c r="F1047" s="40" t="str">
        <f t="shared" si="4"/>
        <v>02020002152116CĐ-Ô9</v>
      </c>
      <c r="G1047" s="46">
        <v>1</v>
      </c>
      <c r="H1047" s="40" t="s">
        <v>157</v>
      </c>
      <c r="I1047" s="46">
        <v>43</v>
      </c>
    </row>
    <row r="1048" spans="1:9" ht="12.75" hidden="1" customHeight="1">
      <c r="A1048" s="34">
        <v>709</v>
      </c>
      <c r="B1048" s="40" t="s">
        <v>1105</v>
      </c>
      <c r="C1048" s="40" t="s">
        <v>1106</v>
      </c>
      <c r="D1048" s="40" t="str">
        <f t="shared" si="2"/>
        <v>020200013401Quản lý chất lượng trang phục</v>
      </c>
      <c r="E1048" s="40" t="s">
        <v>1107</v>
      </c>
      <c r="F1048" s="40" t="str">
        <f t="shared" si="4"/>
        <v>02020001340115CĐ-MTT1</v>
      </c>
      <c r="G1048" s="46">
        <v>1</v>
      </c>
      <c r="H1048" s="40" t="s">
        <v>924</v>
      </c>
      <c r="I1048" s="46">
        <v>43</v>
      </c>
    </row>
    <row r="1049" spans="1:9" ht="12.75" hidden="1" customHeight="1">
      <c r="A1049" s="34">
        <v>710</v>
      </c>
      <c r="B1049" s="40" t="s">
        <v>1108</v>
      </c>
      <c r="C1049" s="40" t="s">
        <v>1109</v>
      </c>
      <c r="D1049" s="40" t="str">
        <f t="shared" si="2"/>
        <v>020200013601Quản lý đơn hàng</v>
      </c>
      <c r="E1049" s="40" t="s">
        <v>1107</v>
      </c>
      <c r="F1049" s="40" t="str">
        <f t="shared" si="4"/>
        <v>02020001360115CĐ-MTT1</v>
      </c>
      <c r="G1049" s="46">
        <v>1</v>
      </c>
      <c r="H1049" s="40" t="s">
        <v>179</v>
      </c>
      <c r="I1049" s="46">
        <v>43</v>
      </c>
    </row>
    <row r="1050" spans="1:9" ht="12.75" hidden="1" customHeight="1">
      <c r="A1050" s="34">
        <v>711</v>
      </c>
      <c r="B1050" s="40" t="s">
        <v>1110</v>
      </c>
      <c r="C1050" s="40" t="s">
        <v>1111</v>
      </c>
      <c r="D1050" s="40" t="str">
        <f t="shared" si="2"/>
        <v>020200014801Thiết kế thời trang trên máy tính</v>
      </c>
      <c r="E1050" s="40" t="s">
        <v>1107</v>
      </c>
      <c r="F1050" s="40" t="str">
        <f t="shared" si="4"/>
        <v>02020001480115CĐ-MTT1</v>
      </c>
      <c r="G1050" s="46">
        <v>1</v>
      </c>
      <c r="H1050" s="40" t="s">
        <v>82</v>
      </c>
      <c r="I1050" s="46">
        <v>43</v>
      </c>
    </row>
    <row r="1051" spans="1:9" ht="12.75" hidden="1" customHeight="1">
      <c r="A1051" s="34">
        <v>712</v>
      </c>
      <c r="B1051" s="40" t="s">
        <v>1112</v>
      </c>
      <c r="C1051" s="40" t="s">
        <v>1113</v>
      </c>
      <c r="D1051" s="40" t="str">
        <f t="shared" si="2"/>
        <v>020200089901Tổ chức và quản lý may công nghiệp</v>
      </c>
      <c r="E1051" s="40" t="s">
        <v>1107</v>
      </c>
      <c r="F1051" s="40" t="str">
        <f t="shared" si="4"/>
        <v>02020008990115CĐ-MTT1</v>
      </c>
      <c r="G1051" s="46">
        <v>1</v>
      </c>
      <c r="H1051" s="40" t="s">
        <v>202</v>
      </c>
      <c r="I1051" s="46">
        <v>43</v>
      </c>
    </row>
    <row r="1052" spans="1:9" ht="12.75" hidden="1" customHeight="1">
      <c r="A1052" s="34">
        <v>713</v>
      </c>
      <c r="B1052" s="40" t="s">
        <v>1114</v>
      </c>
      <c r="C1052" s="40" t="s">
        <v>1115</v>
      </c>
      <c r="D1052" s="40" t="str">
        <f t="shared" si="2"/>
        <v>020200004901Đồ án Thiết kế trang phục</v>
      </c>
      <c r="E1052" s="40" t="s">
        <v>1107</v>
      </c>
      <c r="F1052" s="40" t="str">
        <f t="shared" si="4"/>
        <v>02020000490115CĐ-MTT1</v>
      </c>
      <c r="G1052" s="46">
        <v>1</v>
      </c>
      <c r="H1052" s="40" t="s">
        <v>1067</v>
      </c>
      <c r="I1052" s="46">
        <v>43</v>
      </c>
    </row>
    <row r="1053" spans="1:9" ht="12.75" hidden="1" customHeight="1">
      <c r="A1053" s="34">
        <v>714</v>
      </c>
      <c r="B1053" s="40" t="s">
        <v>1116</v>
      </c>
      <c r="C1053" s="40" t="s">
        <v>1117</v>
      </c>
      <c r="D1053" s="40" t="str">
        <f t="shared" si="2"/>
        <v>020200017901Thực tập May trang phục 3</v>
      </c>
      <c r="E1053" s="40" t="s">
        <v>1107</v>
      </c>
      <c r="F1053" s="40" t="str">
        <f t="shared" si="4"/>
        <v>02020001790115CĐ-MTT1</v>
      </c>
      <c r="G1053" s="46">
        <v>1</v>
      </c>
      <c r="H1053" s="40" t="s">
        <v>495</v>
      </c>
      <c r="I1053" s="46">
        <v>43</v>
      </c>
    </row>
    <row r="1054" spans="1:9" ht="12.75" hidden="1" customHeight="1">
      <c r="A1054" s="34">
        <v>715</v>
      </c>
      <c r="B1054" s="40" t="s">
        <v>1118</v>
      </c>
      <c r="C1054" s="40" t="s">
        <v>1119</v>
      </c>
      <c r="D1054" s="40" t="str">
        <f t="shared" si="2"/>
        <v>020200019101Thực tập Tin học ứng dụng ngành may</v>
      </c>
      <c r="E1054" s="40" t="s">
        <v>1107</v>
      </c>
      <c r="F1054" s="40" t="str">
        <f t="shared" si="4"/>
        <v>02020001910115CĐ-MTT1</v>
      </c>
      <c r="G1054" s="46">
        <v>1</v>
      </c>
      <c r="H1054" s="40" t="s">
        <v>1047</v>
      </c>
      <c r="I1054" s="46">
        <v>42</v>
      </c>
    </row>
    <row r="1055" spans="1:9" ht="12.75" hidden="1" customHeight="1">
      <c r="A1055" s="34">
        <v>716</v>
      </c>
      <c r="B1055" s="40" t="s">
        <v>1120</v>
      </c>
      <c r="C1055" s="40" t="s">
        <v>1106</v>
      </c>
      <c r="D1055" s="40" t="str">
        <f t="shared" si="2"/>
        <v>020200013402Quản lý chất lượng trang phục</v>
      </c>
      <c r="E1055" s="40" t="s">
        <v>1121</v>
      </c>
      <c r="F1055" s="40" t="str">
        <f t="shared" si="4"/>
        <v>02020001340215CĐ-MTT2</v>
      </c>
      <c r="G1055" s="46">
        <v>1</v>
      </c>
      <c r="H1055" s="40" t="s">
        <v>1042</v>
      </c>
      <c r="I1055" s="46">
        <v>42</v>
      </c>
    </row>
    <row r="1056" spans="1:9" ht="12.75" hidden="1" customHeight="1">
      <c r="A1056" s="34">
        <v>717</v>
      </c>
      <c r="B1056" s="40" t="s">
        <v>1122</v>
      </c>
      <c r="C1056" s="40" t="s">
        <v>1109</v>
      </c>
      <c r="D1056" s="40" t="str">
        <f t="shared" si="2"/>
        <v>020200013602Quản lý đơn hàng</v>
      </c>
      <c r="E1056" s="40" t="s">
        <v>1121</v>
      </c>
      <c r="F1056" s="40" t="str">
        <f t="shared" si="4"/>
        <v>02020001360215CĐ-MTT2</v>
      </c>
      <c r="G1056" s="46">
        <v>1</v>
      </c>
      <c r="H1056" s="40" t="s">
        <v>157</v>
      </c>
      <c r="I1056" s="46">
        <v>42</v>
      </c>
    </row>
    <row r="1057" spans="1:9" ht="12.75" hidden="1" customHeight="1">
      <c r="A1057" s="34">
        <v>718</v>
      </c>
      <c r="B1057" s="40" t="s">
        <v>1123</v>
      </c>
      <c r="C1057" s="40" t="s">
        <v>1111</v>
      </c>
      <c r="D1057" s="40" t="str">
        <f t="shared" si="2"/>
        <v>020200014802Thiết kế thời trang trên máy tính</v>
      </c>
      <c r="E1057" s="40" t="s">
        <v>1121</v>
      </c>
      <c r="F1057" s="40" t="str">
        <f t="shared" si="4"/>
        <v>02020001480215CĐ-MTT2</v>
      </c>
      <c r="G1057" s="46">
        <v>1</v>
      </c>
      <c r="H1057" s="40" t="s">
        <v>944</v>
      </c>
      <c r="I1057" s="46">
        <v>42</v>
      </c>
    </row>
    <row r="1058" spans="1:9" ht="12.75" hidden="1" customHeight="1">
      <c r="A1058" s="34">
        <v>719</v>
      </c>
      <c r="B1058" s="40" t="s">
        <v>1124</v>
      </c>
      <c r="C1058" s="40" t="s">
        <v>1113</v>
      </c>
      <c r="D1058" s="40" t="str">
        <f t="shared" si="2"/>
        <v>020200089902Tổ chức và quản lý may công nghiệp</v>
      </c>
      <c r="E1058" s="40" t="s">
        <v>1121</v>
      </c>
      <c r="F1058" s="40" t="str">
        <f t="shared" si="4"/>
        <v>02020008990215CĐ-MTT2</v>
      </c>
      <c r="G1058" s="46">
        <v>1</v>
      </c>
      <c r="H1058" s="40" t="s">
        <v>147</v>
      </c>
      <c r="I1058" s="46">
        <v>53</v>
      </c>
    </row>
    <row r="1059" spans="1:9" ht="12.75" hidden="1" customHeight="1">
      <c r="A1059" s="34">
        <v>720</v>
      </c>
      <c r="B1059" s="40" t="s">
        <v>1125</v>
      </c>
      <c r="C1059" s="40" t="s">
        <v>1115</v>
      </c>
      <c r="D1059" s="40" t="str">
        <f t="shared" si="2"/>
        <v>020200004902Đồ án Thiết kế trang phục</v>
      </c>
      <c r="E1059" s="40" t="s">
        <v>1121</v>
      </c>
      <c r="F1059" s="40" t="str">
        <f t="shared" si="4"/>
        <v>02020000490215CĐ-MTT2</v>
      </c>
      <c r="G1059" s="46">
        <v>1</v>
      </c>
      <c r="H1059" s="40" t="s">
        <v>117</v>
      </c>
      <c r="I1059" s="46">
        <v>50</v>
      </c>
    </row>
    <row r="1060" spans="1:9" ht="12.75" hidden="1" customHeight="1">
      <c r="A1060" s="34">
        <v>721</v>
      </c>
      <c r="B1060" s="40" t="s">
        <v>1126</v>
      </c>
      <c r="C1060" s="40" t="s">
        <v>1117</v>
      </c>
      <c r="D1060" s="40" t="str">
        <f t="shared" si="2"/>
        <v>020200017902Thực tập May trang phục 3</v>
      </c>
      <c r="E1060" s="40" t="s">
        <v>1121</v>
      </c>
      <c r="F1060" s="40" t="str">
        <f t="shared" si="4"/>
        <v>02020001790215CĐ-MTT2</v>
      </c>
      <c r="G1060" s="46">
        <v>1</v>
      </c>
      <c r="H1060" s="40" t="s">
        <v>98</v>
      </c>
      <c r="I1060" s="46">
        <v>37</v>
      </c>
    </row>
    <row r="1061" spans="1:9" ht="12.75" hidden="1" customHeight="1">
      <c r="A1061" s="34">
        <v>722</v>
      </c>
      <c r="B1061" s="40" t="s">
        <v>1127</v>
      </c>
      <c r="C1061" s="40" t="s">
        <v>1119</v>
      </c>
      <c r="D1061" s="40" t="str">
        <f t="shared" si="2"/>
        <v>020200019102Thực tập Tin học ứng dụng ngành may</v>
      </c>
      <c r="E1061" s="40" t="s">
        <v>1121</v>
      </c>
      <c r="F1061" s="40" t="str">
        <f t="shared" si="4"/>
        <v>02020001910215CĐ-MTT2</v>
      </c>
      <c r="G1061" s="46">
        <v>1</v>
      </c>
      <c r="H1061" s="40" t="s">
        <v>793</v>
      </c>
      <c r="I1061" s="46">
        <v>54</v>
      </c>
    </row>
    <row r="1062" spans="1:9" ht="12.75" hidden="1" customHeight="1">
      <c r="A1062" s="34">
        <v>723</v>
      </c>
      <c r="B1062" s="40" t="s">
        <v>1128</v>
      </c>
      <c r="C1062" s="40" t="s">
        <v>1129</v>
      </c>
      <c r="D1062" s="40" t="str">
        <f t="shared" si="2"/>
        <v xml:space="preserve">020200012101Ôtô </v>
      </c>
      <c r="E1062" s="40" t="s">
        <v>1130</v>
      </c>
      <c r="F1062" s="40" t="str">
        <f t="shared" si="4"/>
        <v>02020001210115CĐ-Ô1</v>
      </c>
      <c r="G1062" s="46">
        <v>1</v>
      </c>
      <c r="H1062" s="40" t="s">
        <v>178</v>
      </c>
      <c r="I1062" s="46">
        <v>58</v>
      </c>
    </row>
    <row r="1063" spans="1:9" ht="12.75" hidden="1" customHeight="1">
      <c r="A1063" s="34">
        <v>724</v>
      </c>
      <c r="B1063" s="40" t="s">
        <v>1131</v>
      </c>
      <c r="C1063" s="40" t="s">
        <v>1132</v>
      </c>
      <c r="D1063" s="40" t="str">
        <f t="shared" si="2"/>
        <v>020200013501Quản lý dịch vụ ô tô</v>
      </c>
      <c r="E1063" s="40" t="s">
        <v>1130</v>
      </c>
      <c r="F1063" s="40" t="str">
        <f t="shared" si="4"/>
        <v>02020001350115CĐ-Ô1</v>
      </c>
      <c r="G1063" s="46">
        <v>1</v>
      </c>
      <c r="H1063" s="40" t="s">
        <v>567</v>
      </c>
      <c r="I1063" s="46">
        <v>49</v>
      </c>
    </row>
    <row r="1064" spans="1:9" ht="12.75" hidden="1" customHeight="1">
      <c r="A1064" s="34">
        <v>725</v>
      </c>
      <c r="B1064" s="40" t="s">
        <v>1133</v>
      </c>
      <c r="C1064" s="40" t="s">
        <v>1134</v>
      </c>
      <c r="D1064" s="40" t="str">
        <f t="shared" si="2"/>
        <v xml:space="preserve">020200004801Đồ án môn học Chi tiết máy </v>
      </c>
      <c r="E1064" s="40" t="s">
        <v>1130</v>
      </c>
      <c r="F1064" s="40" t="str">
        <f t="shared" si="4"/>
        <v>02020000480115CĐ-Ô1</v>
      </c>
      <c r="G1064" s="46">
        <v>1</v>
      </c>
      <c r="H1064" s="40" t="s">
        <v>163</v>
      </c>
      <c r="I1064" s="46">
        <v>58</v>
      </c>
    </row>
    <row r="1065" spans="1:9" ht="12.75" hidden="1" customHeight="1">
      <c r="A1065" s="34">
        <v>726</v>
      </c>
      <c r="B1065" s="40" t="s">
        <v>1135</v>
      </c>
      <c r="C1065" s="40" t="s">
        <v>1136</v>
      </c>
      <c r="D1065" s="40" t="str">
        <f t="shared" si="2"/>
        <v>020200016301Thực tập Điện ôtô 1</v>
      </c>
      <c r="E1065" s="40" t="s">
        <v>1130</v>
      </c>
      <c r="F1065" s="40" t="str">
        <f t="shared" si="4"/>
        <v>02020001630115CĐ-Ô1</v>
      </c>
      <c r="G1065" s="46">
        <v>1</v>
      </c>
      <c r="H1065" s="40" t="s">
        <v>1137</v>
      </c>
      <c r="I1065" s="46">
        <v>58</v>
      </c>
    </row>
    <row r="1066" spans="1:9" ht="12.75" hidden="1" customHeight="1">
      <c r="A1066" s="34">
        <v>727</v>
      </c>
      <c r="B1066" s="40" t="s">
        <v>1138</v>
      </c>
      <c r="C1066" s="40" t="s">
        <v>1139</v>
      </c>
      <c r="D1066" s="40" t="str">
        <f t="shared" si="2"/>
        <v>020200016701Thực tập Diesel</v>
      </c>
      <c r="E1066" s="40" t="s">
        <v>1130</v>
      </c>
      <c r="F1066" s="40" t="str">
        <f t="shared" si="4"/>
        <v>02020001670115CĐ-Ô1</v>
      </c>
      <c r="G1066" s="46">
        <v>1</v>
      </c>
      <c r="H1066" s="40" t="s">
        <v>174</v>
      </c>
      <c r="I1066" s="46">
        <v>58</v>
      </c>
    </row>
    <row r="1067" spans="1:9" ht="12.75" hidden="1" customHeight="1">
      <c r="A1067" s="34">
        <v>728</v>
      </c>
      <c r="B1067" s="40" t="s">
        <v>1140</v>
      </c>
      <c r="C1067" s="40" t="s">
        <v>1141</v>
      </c>
      <c r="D1067" s="40" t="str">
        <f t="shared" si="2"/>
        <v>020200017201Thực tập Động cơ 2</v>
      </c>
      <c r="E1067" s="40" t="s">
        <v>1130</v>
      </c>
      <c r="F1067" s="40" t="str">
        <f t="shared" si="4"/>
        <v>02020001720115CĐ-Ô1</v>
      </c>
      <c r="G1067" s="46">
        <v>1</v>
      </c>
      <c r="H1067" s="40" t="s">
        <v>201</v>
      </c>
      <c r="I1067" s="46">
        <v>56</v>
      </c>
    </row>
    <row r="1068" spans="1:9" ht="12.75" hidden="1" customHeight="1">
      <c r="A1068" s="34">
        <v>729</v>
      </c>
      <c r="B1068" s="40" t="s">
        <v>1142</v>
      </c>
      <c r="C1068" s="40" t="s">
        <v>1143</v>
      </c>
      <c r="D1068" s="40" t="str">
        <f t="shared" si="2"/>
        <v>020200002801Công nghệ CAD/CAM</v>
      </c>
      <c r="E1068" s="40" t="s">
        <v>1144</v>
      </c>
      <c r="F1068" s="40" t="str">
        <f t="shared" si="4"/>
        <v>02020000280115CĐ-CTM4</v>
      </c>
      <c r="G1068" s="46">
        <v>1</v>
      </c>
      <c r="H1068" s="40" t="s">
        <v>495</v>
      </c>
      <c r="I1068" s="46">
        <v>44</v>
      </c>
    </row>
    <row r="1069" spans="1:9" ht="12.75" hidden="1" customHeight="1">
      <c r="A1069" s="34">
        <v>730</v>
      </c>
      <c r="B1069" s="40" t="s">
        <v>1145</v>
      </c>
      <c r="C1069" s="40" t="s">
        <v>1146</v>
      </c>
      <c r="D1069" s="40" t="str">
        <f t="shared" si="2"/>
        <v>020200003001Công nghệ CNC</v>
      </c>
      <c r="E1069" s="40" t="s">
        <v>1144</v>
      </c>
      <c r="F1069" s="40" t="str">
        <f t="shared" si="4"/>
        <v>02020000300115CĐ-CTM4</v>
      </c>
      <c r="G1069" s="46">
        <v>1</v>
      </c>
      <c r="H1069" s="40" t="s">
        <v>1047</v>
      </c>
      <c r="I1069" s="46">
        <v>42</v>
      </c>
    </row>
    <row r="1070" spans="1:9" ht="12.75" hidden="1" customHeight="1">
      <c r="A1070" s="34">
        <v>731</v>
      </c>
      <c r="B1070" s="40" t="s">
        <v>1147</v>
      </c>
      <c r="C1070" s="40" t="s">
        <v>1148</v>
      </c>
      <c r="D1070" s="40" t="str">
        <f t="shared" si="2"/>
        <v>020200078001Trang bị điện trong máy cắt kim loại</v>
      </c>
      <c r="E1070" s="40" t="s">
        <v>1144</v>
      </c>
      <c r="F1070" s="40" t="str">
        <f t="shared" si="4"/>
        <v>02020007800115CĐ-CTM4</v>
      </c>
      <c r="G1070" s="46">
        <v>1</v>
      </c>
      <c r="H1070" s="40" t="s">
        <v>196</v>
      </c>
      <c r="I1070" s="46">
        <v>65</v>
      </c>
    </row>
    <row r="1071" spans="1:9" ht="12.75" hidden="1" customHeight="1">
      <c r="A1071" s="34">
        <v>732</v>
      </c>
      <c r="B1071" s="40" t="s">
        <v>1149</v>
      </c>
      <c r="C1071" s="40" t="s">
        <v>1150</v>
      </c>
      <c r="D1071" s="40" t="str">
        <f t="shared" si="2"/>
        <v>020200081401Truyền động thủy lực và khí nén</v>
      </c>
      <c r="E1071" s="40" t="s">
        <v>1144</v>
      </c>
      <c r="F1071" s="40" t="str">
        <f t="shared" si="4"/>
        <v>02020008140115CĐ-CTM4</v>
      </c>
      <c r="G1071" s="46">
        <v>1</v>
      </c>
      <c r="H1071" s="40" t="s">
        <v>191</v>
      </c>
      <c r="I1071" s="46">
        <v>44</v>
      </c>
    </row>
    <row r="1072" spans="1:9" ht="12.75" hidden="1" customHeight="1">
      <c r="A1072" s="34">
        <v>733</v>
      </c>
      <c r="B1072" s="40" t="s">
        <v>1151</v>
      </c>
      <c r="C1072" s="40" t="s">
        <v>1152</v>
      </c>
      <c r="D1072" s="40" t="str">
        <f t="shared" si="2"/>
        <v>020200086101Công nghệ chế tạo máy</v>
      </c>
      <c r="E1072" s="40" t="s">
        <v>1144</v>
      </c>
      <c r="F1072" s="40" t="str">
        <f t="shared" si="4"/>
        <v>02020008610115CĐ-CTM4</v>
      </c>
      <c r="G1072" s="46">
        <v>1</v>
      </c>
      <c r="H1072" s="40" t="s">
        <v>96</v>
      </c>
      <c r="I1072" s="46">
        <v>57</v>
      </c>
    </row>
    <row r="1073" spans="1:9" ht="12.75" hidden="1" customHeight="1">
      <c r="A1073" s="34">
        <v>734</v>
      </c>
      <c r="B1073" s="40" t="s">
        <v>1153</v>
      </c>
      <c r="C1073" s="40" t="s">
        <v>1154</v>
      </c>
      <c r="D1073" s="40" t="str">
        <f t="shared" si="2"/>
        <v>020200004301Đồ án Công nghệ chế tạo máy</v>
      </c>
      <c r="E1073" s="40" t="s">
        <v>1144</v>
      </c>
      <c r="F1073" s="40" t="str">
        <f t="shared" si="4"/>
        <v>02020000430115CĐ-CTM4</v>
      </c>
      <c r="G1073" s="46">
        <v>1</v>
      </c>
      <c r="H1073" s="40" t="s">
        <v>80</v>
      </c>
      <c r="I1073" s="46">
        <v>42</v>
      </c>
    </row>
    <row r="1074" spans="1:9" ht="12.75" hidden="1" customHeight="1">
      <c r="A1074" s="34">
        <v>735</v>
      </c>
      <c r="B1074" s="40" t="s">
        <v>1155</v>
      </c>
      <c r="C1074" s="40" t="s">
        <v>1156</v>
      </c>
      <c r="D1074" s="40" t="str">
        <f t="shared" si="2"/>
        <v>020200018401Thực tập Phay 1</v>
      </c>
      <c r="E1074" s="40" t="s">
        <v>1144</v>
      </c>
      <c r="F1074" s="40" t="str">
        <f t="shared" si="4"/>
        <v>02020001840115CĐ-CTM4</v>
      </c>
      <c r="G1074" s="46">
        <v>1</v>
      </c>
      <c r="H1074" s="40" t="s">
        <v>179</v>
      </c>
      <c r="I1074" s="46">
        <v>43</v>
      </c>
    </row>
    <row r="1075" spans="1:9" ht="12.75" hidden="1" customHeight="1">
      <c r="A1075" s="34">
        <v>736</v>
      </c>
      <c r="B1075" s="40" t="s">
        <v>1157</v>
      </c>
      <c r="C1075" s="40" t="s">
        <v>1158</v>
      </c>
      <c r="D1075" s="40" t="str">
        <f t="shared" si="2"/>
        <v>020200010901Máy cắt kim loại</v>
      </c>
      <c r="E1075" s="40" t="s">
        <v>1159</v>
      </c>
      <c r="F1075" s="40" t="str">
        <f t="shared" si="4"/>
        <v>02020001090115CĐ-CĐ1</v>
      </c>
      <c r="G1075" s="46">
        <v>1</v>
      </c>
      <c r="H1075" s="40" t="s">
        <v>534</v>
      </c>
      <c r="I1075" s="46">
        <v>71</v>
      </c>
    </row>
    <row r="1076" spans="1:9" ht="12.75" hidden="1" customHeight="1">
      <c r="A1076" s="34">
        <v>737</v>
      </c>
      <c r="B1076" s="40" t="s">
        <v>1160</v>
      </c>
      <c r="C1076" s="40" t="s">
        <v>1152</v>
      </c>
      <c r="D1076" s="40" t="str">
        <f t="shared" si="2"/>
        <v>020200086102Công nghệ chế tạo máy</v>
      </c>
      <c r="E1076" s="40" t="s">
        <v>1159</v>
      </c>
      <c r="F1076" s="40" t="str">
        <f t="shared" si="4"/>
        <v>02020008610215CĐ-CĐ1</v>
      </c>
      <c r="G1076" s="46">
        <v>1</v>
      </c>
      <c r="H1076" s="40" t="s">
        <v>999</v>
      </c>
      <c r="I1076" s="46">
        <v>48</v>
      </c>
    </row>
    <row r="1077" spans="1:9" ht="12.75" hidden="1" customHeight="1">
      <c r="A1077" s="34">
        <v>738</v>
      </c>
      <c r="B1077" s="40" t="s">
        <v>1161</v>
      </c>
      <c r="C1077" s="40" t="s">
        <v>1156</v>
      </c>
      <c r="D1077" s="40" t="str">
        <f t="shared" si="2"/>
        <v>020200018402Thực tập Phay 1</v>
      </c>
      <c r="E1077" s="40" t="s">
        <v>1159</v>
      </c>
      <c r="F1077" s="40" t="str">
        <f t="shared" si="4"/>
        <v>02020001840215CĐ-CĐ1</v>
      </c>
      <c r="G1077" s="46">
        <v>1</v>
      </c>
      <c r="H1077" s="40" t="s">
        <v>1095</v>
      </c>
      <c r="I1077" s="46">
        <v>47</v>
      </c>
    </row>
    <row r="1078" spans="1:9" ht="12.75" hidden="1" customHeight="1">
      <c r="A1078" s="34">
        <v>739</v>
      </c>
      <c r="B1078" s="40" t="s">
        <v>1162</v>
      </c>
      <c r="C1078" s="40" t="s">
        <v>1163</v>
      </c>
      <c r="D1078" s="40" t="str">
        <f t="shared" si="2"/>
        <v>020200018909Thực tập Tiện 1</v>
      </c>
      <c r="E1078" s="40" t="s">
        <v>1159</v>
      </c>
      <c r="F1078" s="40" t="str">
        <f t="shared" si="4"/>
        <v>02020001890915CĐ-CĐ1</v>
      </c>
      <c r="G1078" s="46">
        <v>1</v>
      </c>
      <c r="H1078" s="40" t="s">
        <v>52</v>
      </c>
      <c r="I1078" s="46">
        <v>73</v>
      </c>
    </row>
    <row r="1079" spans="1:9" ht="12.75" hidden="1" customHeight="1">
      <c r="A1079" s="34">
        <v>740</v>
      </c>
      <c r="B1079" s="40" t="s">
        <v>1164</v>
      </c>
      <c r="C1079" s="40" t="s">
        <v>1165</v>
      </c>
      <c r="D1079" s="40" t="str">
        <f t="shared" si="2"/>
        <v>020200019001Thực tập Tiện 2</v>
      </c>
      <c r="E1079" s="40" t="s">
        <v>1159</v>
      </c>
      <c r="F1079" s="40" t="str">
        <f t="shared" si="4"/>
        <v>02020001900115CĐ-CĐ1</v>
      </c>
      <c r="G1079" s="46">
        <v>1</v>
      </c>
      <c r="H1079" s="40" t="s">
        <v>161</v>
      </c>
      <c r="I1079" s="46">
        <v>45</v>
      </c>
    </row>
    <row r="1080" spans="1:9" ht="12.75" hidden="1" customHeight="1">
      <c r="A1080" s="34">
        <v>741</v>
      </c>
      <c r="B1080" s="40" t="s">
        <v>1166</v>
      </c>
      <c r="C1080" s="40" t="s">
        <v>1167</v>
      </c>
      <c r="D1080" s="40" t="str">
        <f t="shared" si="2"/>
        <v>020200088401Thực tập Sửa chữa cơ khí</v>
      </c>
      <c r="E1080" s="40" t="s">
        <v>1159</v>
      </c>
      <c r="F1080" s="40" t="str">
        <f t="shared" si="4"/>
        <v>02020008840115CĐ-CĐ1</v>
      </c>
      <c r="G1080" s="46">
        <v>1</v>
      </c>
      <c r="H1080" s="40" t="s">
        <v>154</v>
      </c>
      <c r="I1080" s="46">
        <v>43</v>
      </c>
    </row>
    <row r="1081" spans="1:9" ht="12.75" hidden="1" customHeight="1">
      <c r="A1081" s="34">
        <v>742</v>
      </c>
      <c r="B1081" s="40" t="s">
        <v>1168</v>
      </c>
      <c r="C1081" s="40" t="s">
        <v>1143</v>
      </c>
      <c r="D1081" s="40" t="str">
        <f t="shared" si="2"/>
        <v>020200002802Công nghệ CAD/CAM</v>
      </c>
      <c r="E1081" s="40" t="s">
        <v>1169</v>
      </c>
      <c r="F1081" s="40" t="str">
        <f t="shared" si="4"/>
        <v>02020000280215CĐ-CTM1</v>
      </c>
      <c r="G1081" s="46">
        <v>1</v>
      </c>
      <c r="H1081" s="40" t="s">
        <v>492</v>
      </c>
      <c r="I1081" s="46">
        <v>77</v>
      </c>
    </row>
    <row r="1082" spans="1:9" ht="12.75" hidden="1" customHeight="1">
      <c r="A1082" s="34">
        <v>743</v>
      </c>
      <c r="B1082" s="40" t="s">
        <v>1170</v>
      </c>
      <c r="C1082" s="40" t="s">
        <v>1146</v>
      </c>
      <c r="D1082" s="40" t="str">
        <f t="shared" si="2"/>
        <v>020200003002Công nghệ CNC</v>
      </c>
      <c r="E1082" s="40" t="s">
        <v>1169</v>
      </c>
      <c r="F1082" s="40" t="str">
        <f t="shared" si="4"/>
        <v>02020000300215CĐ-CTM1</v>
      </c>
      <c r="G1082" s="46">
        <v>1</v>
      </c>
      <c r="H1082" s="40" t="s">
        <v>969</v>
      </c>
      <c r="I1082" s="46">
        <v>31</v>
      </c>
    </row>
    <row r="1083" spans="1:9" ht="12.75" hidden="1" customHeight="1">
      <c r="A1083" s="34">
        <v>744</v>
      </c>
      <c r="B1083" s="40" t="s">
        <v>1171</v>
      </c>
      <c r="C1083" s="40" t="s">
        <v>1148</v>
      </c>
      <c r="D1083" s="40" t="str">
        <f t="shared" si="2"/>
        <v>020200078002Trang bị điện trong máy cắt kim loại</v>
      </c>
      <c r="E1083" s="40" t="s">
        <v>1169</v>
      </c>
      <c r="F1083" s="40" t="str">
        <f t="shared" si="4"/>
        <v>02020007800215CĐ-CTM1</v>
      </c>
      <c r="G1083" s="46">
        <v>1</v>
      </c>
      <c r="H1083" s="40"/>
      <c r="I1083" s="46">
        <v>1</v>
      </c>
    </row>
    <row r="1084" spans="1:9" ht="12.75" hidden="1" customHeight="1">
      <c r="A1084" s="34">
        <v>745</v>
      </c>
      <c r="B1084" s="40" t="s">
        <v>1172</v>
      </c>
      <c r="C1084" s="40" t="s">
        <v>1150</v>
      </c>
      <c r="D1084" s="40" t="str">
        <f t="shared" si="2"/>
        <v>020200081402Truyền động thủy lực và khí nén</v>
      </c>
      <c r="E1084" s="40" t="s">
        <v>1169</v>
      </c>
      <c r="F1084" s="40" t="str">
        <f t="shared" si="4"/>
        <v>02020008140215CĐ-CTM1</v>
      </c>
      <c r="G1084" s="46">
        <v>1</v>
      </c>
      <c r="H1084" s="40"/>
      <c r="I1084" s="46">
        <v>1</v>
      </c>
    </row>
    <row r="1085" spans="1:9" ht="12.75" hidden="1" customHeight="1">
      <c r="A1085" s="34">
        <v>746</v>
      </c>
      <c r="B1085" s="40" t="s">
        <v>1173</v>
      </c>
      <c r="C1085" s="40" t="s">
        <v>1152</v>
      </c>
      <c r="D1085" s="40" t="str">
        <f t="shared" si="2"/>
        <v>020200086103Công nghệ chế tạo máy</v>
      </c>
      <c r="E1085" s="40" t="s">
        <v>1169</v>
      </c>
      <c r="F1085" s="40" t="str">
        <f t="shared" si="4"/>
        <v>02020008610315CĐ-CTM1</v>
      </c>
      <c r="G1085" s="46">
        <v>1</v>
      </c>
      <c r="H1085" s="40"/>
      <c r="I1085" s="46">
        <v>7</v>
      </c>
    </row>
    <row r="1086" spans="1:9" ht="12.75" hidden="1" customHeight="1">
      <c r="A1086" s="34">
        <v>747</v>
      </c>
      <c r="B1086" s="40" t="s">
        <v>1174</v>
      </c>
      <c r="C1086" s="40" t="s">
        <v>1154</v>
      </c>
      <c r="D1086" s="40" t="str">
        <f t="shared" si="2"/>
        <v>020200004302Đồ án Công nghệ chế tạo máy</v>
      </c>
      <c r="E1086" s="40" t="s">
        <v>1169</v>
      </c>
      <c r="F1086" s="40" t="str">
        <f t="shared" si="4"/>
        <v>02020000430215CĐ-CTM1</v>
      </c>
      <c r="G1086" s="46">
        <v>1</v>
      </c>
      <c r="H1086" s="40" t="s">
        <v>193</v>
      </c>
      <c r="I1086" s="46">
        <v>50</v>
      </c>
    </row>
    <row r="1087" spans="1:9" ht="12.75" hidden="1" customHeight="1">
      <c r="A1087" s="34">
        <v>748</v>
      </c>
      <c r="B1087" s="40" t="s">
        <v>1175</v>
      </c>
      <c r="C1087" s="40" t="s">
        <v>1156</v>
      </c>
      <c r="D1087" s="40" t="str">
        <f t="shared" si="2"/>
        <v>020200018403Thực tập Phay 1</v>
      </c>
      <c r="E1087" s="40" t="s">
        <v>1169</v>
      </c>
      <c r="F1087" s="40" t="str">
        <f t="shared" si="4"/>
        <v>02020001840315CĐ-CTM1</v>
      </c>
      <c r="G1087" s="46">
        <v>1</v>
      </c>
      <c r="H1087" s="40" t="s">
        <v>75</v>
      </c>
      <c r="I1087" s="46">
        <v>56</v>
      </c>
    </row>
    <row r="1088" spans="1:9" ht="12.75" hidden="1" customHeight="1">
      <c r="A1088" s="34">
        <v>749</v>
      </c>
      <c r="B1088" s="40" t="s">
        <v>1176</v>
      </c>
      <c r="C1088" s="40" t="s">
        <v>1143</v>
      </c>
      <c r="D1088" s="40" t="str">
        <f t="shared" si="2"/>
        <v>020200002803Công nghệ CAD/CAM</v>
      </c>
      <c r="E1088" s="40" t="s">
        <v>1177</v>
      </c>
      <c r="F1088" s="40" t="str">
        <f t="shared" si="4"/>
        <v>02020000280315CĐ-CTM3</v>
      </c>
      <c r="G1088" s="46">
        <v>1</v>
      </c>
      <c r="H1088" s="40" t="s">
        <v>216</v>
      </c>
      <c r="I1088" s="46">
        <v>53</v>
      </c>
    </row>
    <row r="1089" spans="1:9" ht="12.75" hidden="1" customHeight="1">
      <c r="A1089" s="34">
        <v>750</v>
      </c>
      <c r="B1089" s="40" t="s">
        <v>1178</v>
      </c>
      <c r="C1089" s="40" t="s">
        <v>1146</v>
      </c>
      <c r="D1089" s="40" t="str">
        <f t="shared" si="2"/>
        <v>020200003003Công nghệ CNC</v>
      </c>
      <c r="E1089" s="40" t="s">
        <v>1177</v>
      </c>
      <c r="F1089" s="40" t="str">
        <f t="shared" si="4"/>
        <v>02020000300315CĐ-CTM3</v>
      </c>
      <c r="G1089" s="46">
        <v>1</v>
      </c>
      <c r="H1089" s="40" t="s">
        <v>838</v>
      </c>
      <c r="I1089" s="46">
        <v>54</v>
      </c>
    </row>
    <row r="1090" spans="1:9" ht="12.75" hidden="1" customHeight="1">
      <c r="A1090" s="34">
        <v>751</v>
      </c>
      <c r="B1090" s="40" t="s">
        <v>1179</v>
      </c>
      <c r="C1090" s="40" t="s">
        <v>1148</v>
      </c>
      <c r="D1090" s="40" t="str">
        <f t="shared" si="2"/>
        <v>020200078003Trang bị điện trong máy cắt kim loại</v>
      </c>
      <c r="E1090" s="40" t="s">
        <v>1177</v>
      </c>
      <c r="F1090" s="40" t="str">
        <f t="shared" si="4"/>
        <v>02020007800315CĐ-CTM3</v>
      </c>
      <c r="G1090" s="46">
        <v>1</v>
      </c>
      <c r="H1090" s="40" t="s">
        <v>706</v>
      </c>
      <c r="I1090" s="46">
        <v>56</v>
      </c>
    </row>
    <row r="1091" spans="1:9" ht="12.75" hidden="1" customHeight="1">
      <c r="A1091" s="34">
        <v>752</v>
      </c>
      <c r="B1091" s="40" t="s">
        <v>1180</v>
      </c>
      <c r="C1091" s="40" t="s">
        <v>1150</v>
      </c>
      <c r="D1091" s="40" t="str">
        <f t="shared" si="2"/>
        <v>020200081403Truyền động thủy lực và khí nén</v>
      </c>
      <c r="E1091" s="40" t="s">
        <v>1177</v>
      </c>
      <c r="F1091" s="40" t="str">
        <f t="shared" si="4"/>
        <v>02020008140315CĐ-CTM3</v>
      </c>
      <c r="G1091" s="46">
        <v>1</v>
      </c>
      <c r="H1091" s="40" t="s">
        <v>192</v>
      </c>
      <c r="I1091" s="46">
        <v>53</v>
      </c>
    </row>
    <row r="1092" spans="1:9" ht="12.75" hidden="1" customHeight="1">
      <c r="A1092" s="34">
        <v>753</v>
      </c>
      <c r="B1092" s="40" t="s">
        <v>1181</v>
      </c>
      <c r="C1092" s="40" t="s">
        <v>1152</v>
      </c>
      <c r="D1092" s="40" t="str">
        <f t="shared" si="2"/>
        <v>020200086104Công nghệ chế tạo máy</v>
      </c>
      <c r="E1092" s="40" t="s">
        <v>1177</v>
      </c>
      <c r="F1092" s="40" t="str">
        <f t="shared" si="4"/>
        <v>02020008610415CĐ-CTM3</v>
      </c>
      <c r="G1092" s="46">
        <v>1</v>
      </c>
      <c r="H1092" s="40" t="s">
        <v>72</v>
      </c>
      <c r="I1092" s="46">
        <v>46</v>
      </c>
    </row>
    <row r="1093" spans="1:9" ht="12.75" hidden="1" customHeight="1">
      <c r="A1093" s="34">
        <v>754</v>
      </c>
      <c r="B1093" s="40" t="s">
        <v>1182</v>
      </c>
      <c r="C1093" s="40" t="s">
        <v>1154</v>
      </c>
      <c r="D1093" s="40" t="str">
        <f t="shared" si="2"/>
        <v>020200004303Đồ án Công nghệ chế tạo máy</v>
      </c>
      <c r="E1093" s="40" t="s">
        <v>1177</v>
      </c>
      <c r="F1093" s="40" t="str">
        <f t="shared" si="4"/>
        <v>02020000430315CĐ-CTM3</v>
      </c>
      <c r="G1093" s="46">
        <v>1</v>
      </c>
      <c r="H1093" s="40" t="s">
        <v>119</v>
      </c>
      <c r="I1093" s="46">
        <v>51</v>
      </c>
    </row>
    <row r="1094" spans="1:9" ht="12.75" hidden="1" customHeight="1">
      <c r="A1094" s="34">
        <v>755</v>
      </c>
      <c r="B1094" s="40" t="s">
        <v>1183</v>
      </c>
      <c r="C1094" s="40" t="s">
        <v>1156</v>
      </c>
      <c r="D1094" s="40" t="str">
        <f t="shared" si="2"/>
        <v>020200018404Thực tập Phay 1</v>
      </c>
      <c r="E1094" s="40" t="s">
        <v>1177</v>
      </c>
      <c r="F1094" s="40" t="str">
        <f t="shared" si="4"/>
        <v>02020001840415CĐ-CTM3</v>
      </c>
      <c r="G1094" s="46">
        <v>1</v>
      </c>
      <c r="H1094" s="40" t="s">
        <v>119</v>
      </c>
      <c r="I1094" s="46">
        <v>47</v>
      </c>
    </row>
    <row r="1095" spans="1:9" ht="12.75" hidden="1" customHeight="1">
      <c r="A1095" s="34">
        <v>756</v>
      </c>
      <c r="B1095" s="40" t="s">
        <v>1184</v>
      </c>
      <c r="C1095" s="40" t="s">
        <v>1129</v>
      </c>
      <c r="D1095" s="40" t="str">
        <f t="shared" si="2"/>
        <v xml:space="preserve">020200012102Ôtô </v>
      </c>
      <c r="E1095" s="40" t="s">
        <v>1185</v>
      </c>
      <c r="F1095" s="40" t="str">
        <f t="shared" si="4"/>
        <v>02020001210215CĐ-Ô3</v>
      </c>
      <c r="G1095" s="46">
        <v>1</v>
      </c>
      <c r="H1095" s="40" t="s">
        <v>206</v>
      </c>
      <c r="I1095" s="46">
        <v>12</v>
      </c>
    </row>
    <row r="1096" spans="1:9" ht="12.75" hidden="1" customHeight="1">
      <c r="A1096" s="34">
        <v>757</v>
      </c>
      <c r="B1096" s="40" t="s">
        <v>1186</v>
      </c>
      <c r="C1096" s="40" t="s">
        <v>1132</v>
      </c>
      <c r="D1096" s="40" t="str">
        <f t="shared" si="2"/>
        <v>020200013502Quản lý dịch vụ ô tô</v>
      </c>
      <c r="E1096" s="40" t="s">
        <v>1185</v>
      </c>
      <c r="F1096" s="40" t="str">
        <f t="shared" si="4"/>
        <v>02020001350215CĐ-Ô3</v>
      </c>
      <c r="G1096" s="46">
        <v>1</v>
      </c>
      <c r="H1096" s="40" t="s">
        <v>160</v>
      </c>
      <c r="I1096" s="46">
        <v>12</v>
      </c>
    </row>
    <row r="1097" spans="1:9" ht="12.75" hidden="1" customHeight="1">
      <c r="A1097" s="34">
        <v>758</v>
      </c>
      <c r="B1097" s="40" t="s">
        <v>1187</v>
      </c>
      <c r="C1097" s="40" t="s">
        <v>1134</v>
      </c>
      <c r="D1097" s="40" t="str">
        <f t="shared" si="2"/>
        <v xml:space="preserve">020200004802Đồ án môn học Chi tiết máy </v>
      </c>
      <c r="E1097" s="40" t="s">
        <v>1185</v>
      </c>
      <c r="F1097" s="40" t="str">
        <f t="shared" si="4"/>
        <v>02020000480215CĐ-Ô3</v>
      </c>
      <c r="G1097" s="46">
        <v>1</v>
      </c>
      <c r="H1097" s="40" t="s">
        <v>206</v>
      </c>
      <c r="I1097" s="46">
        <v>12</v>
      </c>
    </row>
    <row r="1098" spans="1:9" ht="12.75" hidden="1" customHeight="1">
      <c r="A1098" s="34">
        <v>759</v>
      </c>
      <c r="B1098" s="40" t="s">
        <v>1188</v>
      </c>
      <c r="C1098" s="40" t="s">
        <v>1136</v>
      </c>
      <c r="D1098" s="40" t="str">
        <f t="shared" si="2"/>
        <v>020200016302Thực tập Điện ôtô 1</v>
      </c>
      <c r="E1098" s="40" t="s">
        <v>1185</v>
      </c>
      <c r="F1098" s="40" t="str">
        <f t="shared" si="4"/>
        <v>02020001630215CĐ-Ô3</v>
      </c>
      <c r="G1098" s="46">
        <v>1</v>
      </c>
      <c r="H1098" s="40" t="s">
        <v>173</v>
      </c>
      <c r="I1098" s="46">
        <v>12</v>
      </c>
    </row>
    <row r="1099" spans="1:9" ht="12.75" hidden="1" customHeight="1">
      <c r="A1099" s="34">
        <v>760</v>
      </c>
      <c r="B1099" s="40" t="s">
        <v>1189</v>
      </c>
      <c r="C1099" s="40" t="s">
        <v>1139</v>
      </c>
      <c r="D1099" s="40" t="str">
        <f t="shared" si="2"/>
        <v>020200016702Thực tập Diesel</v>
      </c>
      <c r="E1099" s="40" t="s">
        <v>1185</v>
      </c>
      <c r="F1099" s="40" t="str">
        <f t="shared" si="4"/>
        <v>02020001670215CĐ-Ô3</v>
      </c>
      <c r="G1099" s="46">
        <v>1</v>
      </c>
      <c r="H1099" s="40" t="s">
        <v>153</v>
      </c>
      <c r="I1099" s="46">
        <v>51</v>
      </c>
    </row>
    <row r="1100" spans="1:9" ht="12.75" hidden="1" customHeight="1">
      <c r="A1100" s="34">
        <v>761</v>
      </c>
      <c r="B1100" s="40" t="s">
        <v>1190</v>
      </c>
      <c r="C1100" s="40" t="s">
        <v>1141</v>
      </c>
      <c r="D1100" s="40" t="str">
        <f t="shared" si="2"/>
        <v>020200017202Thực tập Động cơ 2</v>
      </c>
      <c r="E1100" s="40" t="s">
        <v>1185</v>
      </c>
      <c r="F1100" s="40" t="str">
        <f t="shared" si="4"/>
        <v>02020001720215CĐ-Ô3</v>
      </c>
      <c r="G1100" s="46">
        <v>1</v>
      </c>
      <c r="H1100" s="40" t="s">
        <v>259</v>
      </c>
      <c r="I1100" s="46">
        <v>48</v>
      </c>
    </row>
    <row r="1101" spans="1:9" ht="12.75" hidden="1" customHeight="1">
      <c r="A1101" s="34">
        <v>762</v>
      </c>
      <c r="B1101" s="40" t="s">
        <v>1191</v>
      </c>
      <c r="C1101" s="40" t="s">
        <v>1129</v>
      </c>
      <c r="D1101" s="40" t="str">
        <f t="shared" si="2"/>
        <v xml:space="preserve">020200012103Ôtô </v>
      </c>
      <c r="E1101" s="40" t="s">
        <v>1192</v>
      </c>
      <c r="F1101" s="40" t="str">
        <f t="shared" si="4"/>
        <v>02020001210315CĐ-Ô2</v>
      </c>
      <c r="G1101" s="46">
        <v>1</v>
      </c>
      <c r="H1101" s="40" t="s">
        <v>161</v>
      </c>
      <c r="I1101" s="46">
        <v>53</v>
      </c>
    </row>
    <row r="1102" spans="1:9" ht="12.75" hidden="1" customHeight="1">
      <c r="A1102" s="34">
        <v>763</v>
      </c>
      <c r="B1102" s="40" t="s">
        <v>1193</v>
      </c>
      <c r="C1102" s="40" t="s">
        <v>1132</v>
      </c>
      <c r="D1102" s="40" t="str">
        <f t="shared" si="2"/>
        <v>020200013503Quản lý dịch vụ ô tô</v>
      </c>
      <c r="E1102" s="40" t="s">
        <v>1192</v>
      </c>
      <c r="F1102" s="40" t="str">
        <f t="shared" si="4"/>
        <v>02020001350315CĐ-Ô2</v>
      </c>
      <c r="G1102" s="46">
        <v>1</v>
      </c>
      <c r="H1102" s="40" t="s">
        <v>670</v>
      </c>
      <c r="I1102" s="46">
        <v>23</v>
      </c>
    </row>
    <row r="1103" spans="1:9" ht="12.75" hidden="1" customHeight="1">
      <c r="A1103" s="34">
        <v>764</v>
      </c>
      <c r="B1103" s="40" t="s">
        <v>1194</v>
      </c>
      <c r="C1103" s="40" t="s">
        <v>1134</v>
      </c>
      <c r="D1103" s="40" t="str">
        <f t="shared" si="2"/>
        <v xml:space="preserve">020200004803Đồ án môn học Chi tiết máy </v>
      </c>
      <c r="E1103" s="40" t="s">
        <v>1192</v>
      </c>
      <c r="F1103" s="40" t="str">
        <f t="shared" si="4"/>
        <v>02020000480315CĐ-Ô2</v>
      </c>
      <c r="G1103" s="46">
        <v>1</v>
      </c>
      <c r="H1103" s="40"/>
      <c r="I1103" s="46">
        <v>19</v>
      </c>
    </row>
    <row r="1104" spans="1:9" ht="12.75" hidden="1" customHeight="1">
      <c r="A1104" s="34">
        <v>765</v>
      </c>
      <c r="B1104" s="40" t="s">
        <v>1195</v>
      </c>
      <c r="C1104" s="40" t="s">
        <v>1136</v>
      </c>
      <c r="D1104" s="40" t="str">
        <f t="shared" si="2"/>
        <v>020200016303Thực tập Điện ôtô 1</v>
      </c>
      <c r="E1104" s="40" t="s">
        <v>1192</v>
      </c>
      <c r="F1104" s="40" t="str">
        <f t="shared" si="4"/>
        <v>02020001630315CĐ-Ô2</v>
      </c>
      <c r="G1104" s="46">
        <v>1</v>
      </c>
      <c r="H1104" s="40" t="s">
        <v>75</v>
      </c>
      <c r="I1104" s="46">
        <v>19</v>
      </c>
    </row>
    <row r="1105" spans="1:9" ht="12.75" hidden="1" customHeight="1">
      <c r="A1105" s="34">
        <v>766</v>
      </c>
      <c r="B1105" s="40" t="s">
        <v>1196</v>
      </c>
      <c r="C1105" s="40" t="s">
        <v>1139</v>
      </c>
      <c r="D1105" s="40" t="str">
        <f t="shared" si="2"/>
        <v>020200016703Thực tập Diesel</v>
      </c>
      <c r="E1105" s="40" t="s">
        <v>1192</v>
      </c>
      <c r="F1105" s="40" t="str">
        <f t="shared" si="4"/>
        <v>02020001670315CĐ-Ô2</v>
      </c>
      <c r="G1105" s="46">
        <v>1</v>
      </c>
      <c r="H1105" s="40" t="s">
        <v>69</v>
      </c>
      <c r="I1105" s="46">
        <v>19</v>
      </c>
    </row>
    <row r="1106" spans="1:9" ht="12.75" hidden="1" customHeight="1">
      <c r="A1106" s="34">
        <v>767</v>
      </c>
      <c r="B1106" s="40" t="s">
        <v>1197</v>
      </c>
      <c r="C1106" s="40" t="s">
        <v>1141</v>
      </c>
      <c r="D1106" s="40" t="str">
        <f t="shared" si="2"/>
        <v>020200017203Thực tập Động cơ 2</v>
      </c>
      <c r="E1106" s="40" t="s">
        <v>1192</v>
      </c>
      <c r="F1106" s="40" t="str">
        <f t="shared" si="4"/>
        <v>02020001720315CĐ-Ô2</v>
      </c>
      <c r="G1106" s="46">
        <v>1</v>
      </c>
      <c r="H1106" s="40" t="s">
        <v>67</v>
      </c>
      <c r="I1106" s="46">
        <v>20</v>
      </c>
    </row>
    <row r="1107" spans="1:9" ht="12.75" hidden="1" customHeight="1">
      <c r="A1107" s="34">
        <v>768</v>
      </c>
      <c r="B1107" s="40" t="s">
        <v>1198</v>
      </c>
      <c r="C1107" s="40" t="s">
        <v>1129</v>
      </c>
      <c r="D1107" s="40" t="str">
        <f t="shared" si="2"/>
        <v xml:space="preserve">020200012104Ôtô </v>
      </c>
      <c r="E1107" s="40" t="s">
        <v>1199</v>
      </c>
      <c r="F1107" s="40" t="str">
        <f t="shared" si="4"/>
        <v>02020001210415CĐ-Ô6</v>
      </c>
      <c r="G1107" s="46">
        <v>1</v>
      </c>
      <c r="H1107" s="40" t="s">
        <v>67</v>
      </c>
      <c r="I1107" s="46">
        <v>21</v>
      </c>
    </row>
    <row r="1108" spans="1:9" ht="12.75" hidden="1" customHeight="1">
      <c r="A1108" s="34">
        <v>769</v>
      </c>
      <c r="B1108" s="40" t="s">
        <v>1200</v>
      </c>
      <c r="C1108" s="40" t="s">
        <v>1132</v>
      </c>
      <c r="D1108" s="40" t="str">
        <f t="shared" si="2"/>
        <v>020200013504Quản lý dịch vụ ô tô</v>
      </c>
      <c r="E1108" s="40" t="s">
        <v>1199</v>
      </c>
      <c r="F1108" s="40" t="str">
        <f t="shared" si="4"/>
        <v>02020001350415CĐ-Ô6</v>
      </c>
      <c r="G1108" s="46">
        <v>1</v>
      </c>
      <c r="H1108" s="40" t="s">
        <v>698</v>
      </c>
      <c r="I1108" s="46">
        <v>19</v>
      </c>
    </row>
    <row r="1109" spans="1:9" ht="12.75" hidden="1" customHeight="1">
      <c r="A1109" s="34">
        <v>770</v>
      </c>
      <c r="B1109" s="40" t="s">
        <v>1201</v>
      </c>
      <c r="C1109" s="40" t="s">
        <v>1134</v>
      </c>
      <c r="D1109" s="40" t="str">
        <f t="shared" si="2"/>
        <v xml:space="preserve">020200004804Đồ án môn học Chi tiết máy </v>
      </c>
      <c r="E1109" s="40" t="s">
        <v>1199</v>
      </c>
      <c r="F1109" s="40" t="str">
        <f t="shared" si="4"/>
        <v>02020000480415CĐ-Ô6</v>
      </c>
      <c r="G1109" s="46">
        <v>1</v>
      </c>
      <c r="H1109" s="40" t="s">
        <v>200</v>
      </c>
      <c r="I1109" s="46">
        <v>17</v>
      </c>
    </row>
    <row r="1110" spans="1:9" ht="12.75" hidden="1" customHeight="1">
      <c r="A1110" s="34">
        <v>771</v>
      </c>
      <c r="B1110" s="40" t="s">
        <v>1202</v>
      </c>
      <c r="C1110" s="40" t="s">
        <v>1136</v>
      </c>
      <c r="D1110" s="40" t="str">
        <f t="shared" si="2"/>
        <v>020200016304Thực tập Điện ôtô 1</v>
      </c>
      <c r="E1110" s="40" t="s">
        <v>1199</v>
      </c>
      <c r="F1110" s="40" t="str">
        <f t="shared" si="4"/>
        <v>02020001630415CĐ-Ô6</v>
      </c>
      <c r="G1110" s="46">
        <v>1</v>
      </c>
      <c r="H1110" s="40" t="s">
        <v>113</v>
      </c>
      <c r="I1110" s="46">
        <v>17</v>
      </c>
    </row>
    <row r="1111" spans="1:9" ht="12.75" hidden="1" customHeight="1">
      <c r="A1111" s="34">
        <v>772</v>
      </c>
      <c r="B1111" s="40" t="s">
        <v>1203</v>
      </c>
      <c r="C1111" s="40" t="s">
        <v>1139</v>
      </c>
      <c r="D1111" s="40" t="str">
        <f t="shared" si="2"/>
        <v>020200016704Thực tập Diesel</v>
      </c>
      <c r="E1111" s="40" t="s">
        <v>1199</v>
      </c>
      <c r="F1111" s="40" t="str">
        <f t="shared" si="4"/>
        <v>02020001670415CĐ-Ô6</v>
      </c>
      <c r="G1111" s="46">
        <v>1</v>
      </c>
      <c r="H1111" s="40" t="s">
        <v>113</v>
      </c>
      <c r="I1111" s="46">
        <v>17</v>
      </c>
    </row>
    <row r="1112" spans="1:9" ht="12.75" hidden="1" customHeight="1">
      <c r="A1112" s="34">
        <v>773</v>
      </c>
      <c r="B1112" s="40" t="s">
        <v>1204</v>
      </c>
      <c r="C1112" s="40" t="s">
        <v>1141</v>
      </c>
      <c r="D1112" s="40" t="str">
        <f t="shared" si="2"/>
        <v>020200017204Thực tập Động cơ 2</v>
      </c>
      <c r="E1112" s="40" t="s">
        <v>1199</v>
      </c>
      <c r="F1112" s="40" t="str">
        <f t="shared" si="4"/>
        <v>02020001720415CĐ-Ô6</v>
      </c>
      <c r="G1112" s="46">
        <v>1</v>
      </c>
      <c r="H1112" s="40" t="s">
        <v>1205</v>
      </c>
      <c r="I1112" s="46">
        <v>17</v>
      </c>
    </row>
    <row r="1113" spans="1:9" ht="12.75" hidden="1" customHeight="1">
      <c r="A1113" s="34">
        <v>774</v>
      </c>
      <c r="B1113" s="40" t="s">
        <v>1206</v>
      </c>
      <c r="C1113" s="40" t="s">
        <v>1143</v>
      </c>
      <c r="D1113" s="40" t="str">
        <f t="shared" si="2"/>
        <v>020200002804Công nghệ CAD/CAM</v>
      </c>
      <c r="E1113" s="40" t="s">
        <v>1207</v>
      </c>
      <c r="F1113" s="40" t="str">
        <f t="shared" si="4"/>
        <v>02020000280415CĐ-CTM2</v>
      </c>
      <c r="G1113" s="46">
        <v>1</v>
      </c>
      <c r="H1113" s="40" t="s">
        <v>250</v>
      </c>
      <c r="I1113" s="46">
        <v>17</v>
      </c>
    </row>
    <row r="1114" spans="1:9" ht="12.75" hidden="1" customHeight="1">
      <c r="A1114" s="34">
        <v>775</v>
      </c>
      <c r="B1114" s="40" t="s">
        <v>1208</v>
      </c>
      <c r="C1114" s="40" t="s">
        <v>1146</v>
      </c>
      <c r="D1114" s="40" t="str">
        <f t="shared" si="2"/>
        <v>020200003004Công nghệ CNC</v>
      </c>
      <c r="E1114" s="40" t="s">
        <v>1207</v>
      </c>
      <c r="F1114" s="40" t="str">
        <f t="shared" si="4"/>
        <v>02020000300415CĐ-CTM2</v>
      </c>
      <c r="G1114" s="46">
        <v>1</v>
      </c>
      <c r="H1114" s="40" t="s">
        <v>288</v>
      </c>
      <c r="I1114" s="46">
        <v>12</v>
      </c>
    </row>
    <row r="1115" spans="1:9" ht="12.75" hidden="1" customHeight="1">
      <c r="A1115" s="34">
        <v>776</v>
      </c>
      <c r="B1115" s="40" t="s">
        <v>1209</v>
      </c>
      <c r="C1115" s="40" t="s">
        <v>1148</v>
      </c>
      <c r="D1115" s="40" t="str">
        <f t="shared" si="2"/>
        <v>020200078004Trang bị điện trong máy cắt kim loại</v>
      </c>
      <c r="E1115" s="40" t="s">
        <v>1207</v>
      </c>
      <c r="F1115" s="40" t="str">
        <f t="shared" si="4"/>
        <v>02020007800415CĐ-CTM2</v>
      </c>
      <c r="G1115" s="46">
        <v>1</v>
      </c>
      <c r="H1115" s="40" t="s">
        <v>67</v>
      </c>
      <c r="I1115" s="46">
        <v>19</v>
      </c>
    </row>
    <row r="1116" spans="1:9" ht="12.75" hidden="1" customHeight="1">
      <c r="A1116" s="34">
        <v>777</v>
      </c>
      <c r="B1116" s="40" t="s">
        <v>1210</v>
      </c>
      <c r="C1116" s="40" t="s">
        <v>1150</v>
      </c>
      <c r="D1116" s="40" t="str">
        <f t="shared" si="2"/>
        <v>020200081404Truyền động thủy lực và khí nén</v>
      </c>
      <c r="E1116" s="40" t="s">
        <v>1207</v>
      </c>
      <c r="F1116" s="40" t="str">
        <f t="shared" si="4"/>
        <v>02020008140415CĐ-CTM2</v>
      </c>
      <c r="G1116" s="46">
        <v>1</v>
      </c>
      <c r="H1116" s="40" t="s">
        <v>1211</v>
      </c>
      <c r="I1116" s="46">
        <v>17</v>
      </c>
    </row>
    <row r="1117" spans="1:9" ht="12.75" hidden="1" customHeight="1">
      <c r="A1117" s="34">
        <v>778</v>
      </c>
      <c r="B1117" s="40" t="s">
        <v>1213</v>
      </c>
      <c r="C1117" s="40" t="s">
        <v>1152</v>
      </c>
      <c r="D1117" s="40" t="str">
        <f t="shared" si="2"/>
        <v>020200086105Công nghệ chế tạo máy</v>
      </c>
      <c r="E1117" s="40" t="s">
        <v>1207</v>
      </c>
      <c r="F1117" s="40" t="str">
        <f t="shared" si="4"/>
        <v>02020008610515CĐ-CTM2</v>
      </c>
      <c r="G1117" s="46">
        <v>1</v>
      </c>
      <c r="H1117" s="40" t="s">
        <v>202</v>
      </c>
      <c r="I1117" s="46">
        <v>51</v>
      </c>
    </row>
    <row r="1118" spans="1:9" ht="12.75" hidden="1" customHeight="1">
      <c r="A1118" s="34">
        <v>779</v>
      </c>
      <c r="B1118" s="40" t="s">
        <v>1214</v>
      </c>
      <c r="C1118" s="40" t="s">
        <v>1154</v>
      </c>
      <c r="D1118" s="40" t="str">
        <f t="shared" si="2"/>
        <v>020200004304Đồ án Công nghệ chế tạo máy</v>
      </c>
      <c r="E1118" s="40" t="s">
        <v>1207</v>
      </c>
      <c r="F1118" s="40" t="str">
        <f t="shared" si="4"/>
        <v>02020000430415CĐ-CTM2</v>
      </c>
      <c r="G1118" s="46">
        <v>1</v>
      </c>
      <c r="H1118" s="40" t="s">
        <v>232</v>
      </c>
      <c r="I1118" s="46">
        <v>55</v>
      </c>
    </row>
    <row r="1119" spans="1:9" ht="12.75" hidden="1" customHeight="1">
      <c r="A1119" s="34">
        <v>780</v>
      </c>
      <c r="B1119" s="40" t="s">
        <v>1215</v>
      </c>
      <c r="C1119" s="40" t="s">
        <v>1156</v>
      </c>
      <c r="D1119" s="40" t="str">
        <f t="shared" si="2"/>
        <v>020200018405Thực tập Phay 1</v>
      </c>
      <c r="E1119" s="40" t="s">
        <v>1207</v>
      </c>
      <c r="F1119" s="40" t="str">
        <f t="shared" si="4"/>
        <v>02020001840515CĐ-CTM2</v>
      </c>
      <c r="G1119" s="46">
        <v>1</v>
      </c>
      <c r="H1119" s="40"/>
      <c r="I1119" s="46">
        <v>1</v>
      </c>
    </row>
    <row r="1120" spans="1:9" ht="12.75" hidden="1" customHeight="1">
      <c r="A1120" s="34">
        <v>781</v>
      </c>
      <c r="B1120" s="40" t="s">
        <v>1216</v>
      </c>
      <c r="C1120" s="40" t="s">
        <v>1129</v>
      </c>
      <c r="D1120" s="40" t="str">
        <f t="shared" si="2"/>
        <v xml:space="preserve">020200012105Ôtô </v>
      </c>
      <c r="E1120" s="40" t="s">
        <v>1217</v>
      </c>
      <c r="F1120" s="40" t="str">
        <f t="shared" si="4"/>
        <v>02020001210515CĐ-Ô5</v>
      </c>
      <c r="G1120" s="46">
        <v>1</v>
      </c>
      <c r="H1120" s="40"/>
      <c r="I1120" s="46">
        <v>1</v>
      </c>
    </row>
    <row r="1121" spans="1:9" ht="12.75" hidden="1" customHeight="1">
      <c r="A1121" s="34">
        <v>782</v>
      </c>
      <c r="B1121" s="40" t="s">
        <v>1218</v>
      </c>
      <c r="C1121" s="40" t="s">
        <v>1132</v>
      </c>
      <c r="D1121" s="40" t="str">
        <f t="shared" si="2"/>
        <v>020200013505Quản lý dịch vụ ô tô</v>
      </c>
      <c r="E1121" s="40" t="s">
        <v>1217</v>
      </c>
      <c r="F1121" s="40" t="str">
        <f t="shared" si="4"/>
        <v>02020001350515CĐ-Ô5</v>
      </c>
      <c r="G1121" s="46">
        <v>1</v>
      </c>
      <c r="H1121" s="40" t="s">
        <v>65</v>
      </c>
      <c r="I1121" s="46">
        <v>45</v>
      </c>
    </row>
    <row r="1122" spans="1:9" ht="12.75" hidden="1" customHeight="1">
      <c r="A1122" s="34">
        <v>783</v>
      </c>
      <c r="B1122" s="40" t="s">
        <v>1220</v>
      </c>
      <c r="C1122" s="40" t="s">
        <v>1134</v>
      </c>
      <c r="D1122" s="40" t="str">
        <f t="shared" si="2"/>
        <v xml:space="preserve">020200004805Đồ án môn học Chi tiết máy </v>
      </c>
      <c r="E1122" s="40" t="s">
        <v>1217</v>
      </c>
      <c r="F1122" s="40" t="str">
        <f t="shared" si="4"/>
        <v>02020000480515CĐ-Ô5</v>
      </c>
      <c r="G1122" s="46">
        <v>1</v>
      </c>
      <c r="H1122" s="40" t="s">
        <v>534</v>
      </c>
      <c r="I1122" s="46">
        <v>45</v>
      </c>
    </row>
    <row r="1123" spans="1:9" ht="12.75" hidden="1" customHeight="1">
      <c r="A1123" s="34">
        <v>784</v>
      </c>
      <c r="B1123" s="40" t="s">
        <v>1222</v>
      </c>
      <c r="C1123" s="40" t="s">
        <v>1136</v>
      </c>
      <c r="D1123" s="40" t="str">
        <f t="shared" si="2"/>
        <v>020200016305Thực tập Điện ôtô 1</v>
      </c>
      <c r="E1123" s="40" t="s">
        <v>1217</v>
      </c>
      <c r="F1123" s="40" t="str">
        <f t="shared" si="4"/>
        <v>02020001630515CĐ-Ô5</v>
      </c>
      <c r="G1123" s="46">
        <v>1</v>
      </c>
      <c r="H1123" s="40" t="s">
        <v>190</v>
      </c>
      <c r="I1123" s="46">
        <v>45</v>
      </c>
    </row>
    <row r="1124" spans="1:9" ht="12.75" hidden="1" customHeight="1">
      <c r="A1124" s="34">
        <v>785</v>
      </c>
      <c r="B1124" s="40" t="s">
        <v>1223</v>
      </c>
      <c r="C1124" s="40" t="s">
        <v>1139</v>
      </c>
      <c r="D1124" s="40" t="str">
        <f t="shared" si="2"/>
        <v>020200016705Thực tập Diesel</v>
      </c>
      <c r="E1124" s="40" t="s">
        <v>1217</v>
      </c>
      <c r="F1124" s="40" t="str">
        <f t="shared" si="4"/>
        <v>02020001670515CĐ-Ô5</v>
      </c>
      <c r="G1124" s="46">
        <v>1</v>
      </c>
      <c r="H1124" s="40" t="s">
        <v>207</v>
      </c>
      <c r="I1124" s="46">
        <v>45</v>
      </c>
    </row>
    <row r="1125" spans="1:9" ht="12.75" hidden="1" customHeight="1">
      <c r="A1125" s="34">
        <v>786</v>
      </c>
      <c r="B1125" s="40" t="s">
        <v>1224</v>
      </c>
      <c r="C1125" s="40" t="s">
        <v>1141</v>
      </c>
      <c r="D1125" s="40" t="str">
        <f t="shared" si="2"/>
        <v>020200017205Thực tập Động cơ 2</v>
      </c>
      <c r="E1125" s="40" t="s">
        <v>1217</v>
      </c>
      <c r="F1125" s="40" t="str">
        <f t="shared" si="4"/>
        <v>02020001720515CĐ-Ô5</v>
      </c>
      <c r="G1125" s="46">
        <v>1</v>
      </c>
      <c r="H1125" s="40" t="s">
        <v>58</v>
      </c>
      <c r="I1125" s="46">
        <v>45</v>
      </c>
    </row>
    <row r="1126" spans="1:9" ht="12.75" customHeight="1">
      <c r="A1126" s="34">
        <v>787</v>
      </c>
      <c r="B1126" s="40" t="s">
        <v>1225</v>
      </c>
      <c r="C1126" s="40" t="s">
        <v>1129</v>
      </c>
      <c r="D1126" s="40" t="str">
        <f t="shared" si="2"/>
        <v xml:space="preserve">020200012106Ôtô </v>
      </c>
      <c r="E1126" s="40" t="s">
        <v>1226</v>
      </c>
      <c r="F1126" s="40" t="str">
        <f t="shared" si="4"/>
        <v>02020001210615CĐ-Ô4</v>
      </c>
      <c r="G1126" s="46">
        <v>1</v>
      </c>
      <c r="H1126" s="40" t="s">
        <v>62</v>
      </c>
      <c r="I1126" s="46">
        <v>45</v>
      </c>
    </row>
    <row r="1127" spans="1:9" ht="12.75" hidden="1" customHeight="1">
      <c r="A1127" s="34">
        <v>788</v>
      </c>
      <c r="B1127" s="40" t="s">
        <v>1227</v>
      </c>
      <c r="C1127" s="40" t="s">
        <v>1132</v>
      </c>
      <c r="D1127" s="40" t="str">
        <f t="shared" si="2"/>
        <v>020200013506Quản lý dịch vụ ô tô</v>
      </c>
      <c r="E1127" s="40" t="s">
        <v>1226</v>
      </c>
      <c r="F1127" s="40" t="str">
        <f t="shared" si="4"/>
        <v>02020001350615CĐ-Ô4</v>
      </c>
      <c r="G1127" s="46">
        <v>1</v>
      </c>
      <c r="H1127" s="40" t="s">
        <v>919</v>
      </c>
      <c r="I1127" s="46">
        <v>45</v>
      </c>
    </row>
    <row r="1128" spans="1:9" ht="12.75" hidden="1" customHeight="1">
      <c r="A1128" s="34">
        <v>789</v>
      </c>
      <c r="B1128" s="40" t="s">
        <v>1228</v>
      </c>
      <c r="C1128" s="40" t="s">
        <v>1134</v>
      </c>
      <c r="D1128" s="40" t="str">
        <f t="shared" si="2"/>
        <v xml:space="preserve">020200004806Đồ án môn học Chi tiết máy </v>
      </c>
      <c r="E1128" s="40" t="s">
        <v>1226</v>
      </c>
      <c r="F1128" s="40" t="str">
        <f t="shared" si="4"/>
        <v>02020000480615CĐ-Ô4</v>
      </c>
      <c r="G1128" s="46">
        <v>1</v>
      </c>
      <c r="H1128" s="40" t="s">
        <v>1229</v>
      </c>
      <c r="I1128" s="46">
        <v>77</v>
      </c>
    </row>
    <row r="1129" spans="1:9" ht="12.75" hidden="1" customHeight="1">
      <c r="A1129" s="34">
        <v>790</v>
      </c>
      <c r="B1129" s="40" t="s">
        <v>1230</v>
      </c>
      <c r="C1129" s="40" t="s">
        <v>1136</v>
      </c>
      <c r="D1129" s="40" t="str">
        <f t="shared" si="2"/>
        <v>020200016306Thực tập Điện ôtô 1</v>
      </c>
      <c r="E1129" s="40" t="s">
        <v>1226</v>
      </c>
      <c r="F1129" s="40" t="str">
        <f t="shared" si="4"/>
        <v>02020001630615CĐ-Ô4</v>
      </c>
      <c r="G1129" s="46">
        <v>1</v>
      </c>
      <c r="H1129" s="40" t="s">
        <v>1047</v>
      </c>
      <c r="I1129" s="46">
        <v>32</v>
      </c>
    </row>
    <row r="1130" spans="1:9" ht="12.75" hidden="1" customHeight="1">
      <c r="A1130" s="34">
        <v>791</v>
      </c>
      <c r="B1130" s="40" t="s">
        <v>1231</v>
      </c>
      <c r="C1130" s="40" t="s">
        <v>1139</v>
      </c>
      <c r="D1130" s="40" t="str">
        <f t="shared" si="2"/>
        <v>020200016706Thực tập Diesel</v>
      </c>
      <c r="E1130" s="40" t="s">
        <v>1226</v>
      </c>
      <c r="F1130" s="40" t="str">
        <f t="shared" si="4"/>
        <v>02020001670615CĐ-Ô4</v>
      </c>
      <c r="G1130" s="46">
        <v>1</v>
      </c>
      <c r="H1130" s="40" t="s">
        <v>801</v>
      </c>
      <c r="I1130" s="46">
        <v>32</v>
      </c>
    </row>
    <row r="1131" spans="1:9" ht="12.75" hidden="1" customHeight="1">
      <c r="A1131" s="34">
        <v>792</v>
      </c>
      <c r="B1131" s="40" t="s">
        <v>1232</v>
      </c>
      <c r="C1131" s="40" t="s">
        <v>1141</v>
      </c>
      <c r="D1131" s="40" t="str">
        <f t="shared" si="2"/>
        <v>020200017206Thực tập Động cơ 2</v>
      </c>
      <c r="E1131" s="40" t="s">
        <v>1226</v>
      </c>
      <c r="F1131" s="40" t="str">
        <f t="shared" si="4"/>
        <v>02020001720615CĐ-Ô4</v>
      </c>
      <c r="G1131" s="46">
        <v>1</v>
      </c>
      <c r="H1131" s="40" t="s">
        <v>68</v>
      </c>
      <c r="I1131" s="46">
        <v>32</v>
      </c>
    </row>
    <row r="1132" spans="1:9" ht="12.75" hidden="1" customHeight="1">
      <c r="A1132" s="34">
        <v>793</v>
      </c>
      <c r="B1132" s="40" t="s">
        <v>1233</v>
      </c>
      <c r="C1132" s="40" t="s">
        <v>1235</v>
      </c>
      <c r="D1132" s="40" t="str">
        <f t="shared" si="2"/>
        <v>020200013901Rôbốt công nghiệp</v>
      </c>
      <c r="E1132" s="40" t="s">
        <v>1236</v>
      </c>
      <c r="F1132" s="40" t="str">
        <f t="shared" si="4"/>
        <v>02020001390115CĐ-CĐT1</v>
      </c>
      <c r="G1132" s="46">
        <v>1</v>
      </c>
      <c r="H1132" s="40" t="s">
        <v>196</v>
      </c>
      <c r="I1132" s="46">
        <v>32</v>
      </c>
    </row>
    <row r="1133" spans="1:9" ht="12.75" hidden="1" customHeight="1">
      <c r="A1133" s="34">
        <v>794</v>
      </c>
      <c r="B1133" s="40" t="s">
        <v>1238</v>
      </c>
      <c r="C1133" s="40" t="s">
        <v>1239</v>
      </c>
      <c r="D1133" s="40" t="str">
        <f t="shared" si="2"/>
        <v>020200088701Kỹ thuật Cảm biến đo lường</v>
      </c>
      <c r="E1133" s="40" t="s">
        <v>1236</v>
      </c>
      <c r="F1133" s="40" t="str">
        <f t="shared" si="4"/>
        <v>02020008870115CĐ-CĐT1</v>
      </c>
      <c r="G1133" s="46">
        <v>1</v>
      </c>
      <c r="H1133" s="40" t="s">
        <v>66</v>
      </c>
      <c r="I1133" s="46">
        <v>32</v>
      </c>
    </row>
    <row r="1134" spans="1:9" ht="12.75" hidden="1" customHeight="1">
      <c r="A1134" s="34">
        <v>795</v>
      </c>
      <c r="B1134" s="40" t="s">
        <v>1241</v>
      </c>
      <c r="C1134" s="40" t="s">
        <v>1242</v>
      </c>
      <c r="D1134" s="40" t="str">
        <f t="shared" si="2"/>
        <v>020200089101Lập trình PLC</v>
      </c>
      <c r="E1134" s="40" t="s">
        <v>1236</v>
      </c>
      <c r="F1134" s="40" t="str">
        <f t="shared" si="4"/>
        <v>02020008910115CĐ-CĐT1</v>
      </c>
      <c r="G1134" s="46">
        <v>1</v>
      </c>
      <c r="H1134" s="40" t="s">
        <v>801</v>
      </c>
      <c r="I1134" s="46">
        <v>32</v>
      </c>
    </row>
    <row r="1135" spans="1:9" ht="12.75" hidden="1" customHeight="1">
      <c r="A1135" s="34">
        <v>796</v>
      </c>
      <c r="B1135" s="40" t="s">
        <v>1243</v>
      </c>
      <c r="C1135" s="40" t="s">
        <v>1244</v>
      </c>
      <c r="D1135" s="40" t="str">
        <f t="shared" si="2"/>
        <v>020200088801Thực tập Vi xử lý</v>
      </c>
      <c r="E1135" s="40" t="s">
        <v>1236</v>
      </c>
      <c r="F1135" s="40" t="str">
        <f t="shared" si="4"/>
        <v>02020008880115CĐ-CĐT1</v>
      </c>
      <c r="G1135" s="46">
        <v>1</v>
      </c>
      <c r="H1135" s="40" t="s">
        <v>1245</v>
      </c>
      <c r="I1135" s="46">
        <v>32</v>
      </c>
    </row>
    <row r="1136" spans="1:9" ht="12.75" hidden="1" customHeight="1">
      <c r="A1136" s="34">
        <v>797</v>
      </c>
      <c r="B1136" s="40" t="s">
        <v>1246</v>
      </c>
      <c r="C1136" s="40" t="s">
        <v>1247</v>
      </c>
      <c r="D1136" s="40" t="str">
        <f t="shared" si="2"/>
        <v>020200088901Thực tập Kỹ thuật điều khiển tự động</v>
      </c>
      <c r="E1136" s="40" t="s">
        <v>1236</v>
      </c>
      <c r="F1136" s="40" t="str">
        <f t="shared" si="4"/>
        <v>02020008890115CĐ-CĐT1</v>
      </c>
      <c r="G1136" s="46">
        <v>1</v>
      </c>
      <c r="H1136" s="40" t="s">
        <v>1248</v>
      </c>
      <c r="I1136" s="46">
        <v>45</v>
      </c>
    </row>
    <row r="1137" spans="1:9" ht="12.75" hidden="1" customHeight="1">
      <c r="A1137" s="34">
        <v>798</v>
      </c>
      <c r="B1137" s="40" t="s">
        <v>1249</v>
      </c>
      <c r="C1137" s="40" t="s">
        <v>1167</v>
      </c>
      <c r="D1137" s="40" t="str">
        <f t="shared" si="2"/>
        <v>020200089001Thực tập Sửa chữa cơ khí</v>
      </c>
      <c r="E1137" s="40" t="s">
        <v>1236</v>
      </c>
      <c r="F1137" s="40" t="str">
        <f t="shared" si="4"/>
        <v>02020008900115CĐ-CĐT1</v>
      </c>
      <c r="G1137" s="46">
        <v>1</v>
      </c>
      <c r="H1137" s="40" t="s">
        <v>190</v>
      </c>
      <c r="I1137" s="46">
        <v>39</v>
      </c>
    </row>
    <row r="1138" spans="1:9" ht="12.75" hidden="1" customHeight="1">
      <c r="A1138" s="34">
        <v>799</v>
      </c>
      <c r="B1138" s="40" t="s">
        <v>1250</v>
      </c>
      <c r="C1138" s="40" t="s">
        <v>1143</v>
      </c>
      <c r="D1138" s="40" t="str">
        <f t="shared" si="2"/>
        <v>020200002805Công nghệ CAD/CAM</v>
      </c>
      <c r="E1138" s="40" t="s">
        <v>1251</v>
      </c>
      <c r="F1138" s="40" t="str">
        <f t="shared" si="4"/>
        <v>02020000280515CĐ-CTM5</v>
      </c>
      <c r="G1138" s="46">
        <v>1</v>
      </c>
      <c r="H1138" s="40" t="s">
        <v>207</v>
      </c>
      <c r="I1138" s="46">
        <v>39</v>
      </c>
    </row>
    <row r="1139" spans="1:9" ht="12.75" hidden="1" customHeight="1">
      <c r="A1139" s="34">
        <v>800</v>
      </c>
      <c r="B1139" s="40" t="s">
        <v>1252</v>
      </c>
      <c r="C1139" s="40" t="s">
        <v>1146</v>
      </c>
      <c r="D1139" s="40" t="str">
        <f t="shared" si="2"/>
        <v>020200003005Công nghệ CNC</v>
      </c>
      <c r="E1139" s="40" t="s">
        <v>1251</v>
      </c>
      <c r="F1139" s="40" t="str">
        <f t="shared" si="4"/>
        <v>02020000300515CĐ-CTM5</v>
      </c>
      <c r="G1139" s="46">
        <v>1</v>
      </c>
      <c r="H1139" s="40" t="s">
        <v>1253</v>
      </c>
      <c r="I1139" s="46">
        <v>39</v>
      </c>
    </row>
    <row r="1140" spans="1:9" ht="12.75" customHeight="1">
      <c r="A1140" s="34">
        <v>801</v>
      </c>
      <c r="B1140" s="40" t="s">
        <v>1254</v>
      </c>
      <c r="C1140" s="40" t="s">
        <v>1148</v>
      </c>
      <c r="D1140" s="40" t="str">
        <f t="shared" si="2"/>
        <v>020200078005Trang bị điện trong máy cắt kim loại</v>
      </c>
      <c r="E1140" s="40" t="s">
        <v>1251</v>
      </c>
      <c r="F1140" s="40" t="str">
        <f t="shared" si="4"/>
        <v>02020007800515CĐ-CTM5</v>
      </c>
      <c r="G1140" s="46">
        <v>1</v>
      </c>
      <c r="H1140" s="40" t="s">
        <v>62</v>
      </c>
      <c r="I1140" s="46">
        <v>39</v>
      </c>
    </row>
    <row r="1141" spans="1:9" ht="12.75" hidden="1" customHeight="1">
      <c r="A1141" s="34">
        <v>802</v>
      </c>
      <c r="B1141" s="40" t="s">
        <v>1255</v>
      </c>
      <c r="C1141" s="40" t="s">
        <v>1150</v>
      </c>
      <c r="D1141" s="40" t="str">
        <f t="shared" si="2"/>
        <v>020200081405Truyền động thủy lực và khí nén</v>
      </c>
      <c r="E1141" s="40" t="s">
        <v>1251</v>
      </c>
      <c r="F1141" s="40" t="str">
        <f t="shared" si="4"/>
        <v>02020008140515CĐ-CTM5</v>
      </c>
      <c r="G1141" s="46">
        <v>1</v>
      </c>
      <c r="H1141" s="40" t="s">
        <v>172</v>
      </c>
      <c r="I1141" s="46">
        <v>39</v>
      </c>
    </row>
    <row r="1142" spans="1:9" ht="12.75" hidden="1" customHeight="1">
      <c r="A1142" s="34">
        <v>803</v>
      </c>
      <c r="B1142" s="40" t="s">
        <v>1256</v>
      </c>
      <c r="C1142" s="40" t="s">
        <v>1152</v>
      </c>
      <c r="D1142" s="40" t="str">
        <f t="shared" si="2"/>
        <v>020200086106Công nghệ chế tạo máy</v>
      </c>
      <c r="E1142" s="40" t="s">
        <v>1251</v>
      </c>
      <c r="F1142" s="40" t="str">
        <f t="shared" si="4"/>
        <v>02020008610615CĐ-CTM5</v>
      </c>
      <c r="G1142" s="46">
        <v>1</v>
      </c>
      <c r="H1142" s="40" t="s">
        <v>451</v>
      </c>
      <c r="I1142" s="46">
        <v>41</v>
      </c>
    </row>
    <row r="1143" spans="1:9" ht="12.75" hidden="1" customHeight="1">
      <c r="A1143" s="34">
        <v>804</v>
      </c>
      <c r="B1143" s="40" t="s">
        <v>1258</v>
      </c>
      <c r="C1143" s="40" t="s">
        <v>1154</v>
      </c>
      <c r="D1143" s="40" t="str">
        <f t="shared" si="2"/>
        <v>020200004305Đồ án Công nghệ chế tạo máy</v>
      </c>
      <c r="E1143" s="40" t="s">
        <v>1251</v>
      </c>
      <c r="F1143" s="40" t="str">
        <f t="shared" si="4"/>
        <v>02020000430515CĐ-CTM5</v>
      </c>
      <c r="G1143" s="46">
        <v>1</v>
      </c>
      <c r="H1143" s="40" t="s">
        <v>57</v>
      </c>
      <c r="I1143" s="46">
        <v>41</v>
      </c>
    </row>
    <row r="1144" spans="1:9" ht="12.75" hidden="1" customHeight="1">
      <c r="A1144" s="34">
        <v>805</v>
      </c>
      <c r="B1144" s="40" t="s">
        <v>1259</v>
      </c>
      <c r="C1144" s="40" t="s">
        <v>1156</v>
      </c>
      <c r="D1144" s="40" t="str">
        <f t="shared" si="2"/>
        <v>020200018407Thực tập Phay 1</v>
      </c>
      <c r="E1144" s="40" t="s">
        <v>1251</v>
      </c>
      <c r="F1144" s="40" t="str">
        <f t="shared" si="4"/>
        <v>02020001840715CĐ-CTM5</v>
      </c>
      <c r="G1144" s="46">
        <v>1</v>
      </c>
      <c r="H1144" s="40" t="s">
        <v>289</v>
      </c>
      <c r="I1144" s="46">
        <v>41</v>
      </c>
    </row>
    <row r="1145" spans="1:9" ht="12.75" hidden="1" customHeight="1">
      <c r="A1145" s="34">
        <v>806</v>
      </c>
      <c r="B1145" s="40" t="s">
        <v>1260</v>
      </c>
      <c r="C1145" s="40" t="s">
        <v>1261</v>
      </c>
      <c r="D1145" s="40" t="str">
        <f t="shared" si="2"/>
        <v>020200010601Mạng máy tính và quản trị mạng</v>
      </c>
      <c r="E1145" s="40" t="s">
        <v>1262</v>
      </c>
      <c r="F1145" s="40" t="str">
        <f t="shared" si="4"/>
        <v>02020001060115CĐ-TW</v>
      </c>
      <c r="G1145" s="46">
        <v>1</v>
      </c>
      <c r="H1145" s="40" t="s">
        <v>204</v>
      </c>
      <c r="I1145" s="46">
        <v>41</v>
      </c>
    </row>
    <row r="1146" spans="1:9" ht="12.75" hidden="1" customHeight="1">
      <c r="A1146" s="34">
        <v>807</v>
      </c>
      <c r="B1146" s="40" t="s">
        <v>1263</v>
      </c>
      <c r="C1146" s="40" t="s">
        <v>1264</v>
      </c>
      <c r="D1146" s="40" t="str">
        <f t="shared" si="2"/>
        <v>020200013101Phương pháp nghiên cứu khoa học</v>
      </c>
      <c r="E1146" s="40" t="s">
        <v>1262</v>
      </c>
      <c r="F1146" s="40" t="str">
        <f t="shared" si="4"/>
        <v>02020001310115CĐ-TW</v>
      </c>
      <c r="G1146" s="46">
        <v>1</v>
      </c>
      <c r="H1146" s="40" t="s">
        <v>289</v>
      </c>
      <c r="I1146" s="46">
        <v>41</v>
      </c>
    </row>
    <row r="1147" spans="1:9" ht="12.75" hidden="1" customHeight="1">
      <c r="A1147" s="34">
        <v>1532</v>
      </c>
      <c r="B1147" s="40" t="s">
        <v>1266</v>
      </c>
      <c r="C1147" s="40" t="s">
        <v>310</v>
      </c>
      <c r="D1147" s="40" t="str">
        <f t="shared" si="2"/>
        <v>021100134203Thiết kế Web</v>
      </c>
      <c r="E1147" s="40" t="s">
        <v>650</v>
      </c>
      <c r="F1147" s="40" t="str">
        <f>B1147&amp;E1147</f>
        <v>02110013420317C1-LTM2</v>
      </c>
      <c r="G1147" s="46">
        <v>2</v>
      </c>
      <c r="H1147" s="40" t="s">
        <v>313</v>
      </c>
      <c r="I1147" s="46">
        <v>53</v>
      </c>
    </row>
    <row r="1148" spans="1:9" ht="12.75" hidden="1" customHeight="1">
      <c r="A1148" s="34">
        <v>809</v>
      </c>
      <c r="B1148" s="40" t="s">
        <v>1268</v>
      </c>
      <c r="C1148" s="40" t="s">
        <v>1269</v>
      </c>
      <c r="D1148" s="40" t="str">
        <f t="shared" si="2"/>
        <v>020200090201Lập trình PHP 1</v>
      </c>
      <c r="E1148" s="40" t="s">
        <v>1262</v>
      </c>
      <c r="F1148" s="40" t="str">
        <f t="shared" ref="F1148:F1156" si="5">B1148:B1154&amp;E1148:E1154</f>
        <v>02020009020115CĐ-TW</v>
      </c>
      <c r="G1148" s="46">
        <v>1</v>
      </c>
      <c r="H1148" s="40" t="s">
        <v>204</v>
      </c>
      <c r="I1148" s="46">
        <v>58</v>
      </c>
    </row>
    <row r="1149" spans="1:9" ht="12.75" hidden="1" customHeight="1">
      <c r="A1149" s="34">
        <v>810</v>
      </c>
      <c r="B1149" s="40" t="s">
        <v>1271</v>
      </c>
      <c r="C1149" s="40" t="s">
        <v>1272</v>
      </c>
      <c r="D1149" s="40" t="str">
        <f t="shared" si="2"/>
        <v>020200010101Lý thuyết đồ thị</v>
      </c>
      <c r="E1149" s="40" t="s">
        <v>1273</v>
      </c>
      <c r="F1149" s="40" t="str">
        <f t="shared" si="5"/>
        <v>02020001010115CĐ-TM1</v>
      </c>
      <c r="G1149" s="46">
        <v>1</v>
      </c>
      <c r="H1149" s="40" t="s">
        <v>58</v>
      </c>
      <c r="I1149" s="46">
        <v>58</v>
      </c>
    </row>
    <row r="1150" spans="1:9" ht="12.75" hidden="1" customHeight="1">
      <c r="A1150" s="34">
        <v>811</v>
      </c>
      <c r="B1150" s="40" t="s">
        <v>1274</v>
      </c>
      <c r="C1150" s="40" t="s">
        <v>693</v>
      </c>
      <c r="D1150" s="40" t="str">
        <f t="shared" si="2"/>
        <v>020200010401Mạng Linux</v>
      </c>
      <c r="E1150" s="40" t="s">
        <v>1273</v>
      </c>
      <c r="F1150" s="40" t="str">
        <f t="shared" si="5"/>
        <v>02020001040115CĐ-TM1</v>
      </c>
      <c r="G1150" s="46">
        <v>1</v>
      </c>
      <c r="H1150" s="40" t="s">
        <v>158</v>
      </c>
      <c r="I1150" s="46">
        <v>58</v>
      </c>
    </row>
    <row r="1151" spans="1:9" ht="12.75" hidden="1" customHeight="1">
      <c r="A1151" s="34">
        <v>812</v>
      </c>
      <c r="B1151" s="40" t="s">
        <v>1275</v>
      </c>
      <c r="C1151" s="40" t="s">
        <v>319</v>
      </c>
      <c r="D1151" s="40" t="str">
        <f t="shared" si="2"/>
        <v xml:space="preserve">020200010701Mạng nâng cao </v>
      </c>
      <c r="E1151" s="40" t="s">
        <v>1273</v>
      </c>
      <c r="F1151" s="40" t="str">
        <f t="shared" si="5"/>
        <v>02020001070115CĐ-TM1</v>
      </c>
      <c r="G1151" s="46">
        <v>1</v>
      </c>
      <c r="H1151" s="40" t="s">
        <v>58</v>
      </c>
      <c r="I1151" s="46">
        <v>58</v>
      </c>
    </row>
    <row r="1152" spans="1:9" ht="12.75" hidden="1" customHeight="1">
      <c r="A1152" s="34">
        <v>813</v>
      </c>
      <c r="B1152" s="40" t="s">
        <v>1276</v>
      </c>
      <c r="C1152" s="40" t="s">
        <v>1277</v>
      </c>
      <c r="D1152" s="40" t="str">
        <f t="shared" si="2"/>
        <v>020200014401Thiết bị mạng</v>
      </c>
      <c r="E1152" s="40" t="s">
        <v>1273</v>
      </c>
      <c r="F1152" s="40" t="str">
        <f t="shared" si="5"/>
        <v>02020001440115CĐ-TM1</v>
      </c>
      <c r="G1152" s="46">
        <v>1</v>
      </c>
      <c r="H1152" s="40" t="s">
        <v>451</v>
      </c>
      <c r="I1152" s="46">
        <v>51</v>
      </c>
    </row>
    <row r="1153" spans="1:9" ht="12.75" hidden="1" customHeight="1">
      <c r="A1153" s="34">
        <v>814</v>
      </c>
      <c r="B1153" s="40" t="s">
        <v>1278</v>
      </c>
      <c r="C1153" s="40" t="s">
        <v>310</v>
      </c>
      <c r="D1153" s="40" t="str">
        <f t="shared" si="2"/>
        <v>020200015206Thiết kế Web</v>
      </c>
      <c r="E1153" s="40" t="s">
        <v>1273</v>
      </c>
      <c r="F1153" s="40" t="str">
        <f t="shared" si="5"/>
        <v>02020001520615CĐ-TM1</v>
      </c>
      <c r="G1153" s="46">
        <v>1</v>
      </c>
      <c r="H1153" s="40" t="s">
        <v>204</v>
      </c>
      <c r="I1153" s="46">
        <v>51</v>
      </c>
    </row>
    <row r="1154" spans="1:9" ht="12.75" hidden="1" customHeight="1">
      <c r="A1154" s="34">
        <v>815</v>
      </c>
      <c r="B1154" s="40" t="s">
        <v>1279</v>
      </c>
      <c r="C1154" s="40" t="s">
        <v>1280</v>
      </c>
      <c r="D1154" s="40" t="str">
        <f t="shared" si="2"/>
        <v>020200001101Anh văn chuyên ngành CNKT Nhiệt</v>
      </c>
      <c r="E1154" s="40" t="s">
        <v>1281</v>
      </c>
      <c r="F1154" s="40" t="str">
        <f t="shared" si="5"/>
        <v>02020000110115CĐ-ĐL1</v>
      </c>
      <c r="G1154" s="46">
        <v>1</v>
      </c>
      <c r="H1154" s="40" t="s">
        <v>58</v>
      </c>
      <c r="I1154" s="46">
        <v>51</v>
      </c>
    </row>
    <row r="1155" spans="1:9" ht="12.75" hidden="1" customHeight="1">
      <c r="A1155" s="34">
        <v>816</v>
      </c>
      <c r="B1155" s="40" t="s">
        <v>1282</v>
      </c>
      <c r="C1155" s="40" t="s">
        <v>756</v>
      </c>
      <c r="D1155" s="40" t="str">
        <f t="shared" si="2"/>
        <v>020200009001Kỹ thuật sấy</v>
      </c>
      <c r="E1155" s="40" t="s">
        <v>1281</v>
      </c>
      <c r="F1155" s="40" t="str">
        <f t="shared" si="5"/>
        <v>02020000900115CĐ-ĐL1</v>
      </c>
      <c r="G1155" s="46">
        <v>1</v>
      </c>
      <c r="H1155" s="40" t="s">
        <v>46</v>
      </c>
      <c r="I1155" s="46">
        <v>52</v>
      </c>
    </row>
    <row r="1156" spans="1:9" ht="12.75" hidden="1" customHeight="1">
      <c r="A1156" s="34">
        <v>817</v>
      </c>
      <c r="B1156" s="40" t="s">
        <v>1283</v>
      </c>
      <c r="C1156" s="40" t="s">
        <v>1284</v>
      </c>
      <c r="D1156" s="40" t="str">
        <f t="shared" si="2"/>
        <v>020200089301Vận hành và bảo trì hệ thống lạnh</v>
      </c>
      <c r="E1156" s="40" t="s">
        <v>1281</v>
      </c>
      <c r="F1156" s="40" t="str">
        <f t="shared" si="5"/>
        <v>02020008930115CĐ-ĐL1</v>
      </c>
      <c r="G1156" s="46">
        <v>1</v>
      </c>
      <c r="H1156" s="40" t="s">
        <v>46</v>
      </c>
      <c r="I1156" s="46">
        <v>52</v>
      </c>
    </row>
    <row r="1157" spans="1:9" ht="12.75" hidden="1" customHeight="1">
      <c r="A1157" s="34">
        <v>1088</v>
      </c>
      <c r="B1157" s="40" t="s">
        <v>1285</v>
      </c>
      <c r="C1157" s="40" t="s">
        <v>310</v>
      </c>
      <c r="D1157" s="40" t="str">
        <f t="shared" si="2"/>
        <v>021100134202Thiết kế Web</v>
      </c>
      <c r="E1157" s="40" t="s">
        <v>1286</v>
      </c>
      <c r="F1157" s="40" t="str">
        <f>B1157&amp;E1157</f>
        <v>02110013420217C1-LTM1</v>
      </c>
      <c r="G1157" s="46">
        <v>2</v>
      </c>
      <c r="H1157" s="40" t="s">
        <v>313</v>
      </c>
      <c r="I1157" s="46">
        <v>49</v>
      </c>
    </row>
    <row r="1158" spans="1:9" ht="12.75" hidden="1" customHeight="1">
      <c r="A1158" s="34">
        <v>819</v>
      </c>
      <c r="B1158" s="40" t="s">
        <v>1287</v>
      </c>
      <c r="C1158" s="40" t="s">
        <v>1288</v>
      </c>
      <c r="D1158" s="40" t="str">
        <f t="shared" si="2"/>
        <v>020200081901Thực tập vận hành bảo trì và sữa chữa hệ thống Lạnh công nghiệp</v>
      </c>
      <c r="E1158" s="40" t="s">
        <v>1281</v>
      </c>
      <c r="F1158" s="40" t="str">
        <f t="shared" ref="F1158:F1171" si="6">B1158:B1164&amp;E1158:E1164</f>
        <v>02020008190115CĐ-ĐL1</v>
      </c>
      <c r="G1158" s="46">
        <v>1</v>
      </c>
      <c r="H1158" s="40" t="s">
        <v>1290</v>
      </c>
      <c r="I1158" s="46">
        <v>93</v>
      </c>
    </row>
    <row r="1159" spans="1:9" ht="12.75" hidden="1" customHeight="1">
      <c r="A1159" s="34">
        <v>820</v>
      </c>
      <c r="B1159" s="40" t="s">
        <v>1291</v>
      </c>
      <c r="C1159" s="40" t="s">
        <v>1292</v>
      </c>
      <c r="D1159" s="40" t="str">
        <f t="shared" si="2"/>
        <v>020200089401Thực tập Lắp đặt hệ thống lạnh</v>
      </c>
      <c r="E1159" s="40" t="s">
        <v>1281</v>
      </c>
      <c r="F1159" s="40" t="str">
        <f t="shared" si="6"/>
        <v>02020008940115CĐ-ĐL1</v>
      </c>
      <c r="G1159" s="46">
        <v>1</v>
      </c>
      <c r="H1159" s="40" t="s">
        <v>114</v>
      </c>
      <c r="I1159" s="46">
        <v>52</v>
      </c>
    </row>
    <row r="1160" spans="1:9" ht="12.75" hidden="1" customHeight="1">
      <c r="A1160" s="34">
        <v>821</v>
      </c>
      <c r="B1160" s="40" t="s">
        <v>1293</v>
      </c>
      <c r="C1160" s="40" t="s">
        <v>1294</v>
      </c>
      <c r="D1160" s="40" t="str">
        <f t="shared" si="2"/>
        <v>020200089501Thực tập Trang bị điện hệ thống lạnh</v>
      </c>
      <c r="E1160" s="40" t="s">
        <v>1281</v>
      </c>
      <c r="F1160" s="40" t="str">
        <f t="shared" si="6"/>
        <v>02020008950115CĐ-ĐL1</v>
      </c>
      <c r="G1160" s="46">
        <v>1</v>
      </c>
      <c r="H1160" s="40" t="s">
        <v>46</v>
      </c>
      <c r="I1160" s="46">
        <v>52</v>
      </c>
    </row>
    <row r="1161" spans="1:9" ht="12.75" hidden="1" customHeight="1">
      <c r="A1161" s="34">
        <v>822</v>
      </c>
      <c r="B1161" s="40" t="s">
        <v>1295</v>
      </c>
      <c r="C1161" s="40" t="s">
        <v>1296</v>
      </c>
      <c r="D1161" s="40" t="str">
        <f t="shared" si="2"/>
        <v>020200002201Chuyên đề Java</v>
      </c>
      <c r="E1161" s="40" t="s">
        <v>1298</v>
      </c>
      <c r="F1161" s="40" t="str">
        <f t="shared" si="6"/>
        <v>02020000220115CĐ-TP2</v>
      </c>
      <c r="G1161" s="46">
        <v>1</v>
      </c>
      <c r="H1161" s="40" t="s">
        <v>204</v>
      </c>
      <c r="I1161" s="46">
        <v>52</v>
      </c>
    </row>
    <row r="1162" spans="1:9" ht="12.75" hidden="1" customHeight="1">
      <c r="A1162" s="34">
        <v>823</v>
      </c>
      <c r="B1162" s="40" t="s">
        <v>1299</v>
      </c>
      <c r="C1162" s="40" t="s">
        <v>1300</v>
      </c>
      <c r="D1162" s="40" t="str">
        <f t="shared" si="2"/>
        <v>020200009501Lập trình cơ sở dữ liệu</v>
      </c>
      <c r="E1162" s="40" t="s">
        <v>1298</v>
      </c>
      <c r="F1162" s="40" t="str">
        <f t="shared" si="6"/>
        <v>02020000950115CĐ-TP2</v>
      </c>
      <c r="G1162" s="46">
        <v>1</v>
      </c>
      <c r="H1162" s="40" t="s">
        <v>1301</v>
      </c>
      <c r="I1162" s="46">
        <v>52</v>
      </c>
    </row>
    <row r="1163" spans="1:9" ht="12.75" hidden="1" customHeight="1">
      <c r="A1163" s="34">
        <v>824</v>
      </c>
      <c r="B1163" s="40" t="s">
        <v>1302</v>
      </c>
      <c r="C1163" s="40" t="s">
        <v>1303</v>
      </c>
      <c r="D1163" s="40" t="str">
        <f t="shared" si="2"/>
        <v xml:space="preserve">020200009701Lập trình PHP </v>
      </c>
      <c r="E1163" s="40" t="s">
        <v>1298</v>
      </c>
      <c r="F1163" s="40" t="str">
        <f t="shared" si="6"/>
        <v>02020000970115CĐ-TP2</v>
      </c>
      <c r="G1163" s="46">
        <v>1</v>
      </c>
      <c r="H1163" s="40" t="s">
        <v>295</v>
      </c>
      <c r="I1163" s="46">
        <v>54</v>
      </c>
    </row>
    <row r="1164" spans="1:9" ht="12.75" hidden="1" customHeight="1">
      <c r="A1164" s="34">
        <v>825</v>
      </c>
      <c r="B1164" s="40" t="s">
        <v>1304</v>
      </c>
      <c r="C1164" s="40" t="s">
        <v>1272</v>
      </c>
      <c r="D1164" s="40" t="str">
        <f t="shared" si="2"/>
        <v>020200010102Lý thuyết đồ thị</v>
      </c>
      <c r="E1164" s="40" t="s">
        <v>1298</v>
      </c>
      <c r="F1164" s="40" t="str">
        <f t="shared" si="6"/>
        <v>02020001010215CĐ-TP2</v>
      </c>
      <c r="G1164" s="46">
        <v>1</v>
      </c>
      <c r="H1164" s="40" t="s">
        <v>1305</v>
      </c>
      <c r="I1164" s="46">
        <v>106</v>
      </c>
    </row>
    <row r="1165" spans="1:9" ht="12.75" hidden="1" customHeight="1">
      <c r="A1165" s="34">
        <v>826</v>
      </c>
      <c r="B1165" s="40" t="s">
        <v>1307</v>
      </c>
      <c r="C1165" s="40" t="s">
        <v>1264</v>
      </c>
      <c r="D1165" s="40" t="str">
        <f t="shared" si="2"/>
        <v>020200013102Phương pháp nghiên cứu khoa học</v>
      </c>
      <c r="E1165" s="40" t="s">
        <v>1298</v>
      </c>
      <c r="F1165" s="40" t="str">
        <f t="shared" si="6"/>
        <v>02020001310215CĐ-TP2</v>
      </c>
      <c r="G1165" s="46">
        <v>1</v>
      </c>
      <c r="H1165" s="40" t="s">
        <v>170</v>
      </c>
      <c r="I1165" s="46">
        <v>54</v>
      </c>
    </row>
    <row r="1166" spans="1:9" ht="12.75" hidden="1" customHeight="1">
      <c r="A1166" s="34">
        <v>827</v>
      </c>
      <c r="B1166" s="40" t="s">
        <v>1308</v>
      </c>
      <c r="C1166" s="40" t="s">
        <v>1280</v>
      </c>
      <c r="D1166" s="40" t="str">
        <f t="shared" si="2"/>
        <v>020200001103Anh văn chuyên ngành CNKT Nhiệt</v>
      </c>
      <c r="E1166" s="40" t="s">
        <v>1309</v>
      </c>
      <c r="F1166" s="40" t="str">
        <f t="shared" si="6"/>
        <v>02020000110315CĐ-ĐL2</v>
      </c>
      <c r="G1166" s="46">
        <v>1</v>
      </c>
      <c r="H1166" s="40" t="s">
        <v>289</v>
      </c>
      <c r="I1166" s="46">
        <v>54</v>
      </c>
    </row>
    <row r="1167" spans="1:9" ht="12.75" hidden="1" customHeight="1">
      <c r="A1167" s="34">
        <v>828</v>
      </c>
      <c r="B1167" s="40" t="s">
        <v>1310</v>
      </c>
      <c r="C1167" s="40" t="s">
        <v>756</v>
      </c>
      <c r="D1167" s="40" t="str">
        <f t="shared" si="2"/>
        <v>020200009003Kỹ thuật sấy</v>
      </c>
      <c r="E1167" s="40" t="s">
        <v>1309</v>
      </c>
      <c r="F1167" s="40" t="str">
        <f t="shared" si="6"/>
        <v>02020000900315CĐ-ĐL2</v>
      </c>
      <c r="G1167" s="46">
        <v>1</v>
      </c>
      <c r="H1167" s="40" t="s">
        <v>204</v>
      </c>
      <c r="I1167" s="46">
        <v>54</v>
      </c>
    </row>
    <row r="1168" spans="1:9" ht="12.75" hidden="1" customHeight="1">
      <c r="A1168" s="34">
        <v>829</v>
      </c>
      <c r="B1168" s="40" t="s">
        <v>1312</v>
      </c>
      <c r="C1168" s="40" t="s">
        <v>1284</v>
      </c>
      <c r="D1168" s="40" t="str">
        <f t="shared" si="2"/>
        <v>020200089303Vận hành và bảo trì hệ thống lạnh</v>
      </c>
      <c r="E1168" s="40" t="s">
        <v>1309</v>
      </c>
      <c r="F1168" s="40" t="str">
        <f t="shared" si="6"/>
        <v>02020008930315CĐ-ĐL2</v>
      </c>
      <c r="G1168" s="46">
        <v>1</v>
      </c>
      <c r="H1168" s="40" t="s">
        <v>295</v>
      </c>
      <c r="I1168" s="46">
        <v>54</v>
      </c>
    </row>
    <row r="1169" spans="1:9" ht="12.75" hidden="1" customHeight="1">
      <c r="A1169" s="34">
        <v>830</v>
      </c>
      <c r="B1169" s="40" t="s">
        <v>1313</v>
      </c>
      <c r="C1169" s="40" t="s">
        <v>1314</v>
      </c>
      <c r="D1169" s="40" t="str">
        <f t="shared" si="2"/>
        <v>020200089703Xây dựng trạm lạnh</v>
      </c>
      <c r="E1169" s="40" t="s">
        <v>1309</v>
      </c>
      <c r="F1169" s="40" t="str">
        <f t="shared" si="6"/>
        <v>02020008970315CĐ-ĐL2</v>
      </c>
      <c r="G1169" s="46">
        <v>1</v>
      </c>
      <c r="H1169" s="40" t="s">
        <v>190</v>
      </c>
      <c r="I1169" s="46">
        <v>26</v>
      </c>
    </row>
    <row r="1170" spans="1:9" ht="12.75" hidden="1" customHeight="1">
      <c r="A1170" s="34">
        <v>831</v>
      </c>
      <c r="B1170" s="40" t="s">
        <v>1315</v>
      </c>
      <c r="C1170" s="40" t="s">
        <v>1288</v>
      </c>
      <c r="D1170" s="40" t="str">
        <f t="shared" si="2"/>
        <v>020200081903Thực tập vận hành bảo trì và sữa chữa hệ thống Lạnh công nghiệp</v>
      </c>
      <c r="E1170" s="40" t="s">
        <v>1309</v>
      </c>
      <c r="F1170" s="40" t="str">
        <f t="shared" si="6"/>
        <v>02020008190315CĐ-ĐL2</v>
      </c>
      <c r="G1170" s="46">
        <v>1</v>
      </c>
      <c r="H1170" s="40" t="s">
        <v>1316</v>
      </c>
      <c r="I1170" s="46">
        <v>84</v>
      </c>
    </row>
    <row r="1171" spans="1:9" ht="12.75" hidden="1" customHeight="1">
      <c r="A1171" s="34">
        <v>832</v>
      </c>
      <c r="B1171" s="40" t="s">
        <v>1317</v>
      </c>
      <c r="C1171" s="40" t="s">
        <v>1292</v>
      </c>
      <c r="D1171" s="40" t="str">
        <f t="shared" si="2"/>
        <v>020200089403Thực tập Lắp đặt hệ thống lạnh</v>
      </c>
      <c r="E1171" s="40" t="s">
        <v>1309</v>
      </c>
      <c r="F1171" s="40" t="str">
        <f t="shared" si="6"/>
        <v>02020008940315CĐ-ĐL2</v>
      </c>
      <c r="G1171" s="46">
        <v>1</v>
      </c>
      <c r="H1171" s="40" t="s">
        <v>170</v>
      </c>
      <c r="I1171" s="46">
        <v>26</v>
      </c>
    </row>
    <row r="1172" spans="1:9" ht="12.75" hidden="1" customHeight="1">
      <c r="A1172" s="34">
        <v>1209</v>
      </c>
      <c r="B1172" s="40" t="s">
        <v>1318</v>
      </c>
      <c r="C1172" s="40" t="s">
        <v>649</v>
      </c>
      <c r="D1172" s="40" t="str">
        <f t="shared" si="2"/>
        <v>021100119903Tin học</v>
      </c>
      <c r="E1172" s="40" t="s">
        <v>1319</v>
      </c>
      <c r="F1172" s="40" t="str">
        <f>B1172&amp;E1172</f>
        <v>02110011990317C1-KTD1</v>
      </c>
      <c r="G1172" s="46">
        <v>1</v>
      </c>
      <c r="H1172" s="40" t="s">
        <v>313</v>
      </c>
      <c r="I1172" s="46">
        <v>45</v>
      </c>
    </row>
    <row r="1173" spans="1:9" ht="12.75" hidden="1" customHeight="1">
      <c r="A1173" s="34">
        <v>834</v>
      </c>
      <c r="B1173" s="40" t="s">
        <v>1320</v>
      </c>
      <c r="C1173" s="40" t="s">
        <v>1272</v>
      </c>
      <c r="D1173" s="40" t="e">
        <f t="shared" ref="D1173:D1177" si="7">B587:B593&amp;C587:C593</f>
        <v>#VALUE!</v>
      </c>
      <c r="E1173" s="40" t="s">
        <v>1321</v>
      </c>
      <c r="F1173" s="40" t="str">
        <f t="shared" ref="F1173:F1177" si="8">B1173:B1179&amp;E1173:E1179</f>
        <v>02020001010415CĐ-TM2</v>
      </c>
      <c r="G1173" s="46">
        <v>1</v>
      </c>
      <c r="H1173" s="40" t="s">
        <v>158</v>
      </c>
      <c r="I1173" s="46">
        <v>26</v>
      </c>
    </row>
    <row r="1174" spans="1:9" ht="12.75" hidden="1" customHeight="1">
      <c r="A1174" s="34">
        <v>835</v>
      </c>
      <c r="B1174" s="40" t="s">
        <v>1322</v>
      </c>
      <c r="C1174" s="40" t="s">
        <v>693</v>
      </c>
      <c r="D1174" s="40" t="e">
        <f t="shared" si="7"/>
        <v>#VALUE!</v>
      </c>
      <c r="E1174" s="40" t="s">
        <v>1321</v>
      </c>
      <c r="F1174" s="40" t="str">
        <f t="shared" si="8"/>
        <v>02020001040215CĐ-TM2</v>
      </c>
      <c r="G1174" s="46">
        <v>1</v>
      </c>
      <c r="H1174" s="40" t="s">
        <v>158</v>
      </c>
      <c r="I1174" s="46">
        <v>26</v>
      </c>
    </row>
    <row r="1175" spans="1:9" ht="12.75" hidden="1" customHeight="1">
      <c r="A1175" s="34">
        <v>836</v>
      </c>
      <c r="B1175" s="40" t="s">
        <v>1323</v>
      </c>
      <c r="C1175" s="40" t="s">
        <v>319</v>
      </c>
      <c r="D1175" s="40" t="e">
        <f t="shared" si="7"/>
        <v>#VALUE!</v>
      </c>
      <c r="E1175" s="40" t="s">
        <v>1321</v>
      </c>
      <c r="F1175" s="40" t="str">
        <f t="shared" si="8"/>
        <v>02020001070215CĐ-TM2</v>
      </c>
      <c r="G1175" s="46">
        <v>1</v>
      </c>
      <c r="H1175" s="40" t="s">
        <v>1325</v>
      </c>
      <c r="I1175" s="46">
        <v>70</v>
      </c>
    </row>
    <row r="1176" spans="1:9" ht="12.75" hidden="1" customHeight="1">
      <c r="A1176" s="34">
        <v>837</v>
      </c>
      <c r="B1176" s="40" t="s">
        <v>1326</v>
      </c>
      <c r="C1176" s="40" t="s">
        <v>1277</v>
      </c>
      <c r="D1176" s="40" t="e">
        <f t="shared" si="7"/>
        <v>#VALUE!</v>
      </c>
      <c r="E1176" s="40" t="s">
        <v>1321</v>
      </c>
      <c r="F1176" s="40" t="str">
        <f t="shared" si="8"/>
        <v>02020001440215CĐ-TM2</v>
      </c>
      <c r="G1176" s="46">
        <v>1</v>
      </c>
      <c r="H1176" s="40" t="s">
        <v>1327</v>
      </c>
      <c r="I1176" s="46">
        <v>118</v>
      </c>
    </row>
    <row r="1177" spans="1:9" ht="12.75" hidden="1" customHeight="1">
      <c r="A1177" s="34">
        <v>838</v>
      </c>
      <c r="B1177" s="40" t="s">
        <v>1328</v>
      </c>
      <c r="C1177" s="40" t="s">
        <v>310</v>
      </c>
      <c r="D1177" s="40" t="e">
        <f t="shared" si="7"/>
        <v>#VALUE!</v>
      </c>
      <c r="E1177" s="40" t="s">
        <v>1321</v>
      </c>
      <c r="F1177" s="40" t="str">
        <f t="shared" si="8"/>
        <v>02020001520715CĐ-TM2</v>
      </c>
      <c r="G1177" s="46">
        <v>1</v>
      </c>
      <c r="H1177" s="40" t="s">
        <v>170</v>
      </c>
      <c r="I1177" s="46">
        <v>70</v>
      </c>
    </row>
    <row r="1178" spans="1:9" ht="12.75" hidden="1" customHeight="1">
      <c r="A1178" s="34">
        <v>1670</v>
      </c>
      <c r="B1178" s="40" t="s">
        <v>1331</v>
      </c>
      <c r="C1178" s="40" t="s">
        <v>649</v>
      </c>
      <c r="D1178" s="40" t="str">
        <f t="shared" ref="D1178:D2829" si="9">B1178&amp;C1178</f>
        <v>021100119944Tin học</v>
      </c>
      <c r="E1178" s="40" t="s">
        <v>1332</v>
      </c>
      <c r="F1178" s="40" t="str">
        <f t="shared" ref="F1178:F1583" si="10">B1178&amp;E1178</f>
        <v>02110011994417C1-CNÔ9</v>
      </c>
      <c r="G1178" s="46">
        <v>2</v>
      </c>
      <c r="H1178" s="40" t="s">
        <v>313</v>
      </c>
      <c r="I1178" s="46">
        <v>47</v>
      </c>
    </row>
    <row r="1179" spans="1:9" ht="12.75" hidden="1" customHeight="1">
      <c r="A1179" s="34">
        <v>840</v>
      </c>
      <c r="B1179" s="40" t="s">
        <v>1333</v>
      </c>
      <c r="C1179" s="40" t="s">
        <v>1334</v>
      </c>
      <c r="D1179" s="40" t="str">
        <f t="shared" si="9"/>
        <v>021100012204Phần cứng máy tính</v>
      </c>
      <c r="E1179" s="40" t="s">
        <v>1335</v>
      </c>
      <c r="F1179" s="40" t="str">
        <f t="shared" si="10"/>
        <v>02110001220417C1-QTM1</v>
      </c>
      <c r="G1179" s="46">
        <v>1</v>
      </c>
      <c r="H1179" s="40" t="s">
        <v>46</v>
      </c>
      <c r="I1179" s="46">
        <v>70</v>
      </c>
    </row>
    <row r="1180" spans="1:9" ht="12.75" customHeight="1">
      <c r="A1180" s="34">
        <v>841</v>
      </c>
      <c r="B1180" s="40" t="s">
        <v>1336</v>
      </c>
      <c r="C1180" s="40" t="s">
        <v>594</v>
      </c>
      <c r="D1180" s="40" t="str">
        <f t="shared" si="9"/>
        <v>SHCN(12+)100Sinh hoạt chủ nhiệm</v>
      </c>
      <c r="E1180" s="40" t="s">
        <v>1335</v>
      </c>
      <c r="F1180" s="40" t="str">
        <f t="shared" si="10"/>
        <v>SHCN(12+)10017C1-QTM1</v>
      </c>
      <c r="G1180" s="46">
        <v>1</v>
      </c>
      <c r="H1180" s="40" t="s">
        <v>62</v>
      </c>
      <c r="I1180" s="46">
        <v>70</v>
      </c>
    </row>
    <row r="1181" spans="1:9" ht="12.75" hidden="1" customHeight="1">
      <c r="A1181" s="34">
        <v>842</v>
      </c>
      <c r="B1181" s="40" t="s">
        <v>1337</v>
      </c>
      <c r="C1181" s="40" t="s">
        <v>323</v>
      </c>
      <c r="D1181" s="40" t="str">
        <f t="shared" si="9"/>
        <v>021100095301Chính trị</v>
      </c>
      <c r="E1181" s="40" t="s">
        <v>1338</v>
      </c>
      <c r="F1181" s="40" t="str">
        <f t="shared" si="10"/>
        <v>02110009530117C1-NNA1</v>
      </c>
      <c r="G1181" s="46">
        <v>1</v>
      </c>
      <c r="H1181" s="40" t="s">
        <v>266</v>
      </c>
      <c r="I1181" s="46">
        <v>52</v>
      </c>
    </row>
    <row r="1182" spans="1:9" ht="12.75" hidden="1" customHeight="1">
      <c r="A1182" s="34">
        <v>843</v>
      </c>
      <c r="B1182" s="40" t="s">
        <v>1339</v>
      </c>
      <c r="C1182" s="40" t="s">
        <v>1340</v>
      </c>
      <c r="D1182" s="40" t="str">
        <f t="shared" si="9"/>
        <v xml:space="preserve">021100093809Giáo dục quốc phòng - An ninh </v>
      </c>
      <c r="E1182" s="89" t="s">
        <v>1338</v>
      </c>
      <c r="F1182" s="40" t="str">
        <f t="shared" si="10"/>
        <v>02110009380917C1-NNA1</v>
      </c>
      <c r="G1182" s="46">
        <v>1</v>
      </c>
      <c r="H1182" s="40" t="s">
        <v>1341</v>
      </c>
      <c r="I1182" s="46">
        <v>103</v>
      </c>
    </row>
    <row r="1183" spans="1:9" ht="12.75" hidden="1" customHeight="1">
      <c r="A1183" s="34">
        <v>844</v>
      </c>
      <c r="B1183" s="40" t="s">
        <v>1342</v>
      </c>
      <c r="C1183" s="40" t="s">
        <v>1343</v>
      </c>
      <c r="D1183" s="40" t="str">
        <f t="shared" si="9"/>
        <v>021100095401Giáo dục thể chất</v>
      </c>
      <c r="E1183" s="40" t="s">
        <v>1338</v>
      </c>
      <c r="F1183" s="40" t="str">
        <f t="shared" si="10"/>
        <v>02110009540117C1-NNA1</v>
      </c>
      <c r="G1183" s="46">
        <v>1</v>
      </c>
      <c r="H1183" s="40" t="s">
        <v>1344</v>
      </c>
      <c r="I1183" s="46">
        <v>52</v>
      </c>
    </row>
    <row r="1184" spans="1:9" ht="12.75" hidden="1" customHeight="1">
      <c r="A1184" s="34">
        <v>845</v>
      </c>
      <c r="B1184" s="40" t="s">
        <v>1345</v>
      </c>
      <c r="C1184" s="40" t="s">
        <v>1346</v>
      </c>
      <c r="D1184" s="40" t="str">
        <f t="shared" si="9"/>
        <v>021100096901Ngữ âm và âm vị học</v>
      </c>
      <c r="E1184" s="40" t="s">
        <v>1338</v>
      </c>
      <c r="F1184" s="40" t="str">
        <f t="shared" si="10"/>
        <v>02110009690117C1-NNA1</v>
      </c>
      <c r="G1184" s="46">
        <v>1</v>
      </c>
      <c r="H1184" s="40" t="s">
        <v>1347</v>
      </c>
      <c r="I1184" s="46">
        <v>52</v>
      </c>
    </row>
    <row r="1185" spans="1:9" ht="12.75" hidden="1" customHeight="1">
      <c r="A1185" s="34">
        <v>846</v>
      </c>
      <c r="B1185" s="40" t="s">
        <v>1348</v>
      </c>
      <c r="C1185" s="40" t="s">
        <v>594</v>
      </c>
      <c r="D1185" s="40" t="str">
        <f t="shared" si="9"/>
        <v>SHCN(12+)101Sinh hoạt chủ nhiệm</v>
      </c>
      <c r="E1185" s="40" t="s">
        <v>1338</v>
      </c>
      <c r="F1185" s="40" t="str">
        <f t="shared" si="10"/>
        <v>SHCN(12+)10117C1-NNA1</v>
      </c>
      <c r="G1185" s="46">
        <v>1</v>
      </c>
      <c r="H1185" s="40" t="s">
        <v>785</v>
      </c>
      <c r="I1185" s="46">
        <v>52</v>
      </c>
    </row>
    <row r="1186" spans="1:9" ht="12.75" hidden="1" customHeight="1">
      <c r="A1186" s="34">
        <v>847</v>
      </c>
      <c r="B1186" s="40" t="s">
        <v>1349</v>
      </c>
      <c r="C1186" s="40" t="s">
        <v>323</v>
      </c>
      <c r="D1186" s="40" t="str">
        <f t="shared" si="9"/>
        <v>021100095302Chính trị</v>
      </c>
      <c r="E1186" s="40" t="s">
        <v>1350</v>
      </c>
      <c r="F1186" s="40" t="str">
        <f t="shared" si="10"/>
        <v>02110009530217C1-NNA2</v>
      </c>
      <c r="G1186" s="46">
        <v>1</v>
      </c>
      <c r="H1186" s="40" t="s">
        <v>969</v>
      </c>
      <c r="I1186" s="46">
        <v>52</v>
      </c>
    </row>
    <row r="1187" spans="1:9" ht="12.75" hidden="1" customHeight="1">
      <c r="A1187" s="34">
        <v>848</v>
      </c>
      <c r="B1187" s="40" t="s">
        <v>1351</v>
      </c>
      <c r="C1187" s="40" t="s">
        <v>1343</v>
      </c>
      <c r="D1187" s="40" t="str">
        <f t="shared" si="9"/>
        <v>021100095402Giáo dục thể chất</v>
      </c>
      <c r="E1187" s="40" t="s">
        <v>1350</v>
      </c>
      <c r="F1187" s="40" t="str">
        <f t="shared" si="10"/>
        <v>02110009540217C1-NNA2</v>
      </c>
      <c r="G1187" s="46">
        <v>1</v>
      </c>
      <c r="H1187" s="40" t="s">
        <v>236</v>
      </c>
      <c r="I1187" s="46">
        <v>52</v>
      </c>
    </row>
    <row r="1188" spans="1:9" ht="12.75" hidden="1" customHeight="1">
      <c r="A1188" s="34">
        <v>849</v>
      </c>
      <c r="B1188" s="40" t="s">
        <v>1352</v>
      </c>
      <c r="C1188" s="40" t="s">
        <v>1346</v>
      </c>
      <c r="D1188" s="40" t="str">
        <f t="shared" si="9"/>
        <v>021100096902Ngữ âm và âm vị học</v>
      </c>
      <c r="E1188" s="40" t="s">
        <v>1350</v>
      </c>
      <c r="F1188" s="40" t="str">
        <f t="shared" si="10"/>
        <v>02110009690217C1-NNA2</v>
      </c>
      <c r="G1188" s="46">
        <v>1</v>
      </c>
      <c r="H1188" s="40" t="s">
        <v>1347</v>
      </c>
      <c r="I1188" s="46">
        <v>52</v>
      </c>
    </row>
    <row r="1189" spans="1:9" ht="12.75" hidden="1" customHeight="1">
      <c r="A1189" s="34">
        <v>850</v>
      </c>
      <c r="B1189" s="40" t="s">
        <v>1353</v>
      </c>
      <c r="C1189" s="40" t="s">
        <v>594</v>
      </c>
      <c r="D1189" s="40" t="str">
        <f t="shared" si="9"/>
        <v>SHCN(12+)102Sinh hoạt chủ nhiệm</v>
      </c>
      <c r="E1189" s="40" t="s">
        <v>1350</v>
      </c>
      <c r="F1189" s="40" t="str">
        <f t="shared" si="10"/>
        <v>SHCN(12+)10217C1-NNA2</v>
      </c>
      <c r="G1189" s="46">
        <v>1</v>
      </c>
      <c r="H1189" s="40" t="s">
        <v>1347</v>
      </c>
      <c r="I1189" s="46">
        <v>52</v>
      </c>
    </row>
    <row r="1190" spans="1:9" ht="12.75" hidden="1" customHeight="1">
      <c r="A1190" s="34">
        <v>851</v>
      </c>
      <c r="B1190" s="40" t="s">
        <v>1354</v>
      </c>
      <c r="C1190" s="40" t="s">
        <v>323</v>
      </c>
      <c r="D1190" s="40" t="str">
        <f t="shared" si="9"/>
        <v>021100095303Chính trị</v>
      </c>
      <c r="E1190" s="40" t="s">
        <v>1355</v>
      </c>
      <c r="F1190" s="40" t="str">
        <f t="shared" si="10"/>
        <v>02110009530317C1-QTD1</v>
      </c>
      <c r="G1190" s="46">
        <v>1</v>
      </c>
      <c r="H1190" s="40" t="s">
        <v>266</v>
      </c>
      <c r="I1190" s="46">
        <v>71</v>
      </c>
    </row>
    <row r="1191" spans="1:9" ht="12.75" hidden="1" customHeight="1">
      <c r="A1191" s="34">
        <v>852</v>
      </c>
      <c r="B1191" s="40" t="s">
        <v>1356</v>
      </c>
      <c r="C1191" s="40" t="s">
        <v>1343</v>
      </c>
      <c r="D1191" s="40" t="str">
        <f t="shared" si="9"/>
        <v>021100095403Giáo dục thể chất</v>
      </c>
      <c r="E1191" s="40" t="s">
        <v>1355</v>
      </c>
      <c r="F1191" s="40" t="str">
        <f t="shared" si="10"/>
        <v>02110009540317C1-QTD1</v>
      </c>
      <c r="G1191" s="46">
        <v>1</v>
      </c>
      <c r="H1191" s="40" t="s">
        <v>1084</v>
      </c>
      <c r="I1191" s="46">
        <v>71</v>
      </c>
    </row>
    <row r="1192" spans="1:9" ht="12.75" hidden="1" customHeight="1">
      <c r="A1192" s="34">
        <v>853</v>
      </c>
      <c r="B1192" s="40" t="s">
        <v>1357</v>
      </c>
      <c r="C1192" s="40" t="s">
        <v>1358</v>
      </c>
      <c r="D1192" s="40" t="str">
        <f t="shared" si="9"/>
        <v>021100097101Quản trị học</v>
      </c>
      <c r="E1192" s="40" t="s">
        <v>1355</v>
      </c>
      <c r="F1192" s="40" t="str">
        <f t="shared" si="10"/>
        <v>02110009710117C1-QTD1</v>
      </c>
      <c r="G1192" s="46">
        <v>1</v>
      </c>
      <c r="H1192" s="40" t="s">
        <v>1359</v>
      </c>
      <c r="I1192" s="46">
        <v>71</v>
      </c>
    </row>
    <row r="1193" spans="1:9" ht="12.75" hidden="1" customHeight="1">
      <c r="A1193" s="34">
        <v>854</v>
      </c>
      <c r="B1193" s="40" t="s">
        <v>1360</v>
      </c>
      <c r="C1193" s="40" t="s">
        <v>594</v>
      </c>
      <c r="D1193" s="40" t="str">
        <f t="shared" si="9"/>
        <v>SHCN(12+)103Sinh hoạt chủ nhiệm</v>
      </c>
      <c r="E1193" s="40" t="s">
        <v>1355</v>
      </c>
      <c r="F1193" s="40" t="str">
        <f t="shared" si="10"/>
        <v>SHCN(12+)10317C1-QTD1</v>
      </c>
      <c r="G1193" s="46">
        <v>1</v>
      </c>
      <c r="H1193" s="40" t="s">
        <v>95</v>
      </c>
      <c r="I1193" s="46">
        <v>71</v>
      </c>
    </row>
    <row r="1194" spans="1:9" ht="12.75" hidden="1" customHeight="1">
      <c r="A1194" s="34">
        <v>855</v>
      </c>
      <c r="B1194" s="40" t="s">
        <v>1361</v>
      </c>
      <c r="C1194" s="40" t="s">
        <v>323</v>
      </c>
      <c r="D1194" s="40" t="str">
        <f t="shared" si="9"/>
        <v>021100095304Chính trị</v>
      </c>
      <c r="E1194" s="40" t="s">
        <v>1319</v>
      </c>
      <c r="F1194" s="40" t="str">
        <f t="shared" si="10"/>
        <v>02110009530417C1-KTD1</v>
      </c>
      <c r="G1194" s="46">
        <v>1</v>
      </c>
      <c r="H1194" s="40" t="s">
        <v>162</v>
      </c>
      <c r="I1194" s="46">
        <v>67</v>
      </c>
    </row>
    <row r="1195" spans="1:9" ht="12.75" hidden="1" customHeight="1">
      <c r="A1195" s="34">
        <v>856</v>
      </c>
      <c r="B1195" s="40" t="s">
        <v>1362</v>
      </c>
      <c r="C1195" s="40" t="s">
        <v>1340</v>
      </c>
      <c r="D1195" s="40" t="str">
        <f t="shared" si="9"/>
        <v xml:space="preserve">021100093812Giáo dục quốc phòng - An ninh </v>
      </c>
      <c r="E1195" s="40" t="s">
        <v>1319</v>
      </c>
      <c r="F1195" s="40" t="str">
        <f t="shared" si="10"/>
        <v>02110009381217C1-KTD1</v>
      </c>
      <c r="G1195" s="46">
        <v>1</v>
      </c>
      <c r="H1195" s="40" t="s">
        <v>1363</v>
      </c>
      <c r="I1195" s="46">
        <v>138</v>
      </c>
    </row>
    <row r="1196" spans="1:9" ht="12.75" hidden="1" customHeight="1">
      <c r="A1196" s="34">
        <v>857</v>
      </c>
      <c r="B1196" s="40" t="s">
        <v>1364</v>
      </c>
      <c r="C1196" s="40" t="s">
        <v>1343</v>
      </c>
      <c r="D1196" s="40" t="str">
        <f t="shared" si="9"/>
        <v>021100095404Giáo dục thể chất</v>
      </c>
      <c r="E1196" s="40" t="s">
        <v>1319</v>
      </c>
      <c r="F1196" s="40" t="str">
        <f t="shared" si="10"/>
        <v>02110009540417C1-KTD1</v>
      </c>
      <c r="G1196" s="46">
        <v>1</v>
      </c>
      <c r="H1196" s="40" t="s">
        <v>214</v>
      </c>
      <c r="I1196" s="46">
        <v>67</v>
      </c>
    </row>
    <row r="1197" spans="1:9" ht="12.75" hidden="1" customHeight="1">
      <c r="A1197" s="34">
        <v>858</v>
      </c>
      <c r="B1197" s="40" t="s">
        <v>1365</v>
      </c>
      <c r="C1197" s="40" t="s">
        <v>1366</v>
      </c>
      <c r="D1197" s="40" t="str">
        <f t="shared" si="9"/>
        <v>021100097001Lý thuyết kế toán</v>
      </c>
      <c r="E1197" s="40" t="s">
        <v>1319</v>
      </c>
      <c r="F1197" s="40" t="str">
        <f t="shared" si="10"/>
        <v>02110009700117C1-KTD1</v>
      </c>
      <c r="G1197" s="46">
        <v>1</v>
      </c>
      <c r="H1197" s="40" t="s">
        <v>93</v>
      </c>
      <c r="I1197" s="46">
        <v>67</v>
      </c>
    </row>
    <row r="1198" spans="1:9" ht="12.75" hidden="1" customHeight="1">
      <c r="A1198" s="34">
        <v>859</v>
      </c>
      <c r="B1198" s="40" t="s">
        <v>1367</v>
      </c>
      <c r="C1198" s="40" t="s">
        <v>594</v>
      </c>
      <c r="D1198" s="40" t="str">
        <f t="shared" si="9"/>
        <v>SHCN(12+)104Sinh hoạt chủ nhiệm</v>
      </c>
      <c r="E1198" s="40" t="s">
        <v>1319</v>
      </c>
      <c r="F1198" s="40" t="str">
        <f t="shared" si="10"/>
        <v>SHCN(12+)10417C1-KTD1</v>
      </c>
      <c r="G1198" s="46">
        <v>1</v>
      </c>
      <c r="H1198" s="40" t="s">
        <v>93</v>
      </c>
      <c r="I1198" s="46">
        <v>67</v>
      </c>
    </row>
    <row r="1199" spans="1:9" ht="12.75" hidden="1" customHeight="1">
      <c r="A1199" s="34">
        <v>860</v>
      </c>
      <c r="B1199" s="40" t="s">
        <v>1370</v>
      </c>
      <c r="C1199" s="40" t="s">
        <v>1372</v>
      </c>
      <c r="D1199" s="40" t="str">
        <f t="shared" si="9"/>
        <v>021100094901An toàn lao động</v>
      </c>
      <c r="E1199" s="40" t="s">
        <v>1375</v>
      </c>
      <c r="F1199" s="40" t="str">
        <f t="shared" si="10"/>
        <v>02110009490117C1-CCK1</v>
      </c>
      <c r="G1199" s="46">
        <v>1</v>
      </c>
      <c r="H1199" s="40" t="s">
        <v>223</v>
      </c>
      <c r="I1199" s="46">
        <v>61</v>
      </c>
    </row>
    <row r="1200" spans="1:9" ht="12.75" hidden="1" customHeight="1">
      <c r="A1200" s="34">
        <v>861</v>
      </c>
      <c r="B1200" s="40" t="s">
        <v>1376</v>
      </c>
      <c r="C1200" s="40" t="s">
        <v>1002</v>
      </c>
      <c r="D1200" s="40" t="str">
        <f t="shared" si="9"/>
        <v>021100076901Dung sai - Kỹ thuật đo</v>
      </c>
      <c r="E1200" s="40" t="s">
        <v>1375</v>
      </c>
      <c r="F1200" s="40" t="str">
        <f t="shared" si="10"/>
        <v>02110007690117C1-CCK1</v>
      </c>
      <c r="G1200" s="46">
        <v>1</v>
      </c>
      <c r="H1200" s="40" t="s">
        <v>1377</v>
      </c>
      <c r="I1200" s="46">
        <v>61</v>
      </c>
    </row>
    <row r="1201" spans="1:9" ht="12.75" hidden="1" customHeight="1">
      <c r="A1201" s="34">
        <v>862</v>
      </c>
      <c r="B1201" s="40" t="s">
        <v>1379</v>
      </c>
      <c r="C1201" s="40" t="s">
        <v>1340</v>
      </c>
      <c r="D1201" s="40" t="str">
        <f t="shared" si="9"/>
        <v xml:space="preserve">021100093813Giáo dục quốc phòng - An ninh </v>
      </c>
      <c r="E1201" s="89" t="s">
        <v>1375</v>
      </c>
      <c r="F1201" s="40" t="str">
        <f t="shared" si="10"/>
        <v>02110009381317C1-CCK1</v>
      </c>
      <c r="G1201" s="46">
        <v>1</v>
      </c>
      <c r="H1201" s="40" t="s">
        <v>1380</v>
      </c>
      <c r="I1201" s="46">
        <v>124</v>
      </c>
    </row>
    <row r="1202" spans="1:9" ht="12.75" hidden="1" customHeight="1">
      <c r="A1202" s="34">
        <v>863</v>
      </c>
      <c r="B1202" s="40" t="s">
        <v>1381</v>
      </c>
      <c r="C1202" s="40" t="s">
        <v>594</v>
      </c>
      <c r="D1202" s="40" t="str">
        <f t="shared" si="9"/>
        <v>SHCN(12+)105Sinh hoạt chủ nhiệm</v>
      </c>
      <c r="E1202" s="40" t="s">
        <v>1375</v>
      </c>
      <c r="F1202" s="40" t="str">
        <f t="shared" si="10"/>
        <v>SHCN(12+)10517C1-CCK1</v>
      </c>
      <c r="G1202" s="46">
        <v>1</v>
      </c>
      <c r="H1202" s="40" t="s">
        <v>231</v>
      </c>
      <c r="I1202" s="46">
        <v>62</v>
      </c>
    </row>
    <row r="1203" spans="1:9" ht="12.75" hidden="1" customHeight="1">
      <c r="A1203" s="34">
        <v>864</v>
      </c>
      <c r="B1203" s="40" t="s">
        <v>1383</v>
      </c>
      <c r="C1203" s="40" t="s">
        <v>536</v>
      </c>
      <c r="D1203" s="40" t="str">
        <f t="shared" si="9"/>
        <v>021100032301Thực tập Nguội cơ bản</v>
      </c>
      <c r="E1203" s="40" t="s">
        <v>1375</v>
      </c>
      <c r="F1203" s="40" t="str">
        <f t="shared" si="10"/>
        <v>02110003230117C1-CCK1</v>
      </c>
      <c r="G1203" s="46">
        <v>1</v>
      </c>
      <c r="H1203" s="40" t="s">
        <v>232</v>
      </c>
      <c r="I1203" s="46">
        <v>62</v>
      </c>
    </row>
    <row r="1204" spans="1:9" ht="12.75" hidden="1" customHeight="1">
      <c r="A1204" s="34">
        <v>865</v>
      </c>
      <c r="B1204" s="40" t="s">
        <v>1384</v>
      </c>
      <c r="C1204" s="40" t="s">
        <v>533</v>
      </c>
      <c r="D1204" s="40" t="str">
        <f t="shared" si="9"/>
        <v>021100094801Vẽ kỹ thuật</v>
      </c>
      <c r="E1204" s="40" t="s">
        <v>1375</v>
      </c>
      <c r="F1204" s="40" t="str">
        <f t="shared" si="10"/>
        <v>02110009480117C1-CCK1</v>
      </c>
      <c r="G1204" s="46">
        <v>1</v>
      </c>
      <c r="H1204" s="40" t="s">
        <v>230</v>
      </c>
      <c r="I1204" s="46">
        <v>61</v>
      </c>
    </row>
    <row r="1205" spans="1:9" ht="12.75" hidden="1" customHeight="1">
      <c r="A1205" s="34">
        <v>866</v>
      </c>
      <c r="B1205" s="40" t="s">
        <v>1386</v>
      </c>
      <c r="C1205" s="40" t="s">
        <v>1372</v>
      </c>
      <c r="D1205" s="40" t="str">
        <f t="shared" si="9"/>
        <v>021100094902An toàn lao động</v>
      </c>
      <c r="E1205" s="40" t="s">
        <v>1387</v>
      </c>
      <c r="F1205" s="40" t="str">
        <f t="shared" si="10"/>
        <v>02110009490217C1-CCK2</v>
      </c>
      <c r="G1205" s="46">
        <v>1</v>
      </c>
      <c r="H1205" s="40" t="s">
        <v>223</v>
      </c>
      <c r="I1205" s="46">
        <v>64</v>
      </c>
    </row>
    <row r="1206" spans="1:9" ht="12.75" hidden="1" customHeight="1">
      <c r="A1206" s="34">
        <v>867</v>
      </c>
      <c r="B1206" s="40" t="s">
        <v>1388</v>
      </c>
      <c r="C1206" s="40" t="s">
        <v>1002</v>
      </c>
      <c r="D1206" s="40" t="str">
        <f t="shared" si="9"/>
        <v>021100076902Dung sai - Kỹ thuật đo</v>
      </c>
      <c r="E1206" s="40" t="s">
        <v>1387</v>
      </c>
      <c r="F1206" s="40" t="str">
        <f t="shared" si="10"/>
        <v>02110007690217C1-CCK2</v>
      </c>
      <c r="G1206" s="46">
        <v>1</v>
      </c>
      <c r="H1206" s="40" t="s">
        <v>1377</v>
      </c>
      <c r="I1206" s="46">
        <v>64</v>
      </c>
    </row>
    <row r="1207" spans="1:9" ht="12.75" hidden="1" customHeight="1">
      <c r="A1207" s="34">
        <v>868</v>
      </c>
      <c r="B1207" s="40" t="s">
        <v>1390</v>
      </c>
      <c r="C1207" s="40" t="s">
        <v>594</v>
      </c>
      <c r="D1207" s="40" t="str">
        <f t="shared" si="9"/>
        <v>SHCN(12+)106Sinh hoạt chủ nhiệm</v>
      </c>
      <c r="E1207" s="40" t="s">
        <v>1387</v>
      </c>
      <c r="F1207" s="40" t="str">
        <f t="shared" si="10"/>
        <v>SHCN(12+)10617C1-CCK2</v>
      </c>
      <c r="G1207" s="46">
        <v>1</v>
      </c>
      <c r="H1207" s="40" t="s">
        <v>180</v>
      </c>
      <c r="I1207" s="46">
        <v>64</v>
      </c>
    </row>
    <row r="1208" spans="1:9" ht="12.75" hidden="1" customHeight="1">
      <c r="A1208" s="34">
        <v>869</v>
      </c>
      <c r="B1208" s="40" t="s">
        <v>1391</v>
      </c>
      <c r="C1208" s="40" t="s">
        <v>536</v>
      </c>
      <c r="D1208" s="40" t="str">
        <f t="shared" si="9"/>
        <v>021100032302Thực tập Nguội cơ bản</v>
      </c>
      <c r="E1208" s="40" t="s">
        <v>1387</v>
      </c>
      <c r="F1208" s="40" t="str">
        <f t="shared" si="10"/>
        <v>02110003230217C1-CCK2</v>
      </c>
      <c r="G1208" s="46">
        <v>1</v>
      </c>
      <c r="H1208" s="40" t="s">
        <v>232</v>
      </c>
      <c r="I1208" s="46">
        <v>64</v>
      </c>
    </row>
    <row r="1209" spans="1:9" ht="12.75" hidden="1" customHeight="1">
      <c r="A1209" s="34">
        <v>870</v>
      </c>
      <c r="B1209" s="40" t="s">
        <v>1392</v>
      </c>
      <c r="C1209" s="40" t="s">
        <v>533</v>
      </c>
      <c r="D1209" s="40" t="str">
        <f t="shared" si="9"/>
        <v>021100094802Vẽ kỹ thuật</v>
      </c>
      <c r="E1209" s="40" t="s">
        <v>1387</v>
      </c>
      <c r="F1209" s="40" t="str">
        <f t="shared" si="10"/>
        <v>02110009480217C1-CCK2</v>
      </c>
      <c r="G1209" s="46">
        <v>1</v>
      </c>
      <c r="H1209" s="40" t="s">
        <v>1377</v>
      </c>
      <c r="I1209" s="46">
        <v>64</v>
      </c>
    </row>
    <row r="1210" spans="1:9" ht="12.75" hidden="1" customHeight="1">
      <c r="A1210" s="34">
        <v>871</v>
      </c>
      <c r="B1210" s="40" t="s">
        <v>1394</v>
      </c>
      <c r="C1210" s="40" t="s">
        <v>1372</v>
      </c>
      <c r="D1210" s="40" t="str">
        <f t="shared" si="9"/>
        <v>021100094903An toàn lao động</v>
      </c>
      <c r="E1210" s="40" t="s">
        <v>1395</v>
      </c>
      <c r="F1210" s="40" t="str">
        <f t="shared" si="10"/>
        <v>02110009490317C1-CCK3</v>
      </c>
      <c r="G1210" s="46">
        <v>1</v>
      </c>
      <c r="H1210" s="40" t="s">
        <v>266</v>
      </c>
      <c r="I1210" s="46">
        <v>62</v>
      </c>
    </row>
    <row r="1211" spans="1:9" ht="12.75" hidden="1" customHeight="1">
      <c r="A1211" s="34">
        <v>872</v>
      </c>
      <c r="B1211" s="40" t="s">
        <v>1396</v>
      </c>
      <c r="C1211" s="40" t="s">
        <v>1002</v>
      </c>
      <c r="D1211" s="40" t="str">
        <f t="shared" si="9"/>
        <v>021100076903Dung sai - Kỹ thuật đo</v>
      </c>
      <c r="E1211" s="40" t="s">
        <v>1395</v>
      </c>
      <c r="F1211" s="40" t="str">
        <f t="shared" si="10"/>
        <v>02110007690317C1-CCK3</v>
      </c>
      <c r="G1211" s="46">
        <v>1</v>
      </c>
      <c r="H1211" s="40" t="s">
        <v>1377</v>
      </c>
      <c r="I1211" s="46">
        <v>62</v>
      </c>
    </row>
    <row r="1212" spans="1:9" ht="12.75" hidden="1" customHeight="1">
      <c r="A1212" s="34">
        <v>873</v>
      </c>
      <c r="B1212" s="40" t="s">
        <v>1397</v>
      </c>
      <c r="C1212" s="40" t="s">
        <v>1340</v>
      </c>
      <c r="D1212" s="40" t="str">
        <f t="shared" si="9"/>
        <v xml:space="preserve">021100093815Giáo dục quốc phòng - An ninh </v>
      </c>
      <c r="E1212" s="89" t="s">
        <v>1395</v>
      </c>
      <c r="F1212" s="40" t="str">
        <f t="shared" si="10"/>
        <v>02110009381517C1-CCK3</v>
      </c>
      <c r="G1212" s="46">
        <v>1</v>
      </c>
      <c r="H1212" s="40" t="s">
        <v>1398</v>
      </c>
      <c r="I1212" s="46">
        <v>123</v>
      </c>
    </row>
    <row r="1213" spans="1:9" ht="12.75" hidden="1" customHeight="1">
      <c r="A1213" s="34">
        <v>874</v>
      </c>
      <c r="B1213" s="40" t="s">
        <v>1399</v>
      </c>
      <c r="C1213" s="40" t="s">
        <v>594</v>
      </c>
      <c r="D1213" s="40" t="str">
        <f t="shared" si="9"/>
        <v>SHCN(12+)107Sinh hoạt chủ nhiệm</v>
      </c>
      <c r="E1213" s="40" t="s">
        <v>1395</v>
      </c>
      <c r="F1213" s="40" t="str">
        <f t="shared" si="10"/>
        <v>SHCN(12+)10717C1-CCK3</v>
      </c>
      <c r="G1213" s="46">
        <v>1</v>
      </c>
      <c r="H1213" s="40" t="s">
        <v>1400</v>
      </c>
      <c r="I1213" s="46">
        <v>62</v>
      </c>
    </row>
    <row r="1214" spans="1:9" ht="12.75" hidden="1" customHeight="1">
      <c r="A1214" s="34">
        <v>875</v>
      </c>
      <c r="B1214" s="40" t="s">
        <v>1401</v>
      </c>
      <c r="C1214" s="40" t="s">
        <v>536</v>
      </c>
      <c r="D1214" s="40" t="str">
        <f t="shared" si="9"/>
        <v>021100032303Thực tập Nguội cơ bản</v>
      </c>
      <c r="E1214" s="40" t="s">
        <v>1395</v>
      </c>
      <c r="F1214" s="40" t="str">
        <f t="shared" si="10"/>
        <v>02110003230317C1-CCK3</v>
      </c>
      <c r="G1214" s="46">
        <v>1</v>
      </c>
      <c r="H1214" s="40" t="s">
        <v>232</v>
      </c>
      <c r="I1214" s="46">
        <v>62</v>
      </c>
    </row>
    <row r="1215" spans="1:9" ht="12.75" hidden="1" customHeight="1">
      <c r="A1215" s="34">
        <v>876</v>
      </c>
      <c r="B1215" s="40" t="s">
        <v>1402</v>
      </c>
      <c r="C1215" s="40" t="s">
        <v>533</v>
      </c>
      <c r="D1215" s="40" t="str">
        <f t="shared" si="9"/>
        <v>021100094803Vẽ kỹ thuật</v>
      </c>
      <c r="E1215" s="40" t="s">
        <v>1395</v>
      </c>
      <c r="F1215" s="40" t="str">
        <f t="shared" si="10"/>
        <v>02110009480317C1-CCK3</v>
      </c>
      <c r="G1215" s="46">
        <v>1</v>
      </c>
      <c r="H1215" s="40" t="s">
        <v>165</v>
      </c>
      <c r="I1215" s="46">
        <v>62</v>
      </c>
    </row>
    <row r="1216" spans="1:9" ht="12.75" hidden="1" customHeight="1">
      <c r="A1216" s="34">
        <v>877</v>
      </c>
      <c r="B1216" s="40" t="s">
        <v>1403</v>
      </c>
      <c r="C1216" s="40" t="s">
        <v>1372</v>
      </c>
      <c r="D1216" s="40" t="str">
        <f t="shared" si="9"/>
        <v>021100094904An toàn lao động</v>
      </c>
      <c r="E1216" s="40" t="s">
        <v>1404</v>
      </c>
      <c r="F1216" s="40" t="str">
        <f t="shared" si="10"/>
        <v>02110009490417C1-CCK4</v>
      </c>
      <c r="G1216" s="46">
        <v>1</v>
      </c>
      <c r="H1216" s="40" t="s">
        <v>222</v>
      </c>
      <c r="I1216" s="46">
        <v>61</v>
      </c>
    </row>
    <row r="1217" spans="1:9" ht="12.75" hidden="1" customHeight="1">
      <c r="A1217" s="34">
        <v>878</v>
      </c>
      <c r="B1217" s="40" t="s">
        <v>1405</v>
      </c>
      <c r="C1217" s="40" t="s">
        <v>1002</v>
      </c>
      <c r="D1217" s="40" t="str">
        <f t="shared" si="9"/>
        <v>021100076904Dung sai - Kỹ thuật đo</v>
      </c>
      <c r="E1217" s="40" t="s">
        <v>1404</v>
      </c>
      <c r="F1217" s="40" t="str">
        <f t="shared" si="10"/>
        <v>02110007690417C1-CCK4</v>
      </c>
      <c r="G1217" s="46">
        <v>1</v>
      </c>
      <c r="H1217" s="40" t="s">
        <v>1377</v>
      </c>
      <c r="I1217" s="46">
        <v>61</v>
      </c>
    </row>
    <row r="1218" spans="1:9" ht="12.75" hidden="1" customHeight="1">
      <c r="A1218" s="34">
        <v>879</v>
      </c>
      <c r="B1218" s="40" t="s">
        <v>1406</v>
      </c>
      <c r="C1218" s="40" t="s">
        <v>594</v>
      </c>
      <c r="D1218" s="40" t="str">
        <f t="shared" si="9"/>
        <v>SHCN(12+)108Sinh hoạt chủ nhiệm</v>
      </c>
      <c r="E1218" s="40" t="s">
        <v>1404</v>
      </c>
      <c r="F1218" s="40" t="str">
        <f t="shared" si="10"/>
        <v>SHCN(12+)10817C1-CCK4</v>
      </c>
      <c r="G1218" s="46">
        <v>1</v>
      </c>
      <c r="H1218" s="40" t="s">
        <v>1407</v>
      </c>
      <c r="I1218" s="46">
        <v>61</v>
      </c>
    </row>
    <row r="1219" spans="1:9" ht="12.75" hidden="1" customHeight="1">
      <c r="A1219" s="34">
        <v>880</v>
      </c>
      <c r="B1219" s="40" t="s">
        <v>1408</v>
      </c>
      <c r="C1219" s="40" t="s">
        <v>536</v>
      </c>
      <c r="D1219" s="40" t="str">
        <f t="shared" si="9"/>
        <v>021100032304Thực tập Nguội cơ bản</v>
      </c>
      <c r="E1219" s="40" t="s">
        <v>1404</v>
      </c>
      <c r="F1219" s="40" t="str">
        <f t="shared" si="10"/>
        <v>02110003230417C1-CCK4</v>
      </c>
      <c r="G1219" s="46">
        <v>1</v>
      </c>
      <c r="H1219" s="40" t="s">
        <v>232</v>
      </c>
      <c r="I1219" s="46">
        <v>61</v>
      </c>
    </row>
    <row r="1220" spans="1:9" ht="12.75" hidden="1" customHeight="1">
      <c r="A1220" s="34">
        <v>881</v>
      </c>
      <c r="B1220" s="40" t="s">
        <v>1409</v>
      </c>
      <c r="C1220" s="40" t="s">
        <v>533</v>
      </c>
      <c r="D1220" s="40" t="str">
        <f t="shared" si="9"/>
        <v>021100094804Vẽ kỹ thuật</v>
      </c>
      <c r="E1220" s="40" t="s">
        <v>1404</v>
      </c>
      <c r="F1220" s="40" t="str">
        <f t="shared" si="10"/>
        <v>02110009480417C1-CCK4</v>
      </c>
      <c r="G1220" s="46">
        <v>1</v>
      </c>
      <c r="H1220" s="40" t="s">
        <v>165</v>
      </c>
      <c r="I1220" s="46">
        <v>61</v>
      </c>
    </row>
    <row r="1221" spans="1:9" ht="12.75" hidden="1" customHeight="1">
      <c r="A1221" s="34">
        <v>882</v>
      </c>
      <c r="B1221" s="40" t="s">
        <v>1410</v>
      </c>
      <c r="C1221" s="40" t="s">
        <v>1372</v>
      </c>
      <c r="D1221" s="40" t="str">
        <f t="shared" si="9"/>
        <v>021100094905An toàn lao động</v>
      </c>
      <c r="E1221" s="40" t="s">
        <v>1411</v>
      </c>
      <c r="F1221" s="40" t="str">
        <f t="shared" si="10"/>
        <v>02110009490517C1-CCK5</v>
      </c>
      <c r="G1221" s="46">
        <v>1</v>
      </c>
      <c r="H1221" s="40" t="s">
        <v>266</v>
      </c>
      <c r="I1221" s="46">
        <v>61</v>
      </c>
    </row>
    <row r="1222" spans="1:9" ht="12.75" hidden="1" customHeight="1">
      <c r="A1222" s="34">
        <v>883</v>
      </c>
      <c r="B1222" s="40" t="s">
        <v>1412</v>
      </c>
      <c r="C1222" s="40" t="s">
        <v>1002</v>
      </c>
      <c r="D1222" s="40" t="str">
        <f t="shared" si="9"/>
        <v>021100076905Dung sai - Kỹ thuật đo</v>
      </c>
      <c r="E1222" s="40" t="s">
        <v>1411</v>
      </c>
      <c r="F1222" s="40" t="str">
        <f t="shared" si="10"/>
        <v>02110007690517C1-CCK5</v>
      </c>
      <c r="G1222" s="46">
        <v>1</v>
      </c>
      <c r="H1222" s="40" t="s">
        <v>1413</v>
      </c>
      <c r="I1222" s="46">
        <v>61</v>
      </c>
    </row>
    <row r="1223" spans="1:9" ht="12.75" hidden="1" customHeight="1">
      <c r="A1223" s="34">
        <v>884</v>
      </c>
      <c r="B1223" s="40" t="s">
        <v>1414</v>
      </c>
      <c r="C1223" s="40" t="s">
        <v>1340</v>
      </c>
      <c r="D1223" s="40" t="str">
        <f t="shared" si="9"/>
        <v xml:space="preserve">021100093817Giáo dục quốc phòng - An ninh </v>
      </c>
      <c r="E1223" s="40" t="s">
        <v>1411</v>
      </c>
      <c r="F1223" s="40" t="str">
        <f t="shared" si="10"/>
        <v>02110009381717C1-CCK5</v>
      </c>
      <c r="G1223" s="46">
        <v>1</v>
      </c>
      <c r="H1223" s="40" t="s">
        <v>1415</v>
      </c>
      <c r="I1223" s="46">
        <v>122</v>
      </c>
    </row>
    <row r="1224" spans="1:9" ht="12.75" hidden="1" customHeight="1">
      <c r="A1224" s="34">
        <v>885</v>
      </c>
      <c r="B1224" s="40" t="s">
        <v>1416</v>
      </c>
      <c r="C1224" s="40" t="s">
        <v>594</v>
      </c>
      <c r="D1224" s="40" t="str">
        <f t="shared" si="9"/>
        <v>SHCN(12+)109Sinh hoạt chủ nhiệm</v>
      </c>
      <c r="E1224" s="40" t="s">
        <v>1411</v>
      </c>
      <c r="F1224" s="40" t="str">
        <f t="shared" si="10"/>
        <v>SHCN(12+)10917C1-CCK5</v>
      </c>
      <c r="G1224" s="46">
        <v>1</v>
      </c>
      <c r="H1224" s="40" t="s">
        <v>270</v>
      </c>
      <c r="I1224" s="46">
        <v>61</v>
      </c>
    </row>
    <row r="1225" spans="1:9" ht="12.75" hidden="1" customHeight="1">
      <c r="A1225" s="34">
        <v>886</v>
      </c>
      <c r="B1225" s="40" t="s">
        <v>1417</v>
      </c>
      <c r="C1225" s="40" t="s">
        <v>536</v>
      </c>
      <c r="D1225" s="40" t="str">
        <f t="shared" si="9"/>
        <v>021100032305Thực tập Nguội cơ bản</v>
      </c>
      <c r="E1225" s="40" t="s">
        <v>1411</v>
      </c>
      <c r="F1225" s="40" t="str">
        <f t="shared" si="10"/>
        <v>02110003230517C1-CCK5</v>
      </c>
      <c r="G1225" s="46">
        <v>1</v>
      </c>
      <c r="H1225" s="40" t="s">
        <v>218</v>
      </c>
      <c r="I1225" s="46">
        <v>61</v>
      </c>
    </row>
    <row r="1226" spans="1:9" ht="12.75" hidden="1" customHeight="1">
      <c r="A1226" s="34">
        <v>887</v>
      </c>
      <c r="B1226" s="40" t="s">
        <v>1418</v>
      </c>
      <c r="C1226" s="40" t="s">
        <v>533</v>
      </c>
      <c r="D1226" s="40" t="str">
        <f t="shared" si="9"/>
        <v>021100094805Vẽ kỹ thuật</v>
      </c>
      <c r="E1226" s="40" t="s">
        <v>1411</v>
      </c>
      <c r="F1226" s="40" t="str">
        <f t="shared" si="10"/>
        <v>02110009480517C1-CCK5</v>
      </c>
      <c r="G1226" s="46">
        <v>1</v>
      </c>
      <c r="H1226" s="40" t="s">
        <v>1413</v>
      </c>
      <c r="I1226" s="46">
        <v>61</v>
      </c>
    </row>
    <row r="1227" spans="1:9" ht="12.75" hidden="1" customHeight="1">
      <c r="A1227" s="34">
        <v>888</v>
      </c>
      <c r="B1227" s="40" t="s">
        <v>1419</v>
      </c>
      <c r="C1227" s="40" t="s">
        <v>1372</v>
      </c>
      <c r="D1227" s="40" t="str">
        <f t="shared" si="9"/>
        <v>021100094906An toàn lao động</v>
      </c>
      <c r="E1227" s="40" t="s">
        <v>1420</v>
      </c>
      <c r="F1227" s="40" t="str">
        <f t="shared" si="10"/>
        <v>02110009490617C1-CCK6</v>
      </c>
      <c r="G1227" s="46">
        <v>1</v>
      </c>
      <c r="H1227" s="40" t="s">
        <v>266</v>
      </c>
      <c r="I1227" s="46">
        <v>61</v>
      </c>
    </row>
    <row r="1228" spans="1:9" ht="12.75" hidden="1" customHeight="1">
      <c r="A1228" s="34">
        <v>889</v>
      </c>
      <c r="B1228" s="40" t="s">
        <v>1421</v>
      </c>
      <c r="C1228" s="40" t="s">
        <v>1002</v>
      </c>
      <c r="D1228" s="40" t="str">
        <f t="shared" si="9"/>
        <v>021100076906Dung sai - Kỹ thuật đo</v>
      </c>
      <c r="E1228" s="40" t="s">
        <v>1420</v>
      </c>
      <c r="F1228" s="40" t="str">
        <f t="shared" si="10"/>
        <v>02110007690617C1-CCK6</v>
      </c>
      <c r="G1228" s="46">
        <v>1</v>
      </c>
      <c r="H1228" s="40" t="s">
        <v>1413</v>
      </c>
      <c r="I1228" s="46">
        <v>61</v>
      </c>
    </row>
    <row r="1229" spans="1:9" ht="12.75" hidden="1" customHeight="1">
      <c r="A1229" s="34">
        <v>890</v>
      </c>
      <c r="B1229" s="40" t="s">
        <v>1422</v>
      </c>
      <c r="C1229" s="40" t="s">
        <v>594</v>
      </c>
      <c r="D1229" s="40" t="str">
        <f t="shared" si="9"/>
        <v>SHCN(12+)110Sinh hoạt chủ nhiệm</v>
      </c>
      <c r="E1229" s="40" t="s">
        <v>1420</v>
      </c>
      <c r="F1229" s="40" t="str">
        <f t="shared" si="10"/>
        <v>SHCN(12+)11017C1-CCK6</v>
      </c>
      <c r="G1229" s="46">
        <v>1</v>
      </c>
      <c r="H1229" s="40" t="s">
        <v>1423</v>
      </c>
      <c r="I1229" s="46">
        <v>61</v>
      </c>
    </row>
    <row r="1230" spans="1:9" ht="12.75" hidden="1" customHeight="1">
      <c r="A1230" s="34">
        <v>891</v>
      </c>
      <c r="B1230" s="40" t="s">
        <v>1424</v>
      </c>
      <c r="C1230" s="40" t="s">
        <v>536</v>
      </c>
      <c r="D1230" s="40" t="str">
        <f t="shared" si="9"/>
        <v>021100032306Thực tập Nguội cơ bản</v>
      </c>
      <c r="E1230" s="40" t="s">
        <v>1420</v>
      </c>
      <c r="F1230" s="40" t="str">
        <f t="shared" si="10"/>
        <v>02110003230617C1-CCK6</v>
      </c>
      <c r="G1230" s="46">
        <v>1</v>
      </c>
      <c r="H1230" s="40" t="s">
        <v>271</v>
      </c>
      <c r="I1230" s="46">
        <v>61</v>
      </c>
    </row>
    <row r="1231" spans="1:9" ht="12.75" hidden="1" customHeight="1">
      <c r="A1231" s="34">
        <v>892</v>
      </c>
      <c r="B1231" s="40" t="s">
        <v>1425</v>
      </c>
      <c r="C1231" s="40" t="s">
        <v>533</v>
      </c>
      <c r="D1231" s="40" t="str">
        <f t="shared" si="9"/>
        <v>021100094806Vẽ kỹ thuật</v>
      </c>
      <c r="E1231" s="40" t="s">
        <v>1420</v>
      </c>
      <c r="F1231" s="40" t="str">
        <f t="shared" si="10"/>
        <v>02110009480617C1-CCK6</v>
      </c>
      <c r="G1231" s="46">
        <v>1</v>
      </c>
      <c r="H1231" s="40" t="s">
        <v>1413</v>
      </c>
      <c r="I1231" s="46">
        <v>61</v>
      </c>
    </row>
    <row r="1232" spans="1:9" ht="12.75" hidden="1" customHeight="1">
      <c r="A1232" s="34">
        <v>893</v>
      </c>
      <c r="B1232" s="40" t="s">
        <v>1426</v>
      </c>
      <c r="C1232" s="40" t="s">
        <v>1372</v>
      </c>
      <c r="D1232" s="40" t="str">
        <f t="shared" si="9"/>
        <v>021100094907An toàn lao động</v>
      </c>
      <c r="E1232" s="40" t="s">
        <v>1427</v>
      </c>
      <c r="F1232" s="40" t="str">
        <f t="shared" si="10"/>
        <v>02110009490717C1-CCK7</v>
      </c>
      <c r="G1232" s="46">
        <v>1</v>
      </c>
      <c r="H1232" s="40" t="s">
        <v>223</v>
      </c>
      <c r="I1232" s="46">
        <v>62</v>
      </c>
    </row>
    <row r="1233" spans="1:9" ht="12.75" hidden="1" customHeight="1">
      <c r="A1233" s="34">
        <v>894</v>
      </c>
      <c r="B1233" s="40" t="s">
        <v>1428</v>
      </c>
      <c r="C1233" s="40" t="s">
        <v>1002</v>
      </c>
      <c r="D1233" s="40" t="str">
        <f t="shared" si="9"/>
        <v>021100076907Dung sai - Kỹ thuật đo</v>
      </c>
      <c r="E1233" s="40" t="s">
        <v>1427</v>
      </c>
      <c r="F1233" s="40" t="str">
        <f t="shared" si="10"/>
        <v>02110007690717C1-CCK7</v>
      </c>
      <c r="G1233" s="46">
        <v>1</v>
      </c>
      <c r="H1233" s="40" t="s">
        <v>1413</v>
      </c>
      <c r="I1233" s="46">
        <v>62</v>
      </c>
    </row>
    <row r="1234" spans="1:9" ht="12.75" hidden="1" customHeight="1">
      <c r="A1234" s="34">
        <v>895</v>
      </c>
      <c r="B1234" s="40" t="s">
        <v>1429</v>
      </c>
      <c r="C1234" s="40" t="s">
        <v>1340</v>
      </c>
      <c r="D1234" s="40" t="str">
        <f t="shared" si="9"/>
        <v xml:space="preserve">021100093819Giáo dục quốc phòng - An ninh </v>
      </c>
      <c r="E1234" s="89" t="s">
        <v>1427</v>
      </c>
      <c r="F1234" s="40" t="str">
        <f t="shared" si="10"/>
        <v>02110009381917C1-CCK7</v>
      </c>
      <c r="G1234" s="46">
        <v>1</v>
      </c>
      <c r="H1234" s="40" t="s">
        <v>1430</v>
      </c>
      <c r="I1234" s="46">
        <v>123</v>
      </c>
    </row>
    <row r="1235" spans="1:9" ht="12.75" hidden="1" customHeight="1">
      <c r="A1235" s="34">
        <v>896</v>
      </c>
      <c r="B1235" s="40" t="s">
        <v>1431</v>
      </c>
      <c r="C1235" s="40" t="s">
        <v>594</v>
      </c>
      <c r="D1235" s="40" t="str">
        <f t="shared" si="9"/>
        <v>SHCN(12+)111Sinh hoạt chủ nhiệm</v>
      </c>
      <c r="E1235" s="40" t="s">
        <v>1427</v>
      </c>
      <c r="F1235" s="40" t="str">
        <f t="shared" si="10"/>
        <v>SHCN(12+)11117C1-CCK7</v>
      </c>
      <c r="G1235" s="46">
        <v>1</v>
      </c>
      <c r="H1235" s="40" t="s">
        <v>1432</v>
      </c>
      <c r="I1235" s="46">
        <v>62</v>
      </c>
    </row>
    <row r="1236" spans="1:9" ht="12.75" hidden="1" customHeight="1">
      <c r="A1236" s="34">
        <v>897</v>
      </c>
      <c r="B1236" s="40" t="s">
        <v>1433</v>
      </c>
      <c r="C1236" s="40" t="s">
        <v>536</v>
      </c>
      <c r="D1236" s="40" t="str">
        <f t="shared" si="9"/>
        <v>021100032307Thực tập Nguội cơ bản</v>
      </c>
      <c r="E1236" s="40" t="s">
        <v>1427</v>
      </c>
      <c r="F1236" s="40" t="str">
        <f t="shared" si="10"/>
        <v>02110003230717C1-CCK7</v>
      </c>
      <c r="G1236" s="46">
        <v>1</v>
      </c>
      <c r="H1236" s="40" t="s">
        <v>271</v>
      </c>
      <c r="I1236" s="46">
        <v>62</v>
      </c>
    </row>
    <row r="1237" spans="1:9" ht="12.75" hidden="1" customHeight="1">
      <c r="A1237" s="34">
        <v>898</v>
      </c>
      <c r="B1237" s="40" t="s">
        <v>1434</v>
      </c>
      <c r="C1237" s="40" t="s">
        <v>533</v>
      </c>
      <c r="D1237" s="40" t="str">
        <f t="shared" si="9"/>
        <v>021100094807Vẽ kỹ thuật</v>
      </c>
      <c r="E1237" s="40" t="s">
        <v>1427</v>
      </c>
      <c r="F1237" s="40" t="str">
        <f t="shared" si="10"/>
        <v>02110009480717C1-CCK7</v>
      </c>
      <c r="G1237" s="46">
        <v>1</v>
      </c>
      <c r="H1237" s="40" t="s">
        <v>165</v>
      </c>
      <c r="I1237" s="46">
        <v>62</v>
      </c>
    </row>
    <row r="1238" spans="1:9" ht="12.75" hidden="1" customHeight="1">
      <c r="A1238" s="34">
        <v>899</v>
      </c>
      <c r="B1238" s="40" t="s">
        <v>1435</v>
      </c>
      <c r="C1238" s="40" t="s">
        <v>1372</v>
      </c>
      <c r="D1238" s="40" t="str">
        <f t="shared" si="9"/>
        <v>021100094908An toàn lao động</v>
      </c>
      <c r="E1238" s="40" t="s">
        <v>1436</v>
      </c>
      <c r="F1238" s="40" t="str">
        <f t="shared" si="10"/>
        <v>02110009490817C1-CCK8</v>
      </c>
      <c r="G1238" s="46">
        <v>1</v>
      </c>
      <c r="H1238" s="40" t="s">
        <v>222</v>
      </c>
      <c r="I1238" s="46">
        <v>61</v>
      </c>
    </row>
    <row r="1239" spans="1:9" ht="12.75" hidden="1" customHeight="1">
      <c r="A1239" s="34">
        <v>900</v>
      </c>
      <c r="B1239" s="40" t="s">
        <v>1437</v>
      </c>
      <c r="C1239" s="40" t="s">
        <v>1002</v>
      </c>
      <c r="D1239" s="40" t="str">
        <f t="shared" si="9"/>
        <v>021100076908Dung sai - Kỹ thuật đo</v>
      </c>
      <c r="E1239" s="40" t="s">
        <v>1436</v>
      </c>
      <c r="F1239" s="40" t="str">
        <f t="shared" si="10"/>
        <v>02110007690817C1-CCK8</v>
      </c>
      <c r="G1239" s="46">
        <v>1</v>
      </c>
      <c r="H1239" s="40" t="s">
        <v>243</v>
      </c>
      <c r="I1239" s="46">
        <v>61</v>
      </c>
    </row>
    <row r="1240" spans="1:9" ht="12.75" hidden="1" customHeight="1">
      <c r="A1240" s="34">
        <v>901</v>
      </c>
      <c r="B1240" s="40" t="s">
        <v>1438</v>
      </c>
      <c r="C1240" s="40" t="s">
        <v>594</v>
      </c>
      <c r="D1240" s="40" t="str">
        <f t="shared" si="9"/>
        <v>SHCN(12+)112Sinh hoạt chủ nhiệm</v>
      </c>
      <c r="E1240" s="40" t="s">
        <v>1436</v>
      </c>
      <c r="F1240" s="40" t="str">
        <f t="shared" si="10"/>
        <v>SHCN(12+)11217C1-CCK8</v>
      </c>
      <c r="G1240" s="46">
        <v>1</v>
      </c>
      <c r="H1240" s="40" t="s">
        <v>230</v>
      </c>
      <c r="I1240" s="46">
        <v>61</v>
      </c>
    </row>
    <row r="1241" spans="1:9" ht="12.75" hidden="1" customHeight="1">
      <c r="A1241" s="34">
        <v>902</v>
      </c>
      <c r="B1241" s="40" t="s">
        <v>1439</v>
      </c>
      <c r="C1241" s="40" t="s">
        <v>536</v>
      </c>
      <c r="D1241" s="40" t="str">
        <f t="shared" si="9"/>
        <v>021100032308Thực tập Nguội cơ bản</v>
      </c>
      <c r="E1241" s="40" t="s">
        <v>1436</v>
      </c>
      <c r="F1241" s="40" t="str">
        <f t="shared" si="10"/>
        <v>02110003230817C1-CCK8</v>
      </c>
      <c r="G1241" s="46">
        <v>1</v>
      </c>
      <c r="H1241" s="40" t="s">
        <v>266</v>
      </c>
      <c r="I1241" s="46">
        <v>61</v>
      </c>
    </row>
    <row r="1242" spans="1:9" ht="12.75" hidden="1" customHeight="1">
      <c r="A1242" s="34">
        <v>903</v>
      </c>
      <c r="B1242" s="40" t="s">
        <v>1440</v>
      </c>
      <c r="C1242" s="40" t="s">
        <v>533</v>
      </c>
      <c r="D1242" s="40" t="str">
        <f t="shared" si="9"/>
        <v>021100094808Vẽ kỹ thuật</v>
      </c>
      <c r="E1242" s="40" t="s">
        <v>1436</v>
      </c>
      <c r="F1242" s="40" t="str">
        <f t="shared" si="10"/>
        <v>02110009480817C1-CCK8</v>
      </c>
      <c r="G1242" s="46">
        <v>1</v>
      </c>
      <c r="H1242" s="40" t="s">
        <v>165</v>
      </c>
      <c r="I1242" s="46">
        <v>61</v>
      </c>
    </row>
    <row r="1243" spans="1:9" ht="12.75" hidden="1" customHeight="1">
      <c r="A1243" s="34">
        <v>904</v>
      </c>
      <c r="B1243" s="40" t="s">
        <v>1441</v>
      </c>
      <c r="C1243" s="40" t="s">
        <v>1372</v>
      </c>
      <c r="D1243" s="40" t="str">
        <f t="shared" si="9"/>
        <v>021100094909An toàn lao động</v>
      </c>
      <c r="E1243" s="40" t="s">
        <v>1442</v>
      </c>
      <c r="F1243" s="40" t="str">
        <f t="shared" si="10"/>
        <v>02110009490917C1-CCK9</v>
      </c>
      <c r="G1243" s="46">
        <v>1</v>
      </c>
      <c r="H1243" s="40" t="s">
        <v>266</v>
      </c>
      <c r="I1243" s="46">
        <v>61</v>
      </c>
    </row>
    <row r="1244" spans="1:9" ht="12.75" hidden="1" customHeight="1">
      <c r="A1244" s="34">
        <v>905</v>
      </c>
      <c r="B1244" s="40" t="s">
        <v>1443</v>
      </c>
      <c r="C1244" s="40" t="s">
        <v>1002</v>
      </c>
      <c r="D1244" s="40" t="str">
        <f t="shared" si="9"/>
        <v>021100076909Dung sai - Kỹ thuật đo</v>
      </c>
      <c r="E1244" s="40" t="s">
        <v>1442</v>
      </c>
      <c r="F1244" s="40" t="str">
        <f t="shared" si="10"/>
        <v>02110007690917C1-CCK9</v>
      </c>
      <c r="G1244" s="46">
        <v>1</v>
      </c>
      <c r="H1244" s="40" t="s">
        <v>243</v>
      </c>
      <c r="I1244" s="46">
        <v>61</v>
      </c>
    </row>
    <row r="1245" spans="1:9" ht="12.75" hidden="1" customHeight="1">
      <c r="A1245" s="34">
        <v>906</v>
      </c>
      <c r="B1245" s="40" t="s">
        <v>1444</v>
      </c>
      <c r="C1245" s="40" t="s">
        <v>594</v>
      </c>
      <c r="D1245" s="40" t="str">
        <f t="shared" si="9"/>
        <v>SHCN(12+)113Sinh hoạt chủ nhiệm</v>
      </c>
      <c r="E1245" s="40" t="s">
        <v>1442</v>
      </c>
      <c r="F1245" s="40" t="str">
        <f t="shared" si="10"/>
        <v>SHCN(12+)11317C1-CCK9</v>
      </c>
      <c r="G1245" s="46">
        <v>1</v>
      </c>
      <c r="H1245" s="40" t="s">
        <v>1445</v>
      </c>
      <c r="I1245" s="46">
        <v>61</v>
      </c>
    </row>
    <row r="1246" spans="1:9" ht="12.75" hidden="1" customHeight="1">
      <c r="A1246" s="34">
        <v>907</v>
      </c>
      <c r="B1246" s="40" t="s">
        <v>1446</v>
      </c>
      <c r="C1246" s="40" t="s">
        <v>536</v>
      </c>
      <c r="D1246" s="40" t="str">
        <f t="shared" si="9"/>
        <v>021100032309Thực tập Nguội cơ bản</v>
      </c>
      <c r="E1246" s="40" t="s">
        <v>1442</v>
      </c>
      <c r="F1246" s="40" t="str">
        <f t="shared" si="10"/>
        <v>02110003230917C1-CCK9</v>
      </c>
      <c r="G1246" s="46">
        <v>1</v>
      </c>
      <c r="H1246" s="40" t="s">
        <v>202</v>
      </c>
      <c r="I1246" s="46">
        <v>61</v>
      </c>
    </row>
    <row r="1247" spans="1:9" ht="12.75" hidden="1" customHeight="1">
      <c r="A1247" s="34">
        <v>908</v>
      </c>
      <c r="B1247" s="40" t="s">
        <v>1447</v>
      </c>
      <c r="C1247" s="40" t="s">
        <v>533</v>
      </c>
      <c r="D1247" s="40" t="str">
        <f t="shared" si="9"/>
        <v>021100094809Vẽ kỹ thuật</v>
      </c>
      <c r="E1247" s="40" t="s">
        <v>1442</v>
      </c>
      <c r="F1247" s="40" t="str">
        <f t="shared" si="10"/>
        <v>02110009480917C1-CCK9</v>
      </c>
      <c r="G1247" s="46">
        <v>1</v>
      </c>
      <c r="H1247" s="40" t="s">
        <v>1377</v>
      </c>
      <c r="I1247" s="46">
        <v>61</v>
      </c>
    </row>
    <row r="1248" spans="1:9" ht="12.75" hidden="1" customHeight="1">
      <c r="A1248" s="34">
        <v>909</v>
      </c>
      <c r="B1248" s="40" t="s">
        <v>1448</v>
      </c>
      <c r="C1248" s="40" t="s">
        <v>1372</v>
      </c>
      <c r="D1248" s="40" t="str">
        <f t="shared" si="9"/>
        <v>021100094910An toàn lao động</v>
      </c>
      <c r="E1248" s="40" t="s">
        <v>1449</v>
      </c>
      <c r="F1248" s="40" t="str">
        <f t="shared" si="10"/>
        <v>02110009491017C1-CTM1</v>
      </c>
      <c r="G1248" s="46">
        <v>1</v>
      </c>
      <c r="H1248" s="40" t="s">
        <v>1450</v>
      </c>
      <c r="I1248" s="46">
        <v>58</v>
      </c>
    </row>
    <row r="1249" spans="1:9" ht="12.75" hidden="1" customHeight="1">
      <c r="A1249" s="34">
        <v>910</v>
      </c>
      <c r="B1249" s="40" t="s">
        <v>1451</v>
      </c>
      <c r="C1249" s="40" t="s">
        <v>1002</v>
      </c>
      <c r="D1249" s="40" t="str">
        <f t="shared" si="9"/>
        <v>021100076910Dung sai - Kỹ thuật đo</v>
      </c>
      <c r="E1249" s="40" t="s">
        <v>1449</v>
      </c>
      <c r="F1249" s="40" t="str">
        <f t="shared" si="10"/>
        <v>02110007691017C1-CTM1</v>
      </c>
      <c r="G1249" s="46">
        <v>1</v>
      </c>
      <c r="H1249" s="40" t="s">
        <v>272</v>
      </c>
      <c r="I1249" s="46">
        <v>58</v>
      </c>
    </row>
    <row r="1250" spans="1:9" ht="12.75" hidden="1" customHeight="1">
      <c r="A1250" s="34">
        <v>911</v>
      </c>
      <c r="B1250" s="40" t="s">
        <v>1452</v>
      </c>
      <c r="C1250" s="40" t="s">
        <v>594</v>
      </c>
      <c r="D1250" s="40" t="str">
        <f t="shared" si="9"/>
        <v>SHCN(12+)114Sinh hoạt chủ nhiệm</v>
      </c>
      <c r="E1250" s="40" t="s">
        <v>1449</v>
      </c>
      <c r="F1250" s="40" t="str">
        <f t="shared" si="10"/>
        <v>SHCN(12+)11417C1-CTM1</v>
      </c>
      <c r="G1250" s="46">
        <v>1</v>
      </c>
      <c r="H1250" s="40" t="s">
        <v>1453</v>
      </c>
      <c r="I1250" s="46">
        <v>58</v>
      </c>
    </row>
    <row r="1251" spans="1:9" ht="12.75" hidden="1" customHeight="1">
      <c r="A1251" s="34">
        <v>912</v>
      </c>
      <c r="B1251" s="40" t="s">
        <v>1454</v>
      </c>
      <c r="C1251" s="40" t="s">
        <v>536</v>
      </c>
      <c r="D1251" s="40" t="str">
        <f t="shared" si="9"/>
        <v>021100032310Thực tập Nguội cơ bản</v>
      </c>
      <c r="E1251" s="40" t="s">
        <v>1449</v>
      </c>
      <c r="F1251" s="40" t="str">
        <f t="shared" si="10"/>
        <v>02110003231017C1-CTM1</v>
      </c>
      <c r="G1251" s="46">
        <v>1</v>
      </c>
      <c r="H1251" s="40" t="s">
        <v>267</v>
      </c>
      <c r="I1251" s="46">
        <v>58</v>
      </c>
    </row>
    <row r="1252" spans="1:9" ht="12.75" hidden="1" customHeight="1">
      <c r="A1252" s="34">
        <v>913</v>
      </c>
      <c r="B1252" s="40" t="s">
        <v>1455</v>
      </c>
      <c r="C1252" s="40" t="s">
        <v>533</v>
      </c>
      <c r="D1252" s="40" t="str">
        <f t="shared" si="9"/>
        <v>021100094810Vẽ kỹ thuật</v>
      </c>
      <c r="E1252" s="40" t="s">
        <v>1449</v>
      </c>
      <c r="F1252" s="40" t="str">
        <f t="shared" si="10"/>
        <v>02110009481017C1-CTM1</v>
      </c>
      <c r="G1252" s="46">
        <v>1</v>
      </c>
      <c r="H1252" s="40" t="s">
        <v>230</v>
      </c>
      <c r="I1252" s="46">
        <v>58</v>
      </c>
    </row>
    <row r="1253" spans="1:9" ht="12.75" hidden="1" customHeight="1">
      <c r="A1253" s="34">
        <v>914</v>
      </c>
      <c r="B1253" s="40" t="s">
        <v>1456</v>
      </c>
      <c r="C1253" s="40" t="s">
        <v>1372</v>
      </c>
      <c r="D1253" s="40" t="str">
        <f t="shared" si="9"/>
        <v>021100094911An toàn lao động</v>
      </c>
      <c r="E1253" s="40" t="s">
        <v>1457</v>
      </c>
      <c r="F1253" s="40" t="str">
        <f t="shared" si="10"/>
        <v>02110009491117C1-CTM2</v>
      </c>
      <c r="G1253" s="46">
        <v>1</v>
      </c>
      <c r="H1253" s="40" t="s">
        <v>1458</v>
      </c>
      <c r="I1253" s="46">
        <v>58</v>
      </c>
    </row>
    <row r="1254" spans="1:9" ht="12.75" hidden="1" customHeight="1">
      <c r="A1254" s="34">
        <v>915</v>
      </c>
      <c r="B1254" s="40" t="s">
        <v>1459</v>
      </c>
      <c r="C1254" s="40" t="s">
        <v>1002</v>
      </c>
      <c r="D1254" s="40" t="str">
        <f t="shared" si="9"/>
        <v>021100076911Dung sai - Kỹ thuật đo</v>
      </c>
      <c r="E1254" s="40" t="s">
        <v>1457</v>
      </c>
      <c r="F1254" s="40" t="str">
        <f t="shared" si="10"/>
        <v>02110007691117C1-CTM2</v>
      </c>
      <c r="G1254" s="46">
        <v>1</v>
      </c>
      <c r="H1254" s="40" t="s">
        <v>272</v>
      </c>
      <c r="I1254" s="46">
        <v>58</v>
      </c>
    </row>
    <row r="1255" spans="1:9" ht="12.75" hidden="1" customHeight="1">
      <c r="A1255" s="34">
        <v>916</v>
      </c>
      <c r="B1255" s="40" t="s">
        <v>1460</v>
      </c>
      <c r="C1255" s="40" t="s">
        <v>1340</v>
      </c>
      <c r="D1255" s="40" t="str">
        <f t="shared" si="9"/>
        <v xml:space="preserve">021100093823Giáo dục quốc phòng - An ninh </v>
      </c>
      <c r="E1255" s="89" t="s">
        <v>1457</v>
      </c>
      <c r="F1255" s="40" t="str">
        <f t="shared" si="10"/>
        <v>02110009382317C1-CTM2</v>
      </c>
      <c r="G1255" s="46">
        <v>1</v>
      </c>
      <c r="H1255" s="40" t="s">
        <v>1380</v>
      </c>
      <c r="I1255" s="46">
        <v>94</v>
      </c>
    </row>
    <row r="1256" spans="1:9" ht="12.75" hidden="1" customHeight="1">
      <c r="A1256" s="34">
        <v>917</v>
      </c>
      <c r="B1256" s="40" t="s">
        <v>1461</v>
      </c>
      <c r="C1256" s="40" t="s">
        <v>594</v>
      </c>
      <c r="D1256" s="40" t="str">
        <f t="shared" si="9"/>
        <v>SHCN(12+)115Sinh hoạt chủ nhiệm</v>
      </c>
      <c r="E1256" s="40" t="s">
        <v>1457</v>
      </c>
      <c r="F1256" s="40" t="str">
        <f t="shared" si="10"/>
        <v>SHCN(12+)11517C1-CTM2</v>
      </c>
      <c r="G1256" s="46">
        <v>1</v>
      </c>
      <c r="H1256" s="40" t="s">
        <v>272</v>
      </c>
      <c r="I1256" s="46">
        <v>58</v>
      </c>
    </row>
    <row r="1257" spans="1:9" ht="12.75" hidden="1" customHeight="1">
      <c r="A1257" s="34">
        <v>918</v>
      </c>
      <c r="B1257" s="40" t="s">
        <v>1462</v>
      </c>
      <c r="C1257" s="40" t="s">
        <v>536</v>
      </c>
      <c r="D1257" s="40" t="str">
        <f t="shared" si="9"/>
        <v>021100032311Thực tập Nguội cơ bản</v>
      </c>
      <c r="E1257" s="40" t="s">
        <v>1457</v>
      </c>
      <c r="F1257" s="40" t="str">
        <f t="shared" si="10"/>
        <v>02110003231117C1-CTM2</v>
      </c>
      <c r="G1257" s="46">
        <v>1</v>
      </c>
      <c r="H1257" s="40" t="s">
        <v>166</v>
      </c>
      <c r="I1257" s="46">
        <v>58</v>
      </c>
    </row>
    <row r="1258" spans="1:9" ht="12.75" hidden="1" customHeight="1">
      <c r="A1258" s="34">
        <v>919</v>
      </c>
      <c r="B1258" s="40" t="s">
        <v>1463</v>
      </c>
      <c r="C1258" s="40" t="s">
        <v>533</v>
      </c>
      <c r="D1258" s="40" t="str">
        <f t="shared" si="9"/>
        <v>021100094811Vẽ kỹ thuật</v>
      </c>
      <c r="E1258" s="40" t="s">
        <v>1457</v>
      </c>
      <c r="F1258" s="40" t="str">
        <f t="shared" si="10"/>
        <v>02110009481117C1-CTM2</v>
      </c>
      <c r="G1258" s="46">
        <v>1</v>
      </c>
      <c r="H1258" s="40" t="s">
        <v>165</v>
      </c>
      <c r="I1258" s="46">
        <v>58</v>
      </c>
    </row>
    <row r="1259" spans="1:9" ht="12.75" hidden="1" customHeight="1">
      <c r="A1259" s="34">
        <v>920</v>
      </c>
      <c r="B1259" s="40" t="s">
        <v>1464</v>
      </c>
      <c r="C1259" s="40" t="s">
        <v>1372</v>
      </c>
      <c r="D1259" s="40" t="str">
        <f t="shared" si="9"/>
        <v>021100094912An toàn lao động</v>
      </c>
      <c r="E1259" s="40" t="s">
        <v>1465</v>
      </c>
      <c r="F1259" s="40" t="str">
        <f t="shared" si="10"/>
        <v>02110009491217C1-CTM3</v>
      </c>
      <c r="G1259" s="46">
        <v>1</v>
      </c>
      <c r="H1259" s="40" t="s">
        <v>266</v>
      </c>
      <c r="I1259" s="46">
        <v>37</v>
      </c>
    </row>
    <row r="1260" spans="1:9" ht="12.75" hidden="1" customHeight="1">
      <c r="A1260" s="34">
        <v>921</v>
      </c>
      <c r="B1260" s="40" t="s">
        <v>1466</v>
      </c>
      <c r="C1260" s="40" t="s">
        <v>1002</v>
      </c>
      <c r="D1260" s="40" t="str">
        <f t="shared" si="9"/>
        <v>021100076912Dung sai - Kỹ thuật đo</v>
      </c>
      <c r="E1260" s="40" t="s">
        <v>1465</v>
      </c>
      <c r="F1260" s="40" t="str">
        <f t="shared" si="10"/>
        <v>02110007691217C1-CTM3</v>
      </c>
      <c r="G1260" s="46">
        <v>1</v>
      </c>
      <c r="H1260" s="40" t="s">
        <v>230</v>
      </c>
      <c r="I1260" s="46">
        <v>37</v>
      </c>
    </row>
    <row r="1261" spans="1:9" ht="12.75" hidden="1" customHeight="1">
      <c r="A1261" s="34">
        <v>922</v>
      </c>
      <c r="B1261" s="40" t="s">
        <v>1468</v>
      </c>
      <c r="C1261" s="40" t="s">
        <v>594</v>
      </c>
      <c r="D1261" s="40" t="str">
        <f t="shared" si="9"/>
        <v>SHCN(12+)116Sinh hoạt chủ nhiệm</v>
      </c>
      <c r="E1261" s="40" t="s">
        <v>1465</v>
      </c>
      <c r="F1261" s="40" t="str">
        <f t="shared" si="10"/>
        <v>SHCN(12+)11617C1-CTM3</v>
      </c>
      <c r="G1261" s="46">
        <v>1</v>
      </c>
      <c r="H1261" s="40" t="s">
        <v>1469</v>
      </c>
      <c r="I1261" s="46">
        <v>37</v>
      </c>
    </row>
    <row r="1262" spans="1:9" ht="12.75" hidden="1" customHeight="1">
      <c r="A1262" s="34">
        <v>923</v>
      </c>
      <c r="B1262" s="40" t="s">
        <v>1470</v>
      </c>
      <c r="C1262" s="40" t="s">
        <v>536</v>
      </c>
      <c r="D1262" s="40" t="str">
        <f t="shared" si="9"/>
        <v>021100032312Thực tập Nguội cơ bản</v>
      </c>
      <c r="E1262" s="40" t="s">
        <v>1465</v>
      </c>
      <c r="F1262" s="40" t="str">
        <f t="shared" si="10"/>
        <v>02110003231217C1-CTM3</v>
      </c>
      <c r="G1262" s="46">
        <v>1</v>
      </c>
      <c r="H1262" s="40" t="s">
        <v>166</v>
      </c>
      <c r="I1262" s="46">
        <v>37</v>
      </c>
    </row>
    <row r="1263" spans="1:9" ht="12.75" hidden="1" customHeight="1">
      <c r="A1263" s="34">
        <v>924</v>
      </c>
      <c r="B1263" s="40" t="s">
        <v>1471</v>
      </c>
      <c r="C1263" s="40" t="s">
        <v>533</v>
      </c>
      <c r="D1263" s="40" t="str">
        <f t="shared" si="9"/>
        <v>021100094812Vẽ kỹ thuật</v>
      </c>
      <c r="E1263" s="40" t="s">
        <v>1465</v>
      </c>
      <c r="F1263" s="40" t="str">
        <f t="shared" si="10"/>
        <v>02110009481217C1-CTM3</v>
      </c>
      <c r="G1263" s="46">
        <v>1</v>
      </c>
      <c r="H1263" s="40" t="s">
        <v>165</v>
      </c>
      <c r="I1263" s="46">
        <v>37</v>
      </c>
    </row>
    <row r="1264" spans="1:9" ht="12.75" hidden="1" customHeight="1">
      <c r="A1264" s="34">
        <v>925</v>
      </c>
      <c r="B1264" s="40" t="s">
        <v>1472</v>
      </c>
      <c r="C1264" s="40" t="s">
        <v>1372</v>
      </c>
      <c r="D1264" s="40" t="str">
        <f t="shared" si="9"/>
        <v>021100094913An toàn lao động</v>
      </c>
      <c r="E1264" s="40" t="s">
        <v>1473</v>
      </c>
      <c r="F1264" s="40" t="str">
        <f t="shared" si="10"/>
        <v>02110009491317C1-BCN1</v>
      </c>
      <c r="G1264" s="46">
        <v>1</v>
      </c>
      <c r="H1264" s="40" t="s">
        <v>266</v>
      </c>
      <c r="I1264" s="46">
        <v>44</v>
      </c>
    </row>
    <row r="1265" spans="1:9" ht="12.75" hidden="1" customHeight="1">
      <c r="A1265" s="34">
        <v>926</v>
      </c>
      <c r="B1265" s="40" t="s">
        <v>1474</v>
      </c>
      <c r="C1265" s="40" t="s">
        <v>1002</v>
      </c>
      <c r="D1265" s="40" t="str">
        <f t="shared" si="9"/>
        <v>021100076913Dung sai - Kỹ thuật đo</v>
      </c>
      <c r="E1265" s="40" t="s">
        <v>1473</v>
      </c>
      <c r="F1265" s="40" t="str">
        <f t="shared" si="10"/>
        <v>02110007691317C1-BCN1</v>
      </c>
      <c r="G1265" s="46">
        <v>1</v>
      </c>
      <c r="H1265" s="40" t="s">
        <v>180</v>
      </c>
      <c r="I1265" s="46">
        <v>44</v>
      </c>
    </row>
    <row r="1266" spans="1:9" ht="12.75" hidden="1" customHeight="1">
      <c r="A1266" s="34">
        <v>927</v>
      </c>
      <c r="B1266" s="40" t="s">
        <v>1475</v>
      </c>
      <c r="C1266" s="40" t="s">
        <v>1340</v>
      </c>
      <c r="D1266" s="40" t="str">
        <f t="shared" si="9"/>
        <v xml:space="preserve">021100093825Giáo dục quốc phòng - An ninh </v>
      </c>
      <c r="E1266" s="40" t="s">
        <v>1473</v>
      </c>
      <c r="F1266" s="40" t="str">
        <f t="shared" si="10"/>
        <v>02110009382517C1-BCN1</v>
      </c>
      <c r="G1266" s="46">
        <v>1</v>
      </c>
      <c r="H1266" s="40" t="s">
        <v>1476</v>
      </c>
      <c r="I1266" s="46">
        <v>104</v>
      </c>
    </row>
    <row r="1267" spans="1:9" ht="12.75" hidden="1" customHeight="1">
      <c r="A1267" s="34">
        <v>928</v>
      </c>
      <c r="B1267" s="40" t="s">
        <v>1477</v>
      </c>
      <c r="C1267" s="40" t="s">
        <v>594</v>
      </c>
      <c r="D1267" s="40" t="str">
        <f t="shared" si="9"/>
        <v>SHCN(12+)117Sinh hoạt chủ nhiệm</v>
      </c>
      <c r="E1267" s="40" t="s">
        <v>1473</v>
      </c>
      <c r="F1267" s="40" t="str">
        <f t="shared" si="10"/>
        <v>SHCN(12+)11717C1-BCN1</v>
      </c>
      <c r="G1267" s="46">
        <v>1</v>
      </c>
      <c r="H1267" s="40" t="s">
        <v>1478</v>
      </c>
      <c r="I1267" s="46">
        <v>44</v>
      </c>
    </row>
    <row r="1268" spans="1:9" ht="12.75" hidden="1" customHeight="1">
      <c r="A1268" s="34">
        <v>929</v>
      </c>
      <c r="B1268" s="40" t="s">
        <v>1479</v>
      </c>
      <c r="C1268" s="40" t="s">
        <v>536</v>
      </c>
      <c r="D1268" s="40" t="str">
        <f t="shared" si="9"/>
        <v>021100032313Thực tập Nguội cơ bản</v>
      </c>
      <c r="E1268" s="40" t="s">
        <v>1473</v>
      </c>
      <c r="F1268" s="40" t="str">
        <f t="shared" si="10"/>
        <v>02110003231317C1-BCN1</v>
      </c>
      <c r="G1268" s="46">
        <v>1</v>
      </c>
      <c r="H1268" s="40" t="s">
        <v>104</v>
      </c>
      <c r="I1268" s="46">
        <v>44</v>
      </c>
    </row>
    <row r="1269" spans="1:9" ht="12.75" hidden="1" customHeight="1">
      <c r="A1269" s="34">
        <v>930</v>
      </c>
      <c r="B1269" s="40" t="s">
        <v>1480</v>
      </c>
      <c r="C1269" s="40" t="s">
        <v>533</v>
      </c>
      <c r="D1269" s="40" t="str">
        <f t="shared" si="9"/>
        <v>021100094813Vẽ kỹ thuật</v>
      </c>
      <c r="E1269" s="40" t="s">
        <v>1473</v>
      </c>
      <c r="F1269" s="40" t="str">
        <f t="shared" si="10"/>
        <v>02110009481317C1-BCN1</v>
      </c>
      <c r="G1269" s="46">
        <v>1</v>
      </c>
      <c r="H1269" s="40" t="s">
        <v>165</v>
      </c>
      <c r="I1269" s="46">
        <v>44</v>
      </c>
    </row>
    <row r="1270" spans="1:9" ht="12.75" hidden="1" customHeight="1">
      <c r="A1270" s="34">
        <v>931</v>
      </c>
      <c r="B1270" s="40" t="s">
        <v>1481</v>
      </c>
      <c r="C1270" s="40" t="s">
        <v>1372</v>
      </c>
      <c r="D1270" s="40" t="str">
        <f t="shared" si="9"/>
        <v>021100094914An toàn lao động</v>
      </c>
      <c r="E1270" s="40" t="s">
        <v>1482</v>
      </c>
      <c r="F1270" s="40" t="str">
        <f t="shared" si="10"/>
        <v>02110009491417C1-CKL1</v>
      </c>
      <c r="G1270" s="46">
        <v>1</v>
      </c>
      <c r="H1270" s="40" t="s">
        <v>1458</v>
      </c>
      <c r="I1270" s="46">
        <v>22</v>
      </c>
    </row>
    <row r="1271" spans="1:9" ht="12.75" hidden="1" customHeight="1">
      <c r="A1271" s="34">
        <v>932</v>
      </c>
      <c r="B1271" s="40" t="s">
        <v>1483</v>
      </c>
      <c r="C1271" s="40" t="s">
        <v>1002</v>
      </c>
      <c r="D1271" s="40" t="str">
        <f t="shared" si="9"/>
        <v>021100076914Dung sai - Kỹ thuật đo</v>
      </c>
      <c r="E1271" s="40" t="s">
        <v>1482</v>
      </c>
      <c r="F1271" s="40" t="str">
        <f t="shared" si="10"/>
        <v>02110007691417C1-CKL1</v>
      </c>
      <c r="G1271" s="46">
        <v>1</v>
      </c>
      <c r="H1271" s="40" t="s">
        <v>230</v>
      </c>
      <c r="I1271" s="46">
        <v>22</v>
      </c>
    </row>
    <row r="1272" spans="1:9" ht="12.75" hidden="1" customHeight="1">
      <c r="A1272" s="34">
        <v>933</v>
      </c>
      <c r="B1272" s="40" t="s">
        <v>1484</v>
      </c>
      <c r="C1272" s="40" t="s">
        <v>1340</v>
      </c>
      <c r="D1272" s="40" t="str">
        <f t="shared" si="9"/>
        <v xml:space="preserve">021100093826Giáo dục quốc phòng - An ninh </v>
      </c>
      <c r="E1272" s="89" t="s">
        <v>1482</v>
      </c>
      <c r="F1272" s="40" t="str">
        <f t="shared" si="10"/>
        <v>02110009382617C1-CKL1</v>
      </c>
      <c r="G1272" s="46">
        <v>1</v>
      </c>
      <c r="H1272" s="40" t="s">
        <v>1316</v>
      </c>
      <c r="I1272" s="46">
        <v>80</v>
      </c>
    </row>
    <row r="1273" spans="1:9" ht="12.75" hidden="1" customHeight="1">
      <c r="A1273" s="34">
        <v>934</v>
      </c>
      <c r="B1273" s="40" t="s">
        <v>1485</v>
      </c>
      <c r="C1273" s="40" t="s">
        <v>594</v>
      </c>
      <c r="D1273" s="40" t="str">
        <f t="shared" si="9"/>
        <v>SHCN(12+)118Sinh hoạt chủ nhiệm</v>
      </c>
      <c r="E1273" s="40" t="s">
        <v>1482</v>
      </c>
      <c r="F1273" s="40" t="str">
        <f t="shared" si="10"/>
        <v>SHCN(12+)11817C1-CKL1</v>
      </c>
      <c r="G1273" s="46">
        <v>1</v>
      </c>
      <c r="H1273" s="40" t="s">
        <v>1486</v>
      </c>
      <c r="I1273" s="46">
        <v>22</v>
      </c>
    </row>
    <row r="1274" spans="1:9" ht="12.75" hidden="1" customHeight="1">
      <c r="A1274" s="34">
        <v>935</v>
      </c>
      <c r="B1274" s="40" t="s">
        <v>1487</v>
      </c>
      <c r="C1274" s="40" t="s">
        <v>536</v>
      </c>
      <c r="D1274" s="40" t="str">
        <f t="shared" si="9"/>
        <v>021100032314Thực tập Nguội cơ bản</v>
      </c>
      <c r="E1274" s="40" t="s">
        <v>1482</v>
      </c>
      <c r="F1274" s="40" t="str">
        <f t="shared" si="10"/>
        <v>02110003231417C1-CKL1</v>
      </c>
      <c r="G1274" s="46">
        <v>1</v>
      </c>
      <c r="H1274" s="40" t="s">
        <v>104</v>
      </c>
      <c r="I1274" s="46">
        <v>22</v>
      </c>
    </row>
    <row r="1275" spans="1:9" ht="12.75" hidden="1" customHeight="1">
      <c r="A1275" s="34">
        <v>936</v>
      </c>
      <c r="B1275" s="40" t="s">
        <v>1488</v>
      </c>
      <c r="C1275" s="40" t="s">
        <v>533</v>
      </c>
      <c r="D1275" s="40" t="str">
        <f t="shared" si="9"/>
        <v>021100094814Vẽ kỹ thuật</v>
      </c>
      <c r="E1275" s="40" t="s">
        <v>1482</v>
      </c>
      <c r="F1275" s="40" t="str">
        <f t="shared" si="10"/>
        <v>02110009481417C1-CKL1</v>
      </c>
      <c r="G1275" s="46">
        <v>1</v>
      </c>
      <c r="H1275" s="40" t="s">
        <v>165</v>
      </c>
      <c r="I1275" s="46">
        <v>22</v>
      </c>
    </row>
    <row r="1276" spans="1:9" ht="12.75" hidden="1" customHeight="1">
      <c r="A1276" s="34">
        <v>937</v>
      </c>
      <c r="B1276" s="40" t="s">
        <v>1489</v>
      </c>
      <c r="C1276" s="40" t="s">
        <v>1490</v>
      </c>
      <c r="D1276" s="40" t="str">
        <f t="shared" si="9"/>
        <v>021100096201Động cơ đốt trong</v>
      </c>
      <c r="E1276" s="40" t="s">
        <v>1491</v>
      </c>
      <c r="F1276" s="40" t="str">
        <f t="shared" si="10"/>
        <v>02110009620117C1-CNÔ1</v>
      </c>
      <c r="G1276" s="46">
        <v>1</v>
      </c>
      <c r="H1276" s="40" t="s">
        <v>1492</v>
      </c>
      <c r="I1276" s="46">
        <v>58</v>
      </c>
    </row>
    <row r="1277" spans="1:9" ht="12.75" hidden="1" customHeight="1">
      <c r="A1277" s="34">
        <v>938</v>
      </c>
      <c r="B1277" s="40" t="s">
        <v>1493</v>
      </c>
      <c r="C1277" s="40" t="s">
        <v>1002</v>
      </c>
      <c r="D1277" s="40" t="str">
        <f t="shared" si="9"/>
        <v>021100076915Dung sai - Kỹ thuật đo</v>
      </c>
      <c r="E1277" s="40" t="s">
        <v>1491</v>
      </c>
      <c r="F1277" s="40" t="str">
        <f t="shared" si="10"/>
        <v>02110007691517C1-CNÔ1</v>
      </c>
      <c r="G1277" s="46">
        <v>1</v>
      </c>
      <c r="H1277" s="40" t="s">
        <v>180</v>
      </c>
      <c r="I1277" s="46">
        <v>58</v>
      </c>
    </row>
    <row r="1278" spans="1:9" ht="12.75" hidden="1" customHeight="1">
      <c r="A1278" s="34">
        <v>939</v>
      </c>
      <c r="B1278" s="40" t="s">
        <v>1494</v>
      </c>
      <c r="C1278" s="40" t="s">
        <v>922</v>
      </c>
      <c r="D1278" s="40" t="str">
        <f t="shared" si="9"/>
        <v>021100096101Kỹ thuật điện - điện tử</v>
      </c>
      <c r="E1278" s="40" t="s">
        <v>1491</v>
      </c>
      <c r="F1278" s="40" t="str">
        <f t="shared" si="10"/>
        <v>02110009610117C1-CNÔ1</v>
      </c>
      <c r="G1278" s="46">
        <v>1</v>
      </c>
      <c r="H1278" s="40" t="s">
        <v>1492</v>
      </c>
      <c r="I1278" s="46">
        <v>58</v>
      </c>
    </row>
    <row r="1279" spans="1:9" ht="12.75" hidden="1" customHeight="1">
      <c r="A1279" s="34">
        <v>940</v>
      </c>
      <c r="B1279" s="40" t="s">
        <v>1495</v>
      </c>
      <c r="C1279" s="40" t="s">
        <v>594</v>
      </c>
      <c r="D1279" s="40" t="str">
        <f t="shared" si="9"/>
        <v>SHCN(12+)119Sinh hoạt chủ nhiệm</v>
      </c>
      <c r="E1279" s="40" t="s">
        <v>1491</v>
      </c>
      <c r="F1279" s="40" t="str">
        <f t="shared" si="10"/>
        <v>SHCN(12+)11917C1-CNÔ1</v>
      </c>
      <c r="G1279" s="46">
        <v>1</v>
      </c>
      <c r="H1279" s="40" t="s">
        <v>1496</v>
      </c>
      <c r="I1279" s="46">
        <v>58</v>
      </c>
    </row>
    <row r="1280" spans="1:9" ht="12.75" hidden="1" customHeight="1">
      <c r="A1280" s="34">
        <v>941</v>
      </c>
      <c r="B1280" s="40" t="s">
        <v>1497</v>
      </c>
      <c r="C1280" s="40" t="s">
        <v>1498</v>
      </c>
      <c r="D1280" s="40" t="str">
        <f t="shared" si="9"/>
        <v>021100096001Thực tập Hàn cơ bản</v>
      </c>
      <c r="E1280" s="40" t="s">
        <v>1491</v>
      </c>
      <c r="F1280" s="40" t="str">
        <f t="shared" si="10"/>
        <v>02110009600117C1-CNÔ1</v>
      </c>
      <c r="G1280" s="46">
        <v>1</v>
      </c>
      <c r="H1280" s="40" t="s">
        <v>202</v>
      </c>
      <c r="I1280" s="46">
        <v>58</v>
      </c>
    </row>
    <row r="1281" spans="1:9" ht="12.75" hidden="1" customHeight="1">
      <c r="A1281" s="34">
        <v>942</v>
      </c>
      <c r="B1281" s="40" t="s">
        <v>1499</v>
      </c>
      <c r="C1281" s="40" t="s">
        <v>1500</v>
      </c>
      <c r="D1281" s="40" t="str">
        <f t="shared" si="9"/>
        <v>021100096301Thực tập Kỹ thuật lái xe</v>
      </c>
      <c r="E1281" s="40" t="s">
        <v>1491</v>
      </c>
      <c r="F1281" s="40" t="str">
        <f t="shared" si="10"/>
        <v>02110009630117C1-CNÔ1</v>
      </c>
      <c r="G1281" s="46">
        <v>1</v>
      </c>
      <c r="H1281" s="40" t="s">
        <v>1501</v>
      </c>
      <c r="I1281" s="46">
        <v>58</v>
      </c>
    </row>
    <row r="1282" spans="1:9" ht="12.75" hidden="1" customHeight="1">
      <c r="A1282" s="34">
        <v>943</v>
      </c>
      <c r="B1282" s="40" t="s">
        <v>1502</v>
      </c>
      <c r="C1282" s="40" t="s">
        <v>536</v>
      </c>
      <c r="D1282" s="40" t="str">
        <f t="shared" si="9"/>
        <v>021100095901Thực tập Nguội cơ bản</v>
      </c>
      <c r="E1282" s="40" t="s">
        <v>1491</v>
      </c>
      <c r="F1282" s="40" t="str">
        <f t="shared" si="10"/>
        <v>02110009590117C1-CNÔ1</v>
      </c>
      <c r="G1282" s="46">
        <v>1</v>
      </c>
      <c r="H1282" s="40" t="s">
        <v>232</v>
      </c>
      <c r="I1282" s="46">
        <v>58</v>
      </c>
    </row>
    <row r="1283" spans="1:9" ht="12.75" hidden="1" customHeight="1">
      <c r="A1283" s="34">
        <v>944</v>
      </c>
      <c r="B1283" s="40" t="s">
        <v>1503</v>
      </c>
      <c r="C1283" s="40" t="s">
        <v>533</v>
      </c>
      <c r="D1283" s="40" t="str">
        <f t="shared" si="9"/>
        <v>021100094815Vẽ kỹ thuật</v>
      </c>
      <c r="E1283" s="40" t="s">
        <v>1491</v>
      </c>
      <c r="F1283" s="40" t="str">
        <f t="shared" si="10"/>
        <v>02110009481517C1-CNÔ1</v>
      </c>
      <c r="G1283" s="46">
        <v>1</v>
      </c>
      <c r="H1283" s="40" t="s">
        <v>1504</v>
      </c>
      <c r="I1283" s="46">
        <v>58</v>
      </c>
    </row>
    <row r="1284" spans="1:9" ht="12.75" hidden="1" customHeight="1">
      <c r="A1284" s="34">
        <v>945</v>
      </c>
      <c r="B1284" s="40" t="s">
        <v>1505</v>
      </c>
      <c r="C1284" s="40" t="s">
        <v>1490</v>
      </c>
      <c r="D1284" s="40" t="str">
        <f t="shared" si="9"/>
        <v>021100096202Động cơ đốt trong</v>
      </c>
      <c r="E1284" s="40" t="s">
        <v>1506</v>
      </c>
      <c r="F1284" s="40" t="str">
        <f t="shared" si="10"/>
        <v>02110009620217C1-CNÔ2</v>
      </c>
      <c r="G1284" s="46">
        <v>1</v>
      </c>
      <c r="H1284" s="40" t="s">
        <v>1507</v>
      </c>
      <c r="I1284" s="46">
        <v>57</v>
      </c>
    </row>
    <row r="1285" spans="1:9" ht="12.75" hidden="1" customHeight="1">
      <c r="A1285" s="34">
        <v>946</v>
      </c>
      <c r="B1285" s="40" t="s">
        <v>1508</v>
      </c>
      <c r="C1285" s="40" t="s">
        <v>1002</v>
      </c>
      <c r="D1285" s="40" t="str">
        <f t="shared" si="9"/>
        <v>021100076916Dung sai - Kỹ thuật đo</v>
      </c>
      <c r="E1285" s="40" t="s">
        <v>1506</v>
      </c>
      <c r="F1285" s="40" t="str">
        <f t="shared" si="10"/>
        <v>02110007691617C1-CNÔ2</v>
      </c>
      <c r="G1285" s="46">
        <v>1</v>
      </c>
      <c r="H1285" s="40" t="s">
        <v>180</v>
      </c>
      <c r="I1285" s="46">
        <v>57</v>
      </c>
    </row>
    <row r="1286" spans="1:9" ht="12.75" hidden="1" customHeight="1">
      <c r="A1286" s="34">
        <v>947</v>
      </c>
      <c r="B1286" s="40" t="s">
        <v>1509</v>
      </c>
      <c r="C1286" s="40" t="s">
        <v>922</v>
      </c>
      <c r="D1286" s="40" t="str">
        <f t="shared" si="9"/>
        <v>021100096102Kỹ thuật điện - điện tử</v>
      </c>
      <c r="E1286" s="40" t="s">
        <v>1506</v>
      </c>
      <c r="F1286" s="40" t="str">
        <f t="shared" si="10"/>
        <v>02110009610217C1-CNÔ2</v>
      </c>
      <c r="G1286" s="46">
        <v>1</v>
      </c>
      <c r="H1286" s="40" t="s">
        <v>1507</v>
      </c>
      <c r="I1286" s="46">
        <v>57</v>
      </c>
    </row>
    <row r="1287" spans="1:9" ht="12.75" hidden="1" customHeight="1">
      <c r="A1287" s="34">
        <v>948</v>
      </c>
      <c r="B1287" s="40" t="s">
        <v>1510</v>
      </c>
      <c r="C1287" s="40" t="s">
        <v>594</v>
      </c>
      <c r="D1287" s="40" t="str">
        <f t="shared" si="9"/>
        <v>SHCN(12+)120Sinh hoạt chủ nhiệm</v>
      </c>
      <c r="E1287" s="40" t="s">
        <v>1506</v>
      </c>
      <c r="F1287" s="40" t="str">
        <f t="shared" si="10"/>
        <v>SHCN(12+)12017C1-CNÔ2</v>
      </c>
      <c r="G1287" s="46">
        <v>1</v>
      </c>
      <c r="H1287" s="40" t="s">
        <v>1511</v>
      </c>
      <c r="I1287" s="46">
        <v>57</v>
      </c>
    </row>
    <row r="1288" spans="1:9" ht="12.75" hidden="1" customHeight="1">
      <c r="A1288" s="34">
        <v>949</v>
      </c>
      <c r="B1288" s="40" t="s">
        <v>1512</v>
      </c>
      <c r="C1288" s="40" t="s">
        <v>1498</v>
      </c>
      <c r="D1288" s="40" t="str">
        <f t="shared" si="9"/>
        <v>021100096002Thực tập Hàn cơ bản</v>
      </c>
      <c r="E1288" s="40" t="s">
        <v>1506</v>
      </c>
      <c r="F1288" s="40" t="str">
        <f t="shared" si="10"/>
        <v>02110009600217C1-CNÔ2</v>
      </c>
      <c r="G1288" s="46">
        <v>1</v>
      </c>
      <c r="H1288" s="40" t="s">
        <v>166</v>
      </c>
      <c r="I1288" s="46">
        <v>57</v>
      </c>
    </row>
    <row r="1289" spans="1:9" ht="12.75" hidden="1" customHeight="1">
      <c r="A1289" s="34">
        <v>950</v>
      </c>
      <c r="B1289" s="40" t="s">
        <v>1513</v>
      </c>
      <c r="C1289" s="40" t="s">
        <v>1500</v>
      </c>
      <c r="D1289" s="40" t="str">
        <f t="shared" si="9"/>
        <v>021100096302Thực tập Kỹ thuật lái xe</v>
      </c>
      <c r="E1289" s="40" t="s">
        <v>1506</v>
      </c>
      <c r="F1289" s="40" t="str">
        <f t="shared" si="10"/>
        <v>02110009630217C1-CNÔ2</v>
      </c>
      <c r="G1289" s="46">
        <v>1</v>
      </c>
      <c r="H1289" s="40" t="s">
        <v>168</v>
      </c>
      <c r="I1289" s="46">
        <v>57</v>
      </c>
    </row>
    <row r="1290" spans="1:9" ht="12.75" hidden="1" customHeight="1">
      <c r="A1290" s="34">
        <v>951</v>
      </c>
      <c r="B1290" s="40" t="s">
        <v>1514</v>
      </c>
      <c r="C1290" s="40" t="s">
        <v>536</v>
      </c>
      <c r="D1290" s="40" t="str">
        <f t="shared" si="9"/>
        <v>021100095902Thực tập Nguội cơ bản</v>
      </c>
      <c r="E1290" s="40" t="s">
        <v>1506</v>
      </c>
      <c r="F1290" s="40" t="str">
        <f t="shared" si="10"/>
        <v>02110009590217C1-CNÔ2</v>
      </c>
      <c r="G1290" s="46">
        <v>1</v>
      </c>
      <c r="H1290" s="40" t="s">
        <v>232</v>
      </c>
      <c r="I1290" s="46">
        <v>57</v>
      </c>
    </row>
    <row r="1291" spans="1:9" ht="12.75" hidden="1" customHeight="1">
      <c r="A1291" s="34">
        <v>952</v>
      </c>
      <c r="B1291" s="40" t="s">
        <v>1515</v>
      </c>
      <c r="C1291" s="40" t="s">
        <v>533</v>
      </c>
      <c r="D1291" s="40" t="str">
        <f t="shared" si="9"/>
        <v>021100094816Vẽ kỹ thuật</v>
      </c>
      <c r="E1291" s="40" t="s">
        <v>1506</v>
      </c>
      <c r="F1291" s="40" t="str">
        <f t="shared" si="10"/>
        <v>02110009481617C1-CNÔ2</v>
      </c>
      <c r="G1291" s="46">
        <v>1</v>
      </c>
      <c r="H1291" s="40" t="s">
        <v>1504</v>
      </c>
      <c r="I1291" s="46">
        <v>57</v>
      </c>
    </row>
    <row r="1292" spans="1:9" ht="12.75" hidden="1" customHeight="1">
      <c r="A1292" s="34">
        <v>953</v>
      </c>
      <c r="B1292" s="40" t="s">
        <v>1516</v>
      </c>
      <c r="C1292" s="40" t="s">
        <v>1490</v>
      </c>
      <c r="D1292" s="40" t="str">
        <f t="shared" si="9"/>
        <v>021100096203Động cơ đốt trong</v>
      </c>
      <c r="E1292" s="40" t="s">
        <v>1518</v>
      </c>
      <c r="F1292" s="40" t="str">
        <f t="shared" si="10"/>
        <v>02110009620317C1-CNÔ3</v>
      </c>
      <c r="G1292" s="46">
        <v>1</v>
      </c>
      <c r="H1292" s="40" t="s">
        <v>1519</v>
      </c>
      <c r="I1292" s="46">
        <v>58</v>
      </c>
    </row>
    <row r="1293" spans="1:9" ht="12.75" hidden="1" customHeight="1">
      <c r="A1293" s="34">
        <v>954</v>
      </c>
      <c r="B1293" s="40" t="s">
        <v>1520</v>
      </c>
      <c r="C1293" s="40" t="s">
        <v>1002</v>
      </c>
      <c r="D1293" s="40" t="str">
        <f t="shared" si="9"/>
        <v>021100076917Dung sai - Kỹ thuật đo</v>
      </c>
      <c r="E1293" s="40" t="s">
        <v>1518</v>
      </c>
      <c r="F1293" s="40" t="str">
        <f t="shared" si="10"/>
        <v>02110007691717C1-CNÔ3</v>
      </c>
      <c r="G1293" s="46">
        <v>1</v>
      </c>
      <c r="H1293" s="40" t="s">
        <v>180</v>
      </c>
      <c r="I1293" s="46">
        <v>58</v>
      </c>
    </row>
    <row r="1294" spans="1:9" ht="12.75" hidden="1" customHeight="1">
      <c r="A1294" s="34">
        <v>955</v>
      </c>
      <c r="B1294" s="40" t="s">
        <v>1521</v>
      </c>
      <c r="C1294" s="40" t="s">
        <v>922</v>
      </c>
      <c r="D1294" s="40" t="str">
        <f t="shared" si="9"/>
        <v>021100096103Kỹ thuật điện - điện tử</v>
      </c>
      <c r="E1294" s="40" t="s">
        <v>1518</v>
      </c>
      <c r="F1294" s="40" t="str">
        <f t="shared" si="10"/>
        <v>02110009610317C1-CNÔ3</v>
      </c>
      <c r="G1294" s="46">
        <v>1</v>
      </c>
      <c r="H1294" s="40" t="s">
        <v>1519</v>
      </c>
      <c r="I1294" s="46">
        <v>58</v>
      </c>
    </row>
    <row r="1295" spans="1:9" ht="12.75" hidden="1" customHeight="1">
      <c r="A1295" s="34">
        <v>956</v>
      </c>
      <c r="B1295" s="40" t="s">
        <v>1522</v>
      </c>
      <c r="C1295" s="40" t="s">
        <v>594</v>
      </c>
      <c r="D1295" s="40" t="str">
        <f t="shared" si="9"/>
        <v>SHCN(12+)121Sinh hoạt chủ nhiệm</v>
      </c>
      <c r="E1295" s="40" t="s">
        <v>1518</v>
      </c>
      <c r="F1295" s="40" t="str">
        <f t="shared" si="10"/>
        <v>SHCN(12+)12117C1-CNÔ3</v>
      </c>
      <c r="G1295" s="46">
        <v>1</v>
      </c>
      <c r="H1295" s="40" t="s">
        <v>1524</v>
      </c>
      <c r="I1295" s="46">
        <v>58</v>
      </c>
    </row>
    <row r="1296" spans="1:9" ht="12.75" hidden="1" customHeight="1">
      <c r="A1296" s="34">
        <v>957</v>
      </c>
      <c r="B1296" s="40" t="s">
        <v>1525</v>
      </c>
      <c r="C1296" s="40" t="s">
        <v>1498</v>
      </c>
      <c r="D1296" s="40" t="str">
        <f t="shared" si="9"/>
        <v>021100096003Thực tập Hàn cơ bản</v>
      </c>
      <c r="E1296" s="40" t="s">
        <v>1518</v>
      </c>
      <c r="F1296" s="40" t="str">
        <f t="shared" si="10"/>
        <v>02110009600317C1-CNÔ3</v>
      </c>
      <c r="G1296" s="46">
        <v>1</v>
      </c>
      <c r="H1296" s="40" t="s">
        <v>231</v>
      </c>
      <c r="I1296" s="46">
        <v>58</v>
      </c>
    </row>
    <row r="1297" spans="1:9" ht="12.75" hidden="1" customHeight="1">
      <c r="A1297" s="34">
        <v>958</v>
      </c>
      <c r="B1297" s="40" t="s">
        <v>1530</v>
      </c>
      <c r="C1297" s="40" t="s">
        <v>1500</v>
      </c>
      <c r="D1297" s="40" t="str">
        <f t="shared" si="9"/>
        <v>021100096303Thực tập Kỹ thuật lái xe</v>
      </c>
      <c r="E1297" s="40" t="s">
        <v>1518</v>
      </c>
      <c r="F1297" s="40" t="str">
        <f t="shared" si="10"/>
        <v>02110009630317C1-CNÔ3</v>
      </c>
      <c r="G1297" s="46">
        <v>1</v>
      </c>
      <c r="H1297" s="40" t="s">
        <v>168</v>
      </c>
      <c r="I1297" s="46">
        <v>58</v>
      </c>
    </row>
    <row r="1298" spans="1:9" ht="12.75" hidden="1" customHeight="1">
      <c r="A1298" s="34">
        <v>959</v>
      </c>
      <c r="B1298" s="40" t="s">
        <v>1534</v>
      </c>
      <c r="C1298" s="40" t="s">
        <v>536</v>
      </c>
      <c r="D1298" s="40" t="str">
        <f t="shared" si="9"/>
        <v>021100095903Thực tập Nguội cơ bản</v>
      </c>
      <c r="E1298" s="40" t="s">
        <v>1518</v>
      </c>
      <c r="F1298" s="40" t="str">
        <f t="shared" si="10"/>
        <v>02110009590317C1-CNÔ3</v>
      </c>
      <c r="G1298" s="46">
        <v>1</v>
      </c>
      <c r="H1298" s="40" t="s">
        <v>232</v>
      </c>
      <c r="I1298" s="46">
        <v>58</v>
      </c>
    </row>
    <row r="1299" spans="1:9" ht="12.75" hidden="1" customHeight="1">
      <c r="A1299" s="34">
        <v>960</v>
      </c>
      <c r="B1299" s="40" t="s">
        <v>1535</v>
      </c>
      <c r="C1299" s="40" t="s">
        <v>533</v>
      </c>
      <c r="D1299" s="40" t="str">
        <f t="shared" si="9"/>
        <v>021100094817Vẽ kỹ thuật</v>
      </c>
      <c r="E1299" s="40" t="s">
        <v>1518</v>
      </c>
      <c r="F1299" s="40" t="str">
        <f t="shared" si="10"/>
        <v>02110009481717C1-CNÔ3</v>
      </c>
      <c r="G1299" s="46">
        <v>1</v>
      </c>
      <c r="H1299" s="40" t="s">
        <v>165</v>
      </c>
      <c r="I1299" s="46">
        <v>58</v>
      </c>
    </row>
    <row r="1300" spans="1:9" ht="12.75" hidden="1" customHeight="1">
      <c r="A1300" s="34">
        <v>961</v>
      </c>
      <c r="B1300" s="40" t="s">
        <v>1536</v>
      </c>
      <c r="C1300" s="40" t="s">
        <v>1490</v>
      </c>
      <c r="D1300" s="40" t="str">
        <f t="shared" si="9"/>
        <v>021100096204Động cơ đốt trong</v>
      </c>
      <c r="E1300" s="40" t="s">
        <v>1537</v>
      </c>
      <c r="F1300" s="40" t="str">
        <f t="shared" si="10"/>
        <v>02110009620417C1-CNÔ4</v>
      </c>
      <c r="G1300" s="46">
        <v>1</v>
      </c>
      <c r="H1300" s="40" t="s">
        <v>1492</v>
      </c>
      <c r="I1300" s="46">
        <v>58</v>
      </c>
    </row>
    <row r="1301" spans="1:9" ht="12.75" hidden="1" customHeight="1">
      <c r="A1301" s="34">
        <v>962</v>
      </c>
      <c r="B1301" s="40" t="s">
        <v>1538</v>
      </c>
      <c r="C1301" s="40" t="s">
        <v>1002</v>
      </c>
      <c r="D1301" s="40" t="str">
        <f t="shared" si="9"/>
        <v>021100076918Dung sai - Kỹ thuật đo</v>
      </c>
      <c r="E1301" s="40" t="s">
        <v>1537</v>
      </c>
      <c r="F1301" s="40" t="str">
        <f t="shared" si="10"/>
        <v>02110007691817C1-CNÔ4</v>
      </c>
      <c r="G1301" s="46">
        <v>1</v>
      </c>
      <c r="H1301" s="40" t="s">
        <v>180</v>
      </c>
      <c r="I1301" s="46">
        <v>58</v>
      </c>
    </row>
    <row r="1302" spans="1:9" ht="12.75" hidden="1" customHeight="1">
      <c r="A1302" s="34">
        <v>963</v>
      </c>
      <c r="B1302" s="40" t="s">
        <v>1539</v>
      </c>
      <c r="C1302" s="40" t="s">
        <v>922</v>
      </c>
      <c r="D1302" s="40" t="str">
        <f t="shared" si="9"/>
        <v>021100096104Kỹ thuật điện - điện tử</v>
      </c>
      <c r="E1302" s="40" t="s">
        <v>1537</v>
      </c>
      <c r="F1302" s="40" t="str">
        <f t="shared" si="10"/>
        <v>02110009610417C1-CNÔ4</v>
      </c>
      <c r="G1302" s="46">
        <v>1</v>
      </c>
      <c r="H1302" s="40" t="s">
        <v>1492</v>
      </c>
      <c r="I1302" s="46">
        <v>58</v>
      </c>
    </row>
    <row r="1303" spans="1:9" ht="12.75" hidden="1" customHeight="1">
      <c r="A1303" s="34">
        <v>964</v>
      </c>
      <c r="B1303" s="40" t="s">
        <v>1540</v>
      </c>
      <c r="C1303" s="40" t="s">
        <v>594</v>
      </c>
      <c r="D1303" s="40" t="str">
        <f t="shared" si="9"/>
        <v>SHCN(12+)122Sinh hoạt chủ nhiệm</v>
      </c>
      <c r="E1303" s="40" t="s">
        <v>1537</v>
      </c>
      <c r="F1303" s="40" t="str">
        <f t="shared" si="10"/>
        <v>SHCN(12+)12217C1-CNÔ4</v>
      </c>
      <c r="G1303" s="46">
        <v>1</v>
      </c>
      <c r="H1303" s="40" t="s">
        <v>1541</v>
      </c>
      <c r="I1303" s="46">
        <v>58</v>
      </c>
    </row>
    <row r="1304" spans="1:9" ht="12.75" hidden="1" customHeight="1">
      <c r="A1304" s="34">
        <v>965</v>
      </c>
      <c r="B1304" s="40" t="s">
        <v>1542</v>
      </c>
      <c r="C1304" s="40" t="s">
        <v>1498</v>
      </c>
      <c r="D1304" s="40" t="str">
        <f t="shared" si="9"/>
        <v>021100096004Thực tập Hàn cơ bản</v>
      </c>
      <c r="E1304" s="40" t="s">
        <v>1537</v>
      </c>
      <c r="F1304" s="40" t="str">
        <f t="shared" si="10"/>
        <v>02110009600417C1-CNÔ4</v>
      </c>
      <c r="G1304" s="46">
        <v>1</v>
      </c>
      <c r="H1304" s="40" t="s">
        <v>166</v>
      </c>
      <c r="I1304" s="46">
        <v>58</v>
      </c>
    </row>
    <row r="1305" spans="1:9" ht="12.75" hidden="1" customHeight="1">
      <c r="A1305" s="34">
        <v>966</v>
      </c>
      <c r="B1305" s="40" t="s">
        <v>1543</v>
      </c>
      <c r="C1305" s="40" t="s">
        <v>1500</v>
      </c>
      <c r="D1305" s="40" t="str">
        <f t="shared" si="9"/>
        <v>021100096304Thực tập Kỹ thuật lái xe</v>
      </c>
      <c r="E1305" s="40" t="s">
        <v>1537</v>
      </c>
      <c r="F1305" s="40" t="str">
        <f t="shared" si="10"/>
        <v>02110009630417C1-CNÔ4</v>
      </c>
      <c r="G1305" s="46">
        <v>1</v>
      </c>
      <c r="H1305" s="40" t="s">
        <v>169</v>
      </c>
      <c r="I1305" s="46">
        <v>58</v>
      </c>
    </row>
    <row r="1306" spans="1:9" ht="12.75" hidden="1" customHeight="1">
      <c r="A1306" s="34">
        <v>967</v>
      </c>
      <c r="B1306" s="40" t="s">
        <v>1544</v>
      </c>
      <c r="C1306" s="40" t="s">
        <v>536</v>
      </c>
      <c r="D1306" s="40" t="str">
        <f t="shared" si="9"/>
        <v>021100095904Thực tập Nguội cơ bản</v>
      </c>
      <c r="E1306" s="40" t="s">
        <v>1537</v>
      </c>
      <c r="F1306" s="40" t="str">
        <f t="shared" si="10"/>
        <v>02110009590417C1-CNÔ4</v>
      </c>
      <c r="G1306" s="46">
        <v>1</v>
      </c>
      <c r="H1306" s="40" t="s">
        <v>232</v>
      </c>
      <c r="I1306" s="46">
        <v>58</v>
      </c>
    </row>
    <row r="1307" spans="1:9" ht="12.75" hidden="1" customHeight="1">
      <c r="A1307" s="34">
        <v>968</v>
      </c>
      <c r="B1307" s="40" t="s">
        <v>1545</v>
      </c>
      <c r="C1307" s="40" t="s">
        <v>533</v>
      </c>
      <c r="D1307" s="40" t="str">
        <f t="shared" si="9"/>
        <v>021100094818Vẽ kỹ thuật</v>
      </c>
      <c r="E1307" s="40" t="s">
        <v>1537</v>
      </c>
      <c r="F1307" s="40" t="str">
        <f t="shared" si="10"/>
        <v>02110009481817C1-CNÔ4</v>
      </c>
      <c r="G1307" s="46">
        <v>1</v>
      </c>
      <c r="H1307" s="40" t="s">
        <v>165</v>
      </c>
      <c r="I1307" s="46">
        <v>58</v>
      </c>
    </row>
    <row r="1308" spans="1:9" ht="12.75" hidden="1" customHeight="1">
      <c r="A1308" s="34">
        <v>969</v>
      </c>
      <c r="B1308" s="40" t="s">
        <v>1546</v>
      </c>
      <c r="C1308" s="40" t="s">
        <v>1490</v>
      </c>
      <c r="D1308" s="40" t="str">
        <f t="shared" si="9"/>
        <v>021100096205Động cơ đốt trong</v>
      </c>
      <c r="E1308" s="40" t="s">
        <v>1547</v>
      </c>
      <c r="F1308" s="40" t="str">
        <f t="shared" si="10"/>
        <v>02110009620517C1-CNÔ5</v>
      </c>
      <c r="G1308" s="46">
        <v>1</v>
      </c>
      <c r="H1308" s="40" t="s">
        <v>1548</v>
      </c>
      <c r="I1308" s="46">
        <v>58</v>
      </c>
    </row>
    <row r="1309" spans="1:9" ht="12.75" hidden="1" customHeight="1">
      <c r="A1309" s="34">
        <v>970</v>
      </c>
      <c r="B1309" s="40" t="s">
        <v>1549</v>
      </c>
      <c r="C1309" s="40" t="s">
        <v>1002</v>
      </c>
      <c r="D1309" s="40" t="str">
        <f t="shared" si="9"/>
        <v>021100076919Dung sai - Kỹ thuật đo</v>
      </c>
      <c r="E1309" s="40" t="s">
        <v>1547</v>
      </c>
      <c r="F1309" s="40" t="str">
        <f t="shared" si="10"/>
        <v>02110007691917C1-CNÔ5</v>
      </c>
      <c r="G1309" s="46">
        <v>1</v>
      </c>
      <c r="H1309" s="40" t="s">
        <v>233</v>
      </c>
      <c r="I1309" s="46">
        <v>58</v>
      </c>
    </row>
    <row r="1310" spans="1:9" ht="12.75" hidden="1" customHeight="1">
      <c r="A1310" s="34">
        <v>971</v>
      </c>
      <c r="B1310" s="40" t="s">
        <v>1550</v>
      </c>
      <c r="C1310" s="40" t="s">
        <v>922</v>
      </c>
      <c r="D1310" s="40" t="str">
        <f t="shared" si="9"/>
        <v>021100096105Kỹ thuật điện - điện tử</v>
      </c>
      <c r="E1310" s="40" t="s">
        <v>1547</v>
      </c>
      <c r="F1310" s="40" t="str">
        <f t="shared" si="10"/>
        <v>02110009610517C1-CNÔ5</v>
      </c>
      <c r="G1310" s="46">
        <v>1</v>
      </c>
      <c r="H1310" s="40" t="s">
        <v>1551</v>
      </c>
      <c r="I1310" s="46">
        <v>58</v>
      </c>
    </row>
    <row r="1311" spans="1:9" ht="12.75" hidden="1" customHeight="1">
      <c r="A1311" s="34">
        <v>972</v>
      </c>
      <c r="B1311" s="40" t="s">
        <v>1552</v>
      </c>
      <c r="C1311" s="40" t="s">
        <v>594</v>
      </c>
      <c r="D1311" s="40" t="str">
        <f t="shared" si="9"/>
        <v>SHCN(12+)123Sinh hoạt chủ nhiệm</v>
      </c>
      <c r="E1311" s="40" t="s">
        <v>1547</v>
      </c>
      <c r="F1311" s="40" t="str">
        <f t="shared" si="10"/>
        <v>SHCN(12+)12317C1-CNÔ5</v>
      </c>
      <c r="G1311" s="46">
        <v>1</v>
      </c>
      <c r="H1311" s="40" t="s">
        <v>1553</v>
      </c>
      <c r="I1311" s="46">
        <v>58</v>
      </c>
    </row>
    <row r="1312" spans="1:9" ht="12.75" hidden="1" customHeight="1">
      <c r="A1312" s="34">
        <v>973</v>
      </c>
      <c r="B1312" s="40" t="s">
        <v>1554</v>
      </c>
      <c r="C1312" s="40" t="s">
        <v>1498</v>
      </c>
      <c r="D1312" s="40" t="str">
        <f t="shared" si="9"/>
        <v>021100096005Thực tập Hàn cơ bản</v>
      </c>
      <c r="E1312" s="40" t="s">
        <v>1547</v>
      </c>
      <c r="F1312" s="40" t="str">
        <f t="shared" si="10"/>
        <v>02110009600517C1-CNÔ5</v>
      </c>
      <c r="G1312" s="46">
        <v>1</v>
      </c>
      <c r="H1312" s="40" t="s">
        <v>202</v>
      </c>
      <c r="I1312" s="46">
        <v>58</v>
      </c>
    </row>
    <row r="1313" spans="1:9" ht="12.75" hidden="1" customHeight="1">
      <c r="A1313" s="34">
        <v>974</v>
      </c>
      <c r="B1313" s="40" t="s">
        <v>1555</v>
      </c>
      <c r="C1313" s="40" t="s">
        <v>1500</v>
      </c>
      <c r="D1313" s="40" t="str">
        <f t="shared" si="9"/>
        <v>021100096305Thực tập Kỹ thuật lái xe</v>
      </c>
      <c r="E1313" s="40" t="s">
        <v>1547</v>
      </c>
      <c r="F1313" s="40" t="str">
        <f t="shared" si="10"/>
        <v>02110009630517C1-CNÔ5</v>
      </c>
      <c r="G1313" s="46">
        <v>1</v>
      </c>
      <c r="H1313" s="40" t="s">
        <v>101</v>
      </c>
      <c r="I1313" s="46">
        <v>58</v>
      </c>
    </row>
    <row r="1314" spans="1:9" ht="12.75" hidden="1" customHeight="1">
      <c r="A1314" s="34">
        <v>975</v>
      </c>
      <c r="B1314" s="40" t="s">
        <v>1556</v>
      </c>
      <c r="C1314" s="40" t="s">
        <v>536</v>
      </c>
      <c r="D1314" s="40" t="str">
        <f t="shared" si="9"/>
        <v>021100095905Thực tập Nguội cơ bản</v>
      </c>
      <c r="E1314" s="40" t="s">
        <v>1547</v>
      </c>
      <c r="F1314" s="40" t="str">
        <f t="shared" si="10"/>
        <v>02110009590517C1-CNÔ5</v>
      </c>
      <c r="G1314" s="46">
        <v>1</v>
      </c>
      <c r="H1314" s="40" t="s">
        <v>232</v>
      </c>
      <c r="I1314" s="46">
        <v>58</v>
      </c>
    </row>
    <row r="1315" spans="1:9" ht="12.75" hidden="1" customHeight="1">
      <c r="A1315" s="34">
        <v>976</v>
      </c>
      <c r="B1315" s="40" t="s">
        <v>1557</v>
      </c>
      <c r="C1315" s="40" t="s">
        <v>533</v>
      </c>
      <c r="D1315" s="40" t="str">
        <f t="shared" si="9"/>
        <v>021100094819Vẽ kỹ thuật</v>
      </c>
      <c r="E1315" s="40" t="s">
        <v>1547</v>
      </c>
      <c r="F1315" s="40" t="str">
        <f t="shared" si="10"/>
        <v>02110009481917C1-CNÔ5</v>
      </c>
      <c r="G1315" s="46">
        <v>1</v>
      </c>
      <c r="H1315" s="40" t="s">
        <v>1504</v>
      </c>
      <c r="I1315" s="46">
        <v>58</v>
      </c>
    </row>
    <row r="1316" spans="1:9" ht="12.75" hidden="1" customHeight="1">
      <c r="A1316" s="34">
        <v>977</v>
      </c>
      <c r="B1316" s="40" t="s">
        <v>1558</v>
      </c>
      <c r="C1316" s="40" t="s">
        <v>1490</v>
      </c>
      <c r="D1316" s="40" t="str">
        <f t="shared" si="9"/>
        <v>021100096206Động cơ đốt trong</v>
      </c>
      <c r="E1316" s="40" t="s">
        <v>1559</v>
      </c>
      <c r="F1316" s="40" t="str">
        <f t="shared" si="10"/>
        <v>02110009620617C1-CNÔ6</v>
      </c>
      <c r="G1316" s="46">
        <v>1</v>
      </c>
      <c r="H1316" s="40" t="s">
        <v>209</v>
      </c>
      <c r="I1316" s="46">
        <v>58</v>
      </c>
    </row>
    <row r="1317" spans="1:9" ht="12.75" hidden="1" customHeight="1">
      <c r="A1317" s="34">
        <v>978</v>
      </c>
      <c r="B1317" s="40" t="s">
        <v>1561</v>
      </c>
      <c r="C1317" s="40" t="s">
        <v>1002</v>
      </c>
      <c r="D1317" s="40" t="str">
        <f t="shared" si="9"/>
        <v>021100076920Dung sai - Kỹ thuật đo</v>
      </c>
      <c r="E1317" s="40" t="s">
        <v>1559</v>
      </c>
      <c r="F1317" s="40" t="str">
        <f t="shared" si="10"/>
        <v>02110007692017C1-CNÔ6</v>
      </c>
      <c r="G1317" s="46">
        <v>1</v>
      </c>
      <c r="H1317" s="40" t="s">
        <v>233</v>
      </c>
      <c r="I1317" s="46">
        <v>58</v>
      </c>
    </row>
    <row r="1318" spans="1:9" ht="12.75" hidden="1" customHeight="1">
      <c r="A1318" s="34">
        <v>979</v>
      </c>
      <c r="B1318" s="40" t="s">
        <v>1562</v>
      </c>
      <c r="C1318" s="40" t="s">
        <v>922</v>
      </c>
      <c r="D1318" s="40" t="str">
        <f t="shared" si="9"/>
        <v>021100096106Kỹ thuật điện - điện tử</v>
      </c>
      <c r="E1318" s="40" t="s">
        <v>1559</v>
      </c>
      <c r="F1318" s="40" t="str">
        <f t="shared" si="10"/>
        <v>02110009610617C1-CNÔ6</v>
      </c>
      <c r="G1318" s="46">
        <v>1</v>
      </c>
      <c r="H1318" s="40" t="s">
        <v>209</v>
      </c>
      <c r="I1318" s="46">
        <v>58</v>
      </c>
    </row>
    <row r="1319" spans="1:9" ht="12.75" hidden="1" customHeight="1">
      <c r="A1319" s="34">
        <v>980</v>
      </c>
      <c r="B1319" s="40" t="s">
        <v>1564</v>
      </c>
      <c r="C1319" s="40" t="s">
        <v>594</v>
      </c>
      <c r="D1319" s="40" t="str">
        <f t="shared" si="9"/>
        <v>SHCN(12+)124Sinh hoạt chủ nhiệm</v>
      </c>
      <c r="E1319" s="40" t="s">
        <v>1559</v>
      </c>
      <c r="F1319" s="40" t="str">
        <f t="shared" si="10"/>
        <v>SHCN(12+)12417C1-CNÔ6</v>
      </c>
      <c r="G1319" s="46">
        <v>1</v>
      </c>
      <c r="H1319" s="40" t="s">
        <v>115</v>
      </c>
      <c r="I1319" s="46">
        <v>58</v>
      </c>
    </row>
    <row r="1320" spans="1:9" ht="12.75" hidden="1" customHeight="1">
      <c r="A1320" s="34">
        <v>981</v>
      </c>
      <c r="B1320" s="40" t="s">
        <v>1565</v>
      </c>
      <c r="C1320" s="40" t="s">
        <v>1498</v>
      </c>
      <c r="D1320" s="40" t="str">
        <f t="shared" si="9"/>
        <v>021100096006Thực tập Hàn cơ bản</v>
      </c>
      <c r="E1320" s="40" t="s">
        <v>1559</v>
      </c>
      <c r="F1320" s="40" t="str">
        <f t="shared" si="10"/>
        <v>02110009600617C1-CNÔ6</v>
      </c>
      <c r="G1320" s="46">
        <v>1</v>
      </c>
      <c r="H1320" s="40" t="s">
        <v>166</v>
      </c>
      <c r="I1320" s="46">
        <v>58</v>
      </c>
    </row>
    <row r="1321" spans="1:9" ht="12.75" hidden="1" customHeight="1">
      <c r="A1321" s="34">
        <v>982</v>
      </c>
      <c r="B1321" s="40" t="s">
        <v>1566</v>
      </c>
      <c r="C1321" s="40" t="s">
        <v>1500</v>
      </c>
      <c r="D1321" s="40" t="str">
        <f t="shared" si="9"/>
        <v>021100096306Thực tập Kỹ thuật lái xe</v>
      </c>
      <c r="E1321" s="40" t="s">
        <v>1559</v>
      </c>
      <c r="F1321" s="40" t="str">
        <f t="shared" si="10"/>
        <v>02110009630617C1-CNÔ6</v>
      </c>
      <c r="G1321" s="46">
        <v>1</v>
      </c>
      <c r="H1321" s="40" t="s">
        <v>1567</v>
      </c>
      <c r="I1321" s="46">
        <v>58</v>
      </c>
    </row>
    <row r="1322" spans="1:9" ht="12.75" hidden="1" customHeight="1">
      <c r="A1322" s="34">
        <v>983</v>
      </c>
      <c r="B1322" s="40" t="s">
        <v>1568</v>
      </c>
      <c r="C1322" s="40" t="s">
        <v>536</v>
      </c>
      <c r="D1322" s="40" t="str">
        <f t="shared" si="9"/>
        <v>021100095906Thực tập Nguội cơ bản</v>
      </c>
      <c r="E1322" s="40" t="s">
        <v>1559</v>
      </c>
      <c r="F1322" s="40" t="str">
        <f t="shared" si="10"/>
        <v>02110009590617C1-CNÔ6</v>
      </c>
      <c r="G1322" s="46">
        <v>1</v>
      </c>
      <c r="H1322" s="40" t="s">
        <v>232</v>
      </c>
      <c r="I1322" s="46">
        <v>58</v>
      </c>
    </row>
    <row r="1323" spans="1:9" ht="12.75" hidden="1" customHeight="1">
      <c r="A1323" s="34">
        <v>984</v>
      </c>
      <c r="B1323" s="40" t="s">
        <v>1569</v>
      </c>
      <c r="C1323" s="40" t="s">
        <v>533</v>
      </c>
      <c r="D1323" s="40" t="str">
        <f t="shared" si="9"/>
        <v>021100094820Vẽ kỹ thuật</v>
      </c>
      <c r="E1323" s="40" t="s">
        <v>1559</v>
      </c>
      <c r="F1323" s="40" t="str">
        <f t="shared" si="10"/>
        <v>02110009482017C1-CNÔ6</v>
      </c>
      <c r="G1323" s="46">
        <v>1</v>
      </c>
      <c r="H1323" s="40" t="s">
        <v>1504</v>
      </c>
      <c r="I1323" s="46">
        <v>58</v>
      </c>
    </row>
    <row r="1324" spans="1:9" ht="12.75" hidden="1" customHeight="1">
      <c r="A1324" s="34">
        <v>985</v>
      </c>
      <c r="B1324" s="40" t="s">
        <v>1570</v>
      </c>
      <c r="C1324" s="40" t="s">
        <v>1490</v>
      </c>
      <c r="D1324" s="40" t="str">
        <f t="shared" si="9"/>
        <v>021100096207Động cơ đốt trong</v>
      </c>
      <c r="E1324" s="40" t="s">
        <v>1571</v>
      </c>
      <c r="F1324" s="40" t="str">
        <f t="shared" si="10"/>
        <v>02110009620717C1-CNÔ7</v>
      </c>
      <c r="G1324" s="46">
        <v>1</v>
      </c>
      <c r="H1324" s="40" t="s">
        <v>1572</v>
      </c>
      <c r="I1324" s="46">
        <v>59</v>
      </c>
    </row>
    <row r="1325" spans="1:9" ht="12.75" hidden="1" customHeight="1">
      <c r="A1325" s="34">
        <v>986</v>
      </c>
      <c r="B1325" s="40" t="s">
        <v>1573</v>
      </c>
      <c r="C1325" s="40" t="s">
        <v>1002</v>
      </c>
      <c r="D1325" s="40" t="str">
        <f t="shared" si="9"/>
        <v>021100076921Dung sai - Kỹ thuật đo</v>
      </c>
      <c r="E1325" s="40" t="s">
        <v>1571</v>
      </c>
      <c r="F1325" s="40" t="str">
        <f t="shared" si="10"/>
        <v>02110007692117C1-CNÔ7</v>
      </c>
      <c r="G1325" s="46">
        <v>1</v>
      </c>
      <c r="H1325" s="40" t="s">
        <v>233</v>
      </c>
      <c r="I1325" s="46">
        <v>59</v>
      </c>
    </row>
    <row r="1326" spans="1:9" ht="12.75" hidden="1" customHeight="1">
      <c r="A1326" s="34">
        <v>987</v>
      </c>
      <c r="B1326" s="40" t="s">
        <v>1574</v>
      </c>
      <c r="C1326" s="40" t="s">
        <v>922</v>
      </c>
      <c r="D1326" s="40" t="str">
        <f t="shared" si="9"/>
        <v>021100096107Kỹ thuật điện - điện tử</v>
      </c>
      <c r="E1326" s="40" t="s">
        <v>1571</v>
      </c>
      <c r="F1326" s="40" t="str">
        <f t="shared" si="10"/>
        <v>02110009610717C1-CNÔ7</v>
      </c>
      <c r="G1326" s="46">
        <v>1</v>
      </c>
      <c r="H1326" s="40" t="s">
        <v>1551</v>
      </c>
      <c r="I1326" s="46">
        <v>59</v>
      </c>
    </row>
    <row r="1327" spans="1:9" ht="12.75" hidden="1" customHeight="1">
      <c r="A1327" s="34">
        <v>988</v>
      </c>
      <c r="B1327" s="40" t="s">
        <v>1575</v>
      </c>
      <c r="C1327" s="40" t="s">
        <v>594</v>
      </c>
      <c r="D1327" s="40" t="str">
        <f t="shared" si="9"/>
        <v>SHCN(12+)125Sinh hoạt chủ nhiệm</v>
      </c>
      <c r="E1327" s="40" t="s">
        <v>1571</v>
      </c>
      <c r="F1327" s="40" t="str">
        <f t="shared" si="10"/>
        <v>SHCN(12+)12517C1-CNÔ7</v>
      </c>
      <c r="G1327" s="46">
        <v>1</v>
      </c>
      <c r="H1327" s="40" t="s">
        <v>474</v>
      </c>
      <c r="I1327" s="46">
        <v>59</v>
      </c>
    </row>
    <row r="1328" spans="1:9" ht="12.75" hidden="1" customHeight="1">
      <c r="A1328" s="34">
        <v>989</v>
      </c>
      <c r="B1328" s="40" t="s">
        <v>1576</v>
      </c>
      <c r="C1328" s="40" t="s">
        <v>1498</v>
      </c>
      <c r="D1328" s="40" t="str">
        <f t="shared" si="9"/>
        <v>021100096007Thực tập Hàn cơ bản</v>
      </c>
      <c r="E1328" s="40" t="s">
        <v>1571</v>
      </c>
      <c r="F1328" s="40" t="str">
        <f t="shared" si="10"/>
        <v>02110009600717C1-CNÔ7</v>
      </c>
      <c r="G1328" s="46">
        <v>1</v>
      </c>
      <c r="H1328" s="40" t="s">
        <v>218</v>
      </c>
      <c r="I1328" s="46">
        <v>59</v>
      </c>
    </row>
    <row r="1329" spans="1:9" ht="12.75" hidden="1" customHeight="1">
      <c r="A1329" s="34">
        <v>990</v>
      </c>
      <c r="B1329" s="40" t="s">
        <v>1577</v>
      </c>
      <c r="C1329" s="40" t="s">
        <v>1500</v>
      </c>
      <c r="D1329" s="40" t="str">
        <f t="shared" si="9"/>
        <v>021100096307Thực tập Kỹ thuật lái xe</v>
      </c>
      <c r="E1329" s="40" t="s">
        <v>1571</v>
      </c>
      <c r="F1329" s="40" t="str">
        <f t="shared" si="10"/>
        <v>02110009630717C1-CNÔ7</v>
      </c>
      <c r="G1329" s="46">
        <v>1</v>
      </c>
      <c r="H1329" s="40" t="s">
        <v>101</v>
      </c>
      <c r="I1329" s="46">
        <v>59</v>
      </c>
    </row>
    <row r="1330" spans="1:9" ht="12.75" hidden="1" customHeight="1">
      <c r="A1330" s="34">
        <v>991</v>
      </c>
      <c r="B1330" s="40" t="s">
        <v>1578</v>
      </c>
      <c r="C1330" s="40" t="s">
        <v>536</v>
      </c>
      <c r="D1330" s="40" t="str">
        <f t="shared" si="9"/>
        <v>021100095907Thực tập Nguội cơ bản</v>
      </c>
      <c r="E1330" s="40" t="s">
        <v>1571</v>
      </c>
      <c r="F1330" s="40" t="str">
        <f t="shared" si="10"/>
        <v>02110009590717C1-CNÔ7</v>
      </c>
      <c r="G1330" s="46">
        <v>1</v>
      </c>
      <c r="H1330" s="40" t="s">
        <v>232</v>
      </c>
      <c r="I1330" s="46">
        <v>59</v>
      </c>
    </row>
    <row r="1331" spans="1:9" ht="12.75" hidden="1" customHeight="1">
      <c r="A1331" s="34">
        <v>992</v>
      </c>
      <c r="B1331" s="40" t="s">
        <v>1579</v>
      </c>
      <c r="C1331" s="40" t="s">
        <v>533</v>
      </c>
      <c r="D1331" s="40" t="str">
        <f t="shared" si="9"/>
        <v>021100094821Vẽ kỹ thuật</v>
      </c>
      <c r="E1331" s="40" t="s">
        <v>1571</v>
      </c>
      <c r="F1331" s="40" t="str">
        <f t="shared" si="10"/>
        <v>02110009482117C1-CNÔ7</v>
      </c>
      <c r="G1331" s="46">
        <v>1</v>
      </c>
      <c r="H1331" s="40" t="s">
        <v>268</v>
      </c>
      <c r="I1331" s="46">
        <v>59</v>
      </c>
    </row>
    <row r="1332" spans="1:9" ht="12.75" hidden="1" customHeight="1">
      <c r="A1332" s="34">
        <v>993</v>
      </c>
      <c r="B1332" s="40" t="s">
        <v>1580</v>
      </c>
      <c r="C1332" s="40" t="s">
        <v>1490</v>
      </c>
      <c r="D1332" s="40" t="str">
        <f t="shared" si="9"/>
        <v>021100096208Động cơ đốt trong</v>
      </c>
      <c r="E1332" s="40" t="s">
        <v>1581</v>
      </c>
      <c r="F1332" s="40" t="str">
        <f t="shared" si="10"/>
        <v>02110009620817C1-CNÔ8</v>
      </c>
      <c r="G1332" s="46">
        <v>1</v>
      </c>
      <c r="H1332" s="40" t="s">
        <v>1582</v>
      </c>
      <c r="I1332" s="46">
        <v>56</v>
      </c>
    </row>
    <row r="1333" spans="1:9" ht="12.75" hidden="1" customHeight="1">
      <c r="A1333" s="34">
        <v>994</v>
      </c>
      <c r="B1333" s="40" t="s">
        <v>1583</v>
      </c>
      <c r="C1333" s="40" t="s">
        <v>1002</v>
      </c>
      <c r="D1333" s="40" t="str">
        <f t="shared" si="9"/>
        <v>021100076922Dung sai - Kỹ thuật đo</v>
      </c>
      <c r="E1333" s="40" t="s">
        <v>1581</v>
      </c>
      <c r="F1333" s="40" t="str">
        <f t="shared" si="10"/>
        <v>02110007692217C1-CNÔ8</v>
      </c>
      <c r="G1333" s="46">
        <v>1</v>
      </c>
      <c r="H1333" s="40" t="s">
        <v>233</v>
      </c>
      <c r="I1333" s="46">
        <v>56</v>
      </c>
    </row>
    <row r="1334" spans="1:9" ht="12.75" hidden="1" customHeight="1">
      <c r="A1334" s="34">
        <v>995</v>
      </c>
      <c r="B1334" s="40" t="s">
        <v>1586</v>
      </c>
      <c r="C1334" s="40" t="s">
        <v>922</v>
      </c>
      <c r="D1334" s="40" t="str">
        <f t="shared" si="9"/>
        <v>021100096108Kỹ thuật điện - điện tử</v>
      </c>
      <c r="E1334" s="40" t="s">
        <v>1581</v>
      </c>
      <c r="F1334" s="40" t="str">
        <f t="shared" si="10"/>
        <v>02110009610817C1-CNÔ8</v>
      </c>
      <c r="G1334" s="46">
        <v>1</v>
      </c>
      <c r="H1334" s="40" t="s">
        <v>1582</v>
      </c>
      <c r="I1334" s="46">
        <v>56</v>
      </c>
    </row>
    <row r="1335" spans="1:9" ht="12.75" hidden="1" customHeight="1">
      <c r="A1335" s="34">
        <v>996</v>
      </c>
      <c r="B1335" s="40" t="s">
        <v>1587</v>
      </c>
      <c r="C1335" s="40" t="s">
        <v>594</v>
      </c>
      <c r="D1335" s="40" t="str">
        <f t="shared" si="9"/>
        <v>SHCN(12+)126Sinh hoạt chủ nhiệm</v>
      </c>
      <c r="E1335" s="40" t="s">
        <v>1581</v>
      </c>
      <c r="F1335" s="40" t="str">
        <f t="shared" si="10"/>
        <v>SHCN(12+)12617C1-CNÔ8</v>
      </c>
      <c r="G1335" s="46">
        <v>1</v>
      </c>
      <c r="H1335" s="40" t="s">
        <v>1551</v>
      </c>
      <c r="I1335" s="46">
        <v>56</v>
      </c>
    </row>
    <row r="1336" spans="1:9" ht="12.75" hidden="1" customHeight="1">
      <c r="A1336" s="34">
        <v>997</v>
      </c>
      <c r="B1336" s="40" t="s">
        <v>1588</v>
      </c>
      <c r="C1336" s="40" t="s">
        <v>1498</v>
      </c>
      <c r="D1336" s="40" t="str">
        <f t="shared" si="9"/>
        <v>021100096008Thực tập Hàn cơ bản</v>
      </c>
      <c r="E1336" s="40" t="s">
        <v>1581</v>
      </c>
      <c r="F1336" s="40" t="str">
        <f t="shared" si="10"/>
        <v>02110009600817C1-CNÔ8</v>
      </c>
      <c r="G1336" s="46">
        <v>1</v>
      </c>
      <c r="H1336" s="40" t="s">
        <v>218</v>
      </c>
      <c r="I1336" s="46">
        <v>56</v>
      </c>
    </row>
    <row r="1337" spans="1:9" ht="12.75" hidden="1" customHeight="1">
      <c r="A1337" s="34">
        <v>998</v>
      </c>
      <c r="B1337" s="40" t="s">
        <v>1589</v>
      </c>
      <c r="C1337" s="40" t="s">
        <v>1500</v>
      </c>
      <c r="D1337" s="40" t="str">
        <f t="shared" si="9"/>
        <v>021100096308Thực tập Kỹ thuật lái xe</v>
      </c>
      <c r="E1337" s="40" t="s">
        <v>1581</v>
      </c>
      <c r="F1337" s="40" t="str">
        <f t="shared" si="10"/>
        <v>02110009630817C1-CNÔ8</v>
      </c>
      <c r="G1337" s="46">
        <v>1</v>
      </c>
      <c r="H1337" s="40" t="s">
        <v>224</v>
      </c>
      <c r="I1337" s="46">
        <v>56</v>
      </c>
    </row>
    <row r="1338" spans="1:9" ht="12.75" hidden="1" customHeight="1">
      <c r="A1338" s="34">
        <v>999</v>
      </c>
      <c r="B1338" s="40" t="s">
        <v>1590</v>
      </c>
      <c r="C1338" s="40" t="s">
        <v>536</v>
      </c>
      <c r="D1338" s="40" t="str">
        <f t="shared" si="9"/>
        <v>021100095908Thực tập Nguội cơ bản</v>
      </c>
      <c r="E1338" s="40" t="s">
        <v>1581</v>
      </c>
      <c r="F1338" s="40" t="str">
        <f t="shared" si="10"/>
        <v>02110009590817C1-CNÔ8</v>
      </c>
      <c r="G1338" s="46">
        <v>1</v>
      </c>
      <c r="H1338" s="40" t="s">
        <v>232</v>
      </c>
      <c r="I1338" s="46">
        <v>56</v>
      </c>
    </row>
    <row r="1339" spans="1:9" ht="12.75" hidden="1" customHeight="1">
      <c r="A1339" s="34">
        <v>1000</v>
      </c>
      <c r="B1339" s="40" t="s">
        <v>1591</v>
      </c>
      <c r="C1339" s="40" t="s">
        <v>533</v>
      </c>
      <c r="D1339" s="40" t="str">
        <f t="shared" si="9"/>
        <v>021100094822Vẽ kỹ thuật</v>
      </c>
      <c r="E1339" s="40" t="s">
        <v>1581</v>
      </c>
      <c r="F1339" s="40" t="str">
        <f t="shared" si="10"/>
        <v>02110009482217C1-CNÔ8</v>
      </c>
      <c r="G1339" s="46">
        <v>1</v>
      </c>
      <c r="H1339" s="40" t="s">
        <v>268</v>
      </c>
      <c r="I1339" s="46">
        <v>56</v>
      </c>
    </row>
    <row r="1340" spans="1:9" ht="12.75" hidden="1" customHeight="1">
      <c r="A1340" s="34">
        <v>1001</v>
      </c>
      <c r="B1340" s="40" t="s">
        <v>1592</v>
      </c>
      <c r="C1340" s="40" t="s">
        <v>1490</v>
      </c>
      <c r="D1340" s="40" t="str">
        <f t="shared" si="9"/>
        <v>021100096209Động cơ đốt trong</v>
      </c>
      <c r="E1340" s="40" t="s">
        <v>1332</v>
      </c>
      <c r="F1340" s="40" t="str">
        <f t="shared" si="10"/>
        <v>02110009620917C1-CNÔ9</v>
      </c>
      <c r="G1340" s="46">
        <v>1</v>
      </c>
      <c r="H1340" s="40" t="s">
        <v>1593</v>
      </c>
      <c r="I1340" s="46">
        <v>58</v>
      </c>
    </row>
    <row r="1341" spans="1:9" ht="12.75" hidden="1" customHeight="1">
      <c r="A1341" s="34">
        <v>1002</v>
      </c>
      <c r="B1341" s="40" t="s">
        <v>1594</v>
      </c>
      <c r="C1341" s="40" t="s">
        <v>1002</v>
      </c>
      <c r="D1341" s="40" t="str">
        <f t="shared" si="9"/>
        <v>021100076923Dung sai - Kỹ thuật đo</v>
      </c>
      <c r="E1341" s="40" t="s">
        <v>1332</v>
      </c>
      <c r="F1341" s="40" t="str">
        <f t="shared" si="10"/>
        <v>02110007692317C1-CNÔ9</v>
      </c>
      <c r="G1341" s="46">
        <v>1</v>
      </c>
      <c r="H1341" s="40" t="s">
        <v>1595</v>
      </c>
      <c r="I1341" s="46">
        <v>58</v>
      </c>
    </row>
    <row r="1342" spans="1:9" ht="12.75" hidden="1" customHeight="1">
      <c r="A1342" s="34">
        <v>1003</v>
      </c>
      <c r="B1342" s="40" t="s">
        <v>1596</v>
      </c>
      <c r="C1342" s="40" t="s">
        <v>922</v>
      </c>
      <c r="D1342" s="40" t="str">
        <f t="shared" si="9"/>
        <v>021100096109Kỹ thuật điện - điện tử</v>
      </c>
      <c r="E1342" s="40" t="s">
        <v>1332</v>
      </c>
      <c r="F1342" s="40" t="str">
        <f t="shared" si="10"/>
        <v>02110009610917C1-CNÔ9</v>
      </c>
      <c r="G1342" s="46">
        <v>1</v>
      </c>
      <c r="H1342" s="40" t="s">
        <v>1593</v>
      </c>
      <c r="I1342" s="46">
        <v>58</v>
      </c>
    </row>
    <row r="1343" spans="1:9" ht="12.75" hidden="1" customHeight="1">
      <c r="A1343" s="34">
        <v>1004</v>
      </c>
      <c r="B1343" s="40" t="s">
        <v>1598</v>
      </c>
      <c r="C1343" s="40" t="s">
        <v>594</v>
      </c>
      <c r="D1343" s="40" t="str">
        <f t="shared" si="9"/>
        <v>SHCN(12+)127Sinh hoạt chủ nhiệm</v>
      </c>
      <c r="E1343" s="40" t="s">
        <v>1332</v>
      </c>
      <c r="F1343" s="40" t="str">
        <f t="shared" si="10"/>
        <v>SHCN(12+)12717C1-CNÔ9</v>
      </c>
      <c r="G1343" s="46">
        <v>1</v>
      </c>
      <c r="H1343" s="40" t="s">
        <v>1599</v>
      </c>
      <c r="I1343" s="46">
        <v>58</v>
      </c>
    </row>
    <row r="1344" spans="1:9" ht="12.75" hidden="1" customHeight="1">
      <c r="A1344" s="34">
        <v>1005</v>
      </c>
      <c r="B1344" s="40" t="s">
        <v>1600</v>
      </c>
      <c r="C1344" s="40" t="s">
        <v>1498</v>
      </c>
      <c r="D1344" s="40" t="str">
        <f t="shared" si="9"/>
        <v>021100096009Thực tập Hàn cơ bản</v>
      </c>
      <c r="E1344" s="40" t="s">
        <v>1332</v>
      </c>
      <c r="F1344" s="40" t="str">
        <f t="shared" si="10"/>
        <v>02110009600917C1-CNÔ9</v>
      </c>
      <c r="G1344" s="46">
        <v>1</v>
      </c>
      <c r="H1344" s="40" t="s">
        <v>231</v>
      </c>
      <c r="I1344" s="46">
        <v>58</v>
      </c>
    </row>
    <row r="1345" spans="1:9" ht="12.75" hidden="1" customHeight="1">
      <c r="A1345" s="34">
        <v>1006</v>
      </c>
      <c r="B1345" s="40" t="s">
        <v>1601</v>
      </c>
      <c r="C1345" s="40" t="s">
        <v>1500</v>
      </c>
      <c r="D1345" s="40" t="str">
        <f t="shared" si="9"/>
        <v>021100096309Thực tập Kỹ thuật lái xe</v>
      </c>
      <c r="E1345" s="40" t="s">
        <v>1332</v>
      </c>
      <c r="F1345" s="40" t="str">
        <f t="shared" si="10"/>
        <v>02110009630917C1-CNÔ9</v>
      </c>
      <c r="G1345" s="46">
        <v>1</v>
      </c>
      <c r="H1345" s="40" t="s">
        <v>99</v>
      </c>
      <c r="I1345" s="46">
        <v>58</v>
      </c>
    </row>
    <row r="1346" spans="1:9" ht="12.75" hidden="1" customHeight="1">
      <c r="A1346" s="34">
        <v>1007</v>
      </c>
      <c r="B1346" s="40" t="s">
        <v>1602</v>
      </c>
      <c r="C1346" s="40" t="s">
        <v>536</v>
      </c>
      <c r="D1346" s="40" t="str">
        <f t="shared" si="9"/>
        <v>021100095909Thực tập Nguội cơ bản</v>
      </c>
      <c r="E1346" s="40" t="s">
        <v>1332</v>
      </c>
      <c r="F1346" s="40" t="str">
        <f t="shared" si="10"/>
        <v>02110009590917C1-CNÔ9</v>
      </c>
      <c r="G1346" s="46">
        <v>1</v>
      </c>
      <c r="H1346" s="40" t="s">
        <v>232</v>
      </c>
      <c r="I1346" s="46">
        <v>58</v>
      </c>
    </row>
    <row r="1347" spans="1:9" ht="12.75" hidden="1" customHeight="1">
      <c r="A1347" s="34">
        <v>1008</v>
      </c>
      <c r="B1347" s="40" t="s">
        <v>1603</v>
      </c>
      <c r="C1347" s="40" t="s">
        <v>533</v>
      </c>
      <c r="D1347" s="40" t="str">
        <f t="shared" si="9"/>
        <v>021100094823Vẽ kỹ thuật</v>
      </c>
      <c r="E1347" s="40" t="s">
        <v>1332</v>
      </c>
      <c r="F1347" s="40" t="str">
        <f t="shared" si="10"/>
        <v>02110009482317C1-CNÔ9</v>
      </c>
      <c r="G1347" s="46">
        <v>1</v>
      </c>
      <c r="H1347" s="40" t="s">
        <v>103</v>
      </c>
      <c r="I1347" s="46">
        <v>58</v>
      </c>
    </row>
    <row r="1348" spans="1:9" ht="12.75" hidden="1" customHeight="1">
      <c r="A1348" s="34">
        <v>1009</v>
      </c>
      <c r="B1348" s="40" t="s">
        <v>1604</v>
      </c>
      <c r="C1348" s="40" t="s">
        <v>1490</v>
      </c>
      <c r="D1348" s="40" t="str">
        <f t="shared" si="9"/>
        <v>021100096210Động cơ đốt trong</v>
      </c>
      <c r="E1348" s="40" t="s">
        <v>1605</v>
      </c>
      <c r="F1348" s="40" t="str">
        <f t="shared" si="10"/>
        <v>02110009621017C1-CNÔ10</v>
      </c>
      <c r="G1348" s="46">
        <v>1</v>
      </c>
      <c r="H1348" s="40" t="s">
        <v>169</v>
      </c>
      <c r="I1348" s="46">
        <v>58</v>
      </c>
    </row>
    <row r="1349" spans="1:9" ht="12.75" hidden="1" customHeight="1">
      <c r="A1349" s="34">
        <v>1010</v>
      </c>
      <c r="B1349" s="40" t="s">
        <v>1606</v>
      </c>
      <c r="C1349" s="40" t="s">
        <v>1002</v>
      </c>
      <c r="D1349" s="40" t="str">
        <f t="shared" si="9"/>
        <v>021100076924Dung sai - Kỹ thuật đo</v>
      </c>
      <c r="E1349" s="40" t="s">
        <v>1605</v>
      </c>
      <c r="F1349" s="40" t="str">
        <f t="shared" si="10"/>
        <v>02110007692417C1-CNÔ10</v>
      </c>
      <c r="G1349" s="46">
        <v>1</v>
      </c>
      <c r="H1349" s="40" t="s">
        <v>1595</v>
      </c>
      <c r="I1349" s="46">
        <v>58</v>
      </c>
    </row>
    <row r="1350" spans="1:9" ht="12.75" hidden="1" customHeight="1">
      <c r="A1350" s="34">
        <v>1011</v>
      </c>
      <c r="B1350" s="40" t="s">
        <v>1607</v>
      </c>
      <c r="C1350" s="40" t="s">
        <v>922</v>
      </c>
      <c r="D1350" s="40" t="str">
        <f t="shared" si="9"/>
        <v>021100096110Kỹ thuật điện - điện tử</v>
      </c>
      <c r="E1350" s="40" t="s">
        <v>1605</v>
      </c>
      <c r="F1350" s="40" t="str">
        <f t="shared" si="10"/>
        <v>02110009611017C1-CNÔ10</v>
      </c>
      <c r="G1350" s="46">
        <v>1</v>
      </c>
      <c r="H1350" s="40" t="s">
        <v>169</v>
      </c>
      <c r="I1350" s="46">
        <v>58</v>
      </c>
    </row>
    <row r="1351" spans="1:9" ht="12.75" hidden="1" customHeight="1">
      <c r="A1351" s="34">
        <v>1012</v>
      </c>
      <c r="B1351" s="40" t="s">
        <v>1608</v>
      </c>
      <c r="C1351" s="40" t="s">
        <v>594</v>
      </c>
      <c r="D1351" s="40" t="str">
        <f t="shared" si="9"/>
        <v>SHCN(12+)128Sinh hoạt chủ nhiệm</v>
      </c>
      <c r="E1351" s="40" t="s">
        <v>1605</v>
      </c>
      <c r="F1351" s="40" t="str">
        <f t="shared" si="10"/>
        <v>SHCN(12+)12817C1-CNÔ10</v>
      </c>
      <c r="G1351" s="46">
        <v>1</v>
      </c>
      <c r="H1351" s="40" t="s">
        <v>1610</v>
      </c>
      <c r="I1351" s="46">
        <v>58</v>
      </c>
    </row>
    <row r="1352" spans="1:9" ht="12.75" hidden="1" customHeight="1">
      <c r="A1352" s="34">
        <v>1013</v>
      </c>
      <c r="B1352" s="40" t="s">
        <v>1611</v>
      </c>
      <c r="C1352" s="40" t="s">
        <v>1498</v>
      </c>
      <c r="D1352" s="40" t="str">
        <f t="shared" si="9"/>
        <v>021100096010Thực tập Hàn cơ bản</v>
      </c>
      <c r="E1352" s="40" t="s">
        <v>1605</v>
      </c>
      <c r="F1352" s="40" t="str">
        <f t="shared" si="10"/>
        <v>02110009601017C1-CNÔ10</v>
      </c>
      <c r="G1352" s="46">
        <v>1</v>
      </c>
      <c r="H1352" s="40" t="s">
        <v>272</v>
      </c>
      <c r="I1352" s="46">
        <v>58</v>
      </c>
    </row>
    <row r="1353" spans="1:9" ht="12.75" hidden="1" customHeight="1">
      <c r="A1353" s="34">
        <v>1014</v>
      </c>
      <c r="B1353" s="40" t="s">
        <v>1612</v>
      </c>
      <c r="C1353" s="40" t="s">
        <v>1500</v>
      </c>
      <c r="D1353" s="40" t="str">
        <f t="shared" si="9"/>
        <v>021100096310Thực tập Kỹ thuật lái xe</v>
      </c>
      <c r="E1353" s="40" t="s">
        <v>1605</v>
      </c>
      <c r="F1353" s="40" t="str">
        <f t="shared" si="10"/>
        <v>02110009631017C1-CNÔ10</v>
      </c>
      <c r="G1353" s="46">
        <v>1</v>
      </c>
      <c r="H1353" s="40" t="s">
        <v>101</v>
      </c>
      <c r="I1353" s="46">
        <v>58</v>
      </c>
    </row>
    <row r="1354" spans="1:9" ht="12.75" hidden="1" customHeight="1">
      <c r="A1354" s="34">
        <v>1015</v>
      </c>
      <c r="B1354" s="40" t="s">
        <v>1613</v>
      </c>
      <c r="C1354" s="40" t="s">
        <v>536</v>
      </c>
      <c r="D1354" s="40" t="str">
        <f t="shared" si="9"/>
        <v>021100095910Thực tập Nguội cơ bản</v>
      </c>
      <c r="E1354" s="40" t="s">
        <v>1605</v>
      </c>
      <c r="F1354" s="40" t="str">
        <f t="shared" si="10"/>
        <v>02110009591017C1-CNÔ10</v>
      </c>
      <c r="G1354" s="46">
        <v>1</v>
      </c>
      <c r="H1354" s="40" t="s">
        <v>232</v>
      </c>
      <c r="I1354" s="46">
        <v>58</v>
      </c>
    </row>
    <row r="1355" spans="1:9" ht="12.75" hidden="1" customHeight="1">
      <c r="A1355" s="34">
        <v>1016</v>
      </c>
      <c r="B1355" s="40" t="s">
        <v>1614</v>
      </c>
      <c r="C1355" s="40" t="s">
        <v>533</v>
      </c>
      <c r="D1355" s="40" t="str">
        <f t="shared" si="9"/>
        <v>021100094824Vẽ kỹ thuật</v>
      </c>
      <c r="E1355" s="40" t="s">
        <v>1605</v>
      </c>
      <c r="F1355" s="40" t="str">
        <f t="shared" si="10"/>
        <v>02110009482417C1-CNÔ10</v>
      </c>
      <c r="G1355" s="46">
        <v>1</v>
      </c>
      <c r="H1355" s="40" t="s">
        <v>103</v>
      </c>
      <c r="I1355" s="46">
        <v>58</v>
      </c>
    </row>
    <row r="1356" spans="1:9" ht="12.75" hidden="1" customHeight="1">
      <c r="A1356" s="34">
        <v>1017</v>
      </c>
      <c r="B1356" s="40" t="s">
        <v>1615</v>
      </c>
      <c r="C1356" s="40" t="s">
        <v>1490</v>
      </c>
      <c r="D1356" s="40" t="str">
        <f t="shared" si="9"/>
        <v>021100096211Động cơ đốt trong</v>
      </c>
      <c r="E1356" s="40" t="s">
        <v>1616</v>
      </c>
      <c r="F1356" s="40" t="str">
        <f t="shared" si="10"/>
        <v>02110009621117C1-CNÔ11</v>
      </c>
      <c r="G1356" s="46">
        <v>1</v>
      </c>
      <c r="H1356" s="40" t="s">
        <v>1519</v>
      </c>
      <c r="I1356" s="46">
        <v>58</v>
      </c>
    </row>
    <row r="1357" spans="1:9" ht="12.75" hidden="1" customHeight="1">
      <c r="A1357" s="34">
        <v>1018</v>
      </c>
      <c r="B1357" s="40" t="s">
        <v>1617</v>
      </c>
      <c r="C1357" s="40" t="s">
        <v>1002</v>
      </c>
      <c r="D1357" s="40" t="str">
        <f t="shared" si="9"/>
        <v>021100076925Dung sai - Kỹ thuật đo</v>
      </c>
      <c r="E1357" s="40" t="s">
        <v>1616</v>
      </c>
      <c r="F1357" s="40" t="str">
        <f t="shared" si="10"/>
        <v>02110007692517C1-CNÔ11</v>
      </c>
      <c r="G1357" s="46">
        <v>1</v>
      </c>
      <c r="H1357" s="40" t="s">
        <v>233</v>
      </c>
      <c r="I1357" s="46">
        <v>58</v>
      </c>
    </row>
    <row r="1358" spans="1:9" ht="12.75" hidden="1" customHeight="1">
      <c r="A1358" s="34">
        <v>1019</v>
      </c>
      <c r="B1358" s="40" t="s">
        <v>1618</v>
      </c>
      <c r="C1358" s="40" t="s">
        <v>922</v>
      </c>
      <c r="D1358" s="40" t="str">
        <f t="shared" si="9"/>
        <v>021100096111Kỹ thuật điện - điện tử</v>
      </c>
      <c r="E1358" s="40" t="s">
        <v>1616</v>
      </c>
      <c r="F1358" s="40" t="str">
        <f t="shared" si="10"/>
        <v>02110009611117C1-CNÔ11</v>
      </c>
      <c r="G1358" s="46">
        <v>1</v>
      </c>
      <c r="H1358" s="40" t="s">
        <v>1519</v>
      </c>
      <c r="I1358" s="46">
        <v>58</v>
      </c>
    </row>
    <row r="1359" spans="1:9" ht="12.75" hidden="1" customHeight="1">
      <c r="A1359" s="34">
        <v>1020</v>
      </c>
      <c r="B1359" s="40" t="s">
        <v>1620</v>
      </c>
      <c r="C1359" s="40" t="s">
        <v>594</v>
      </c>
      <c r="D1359" s="40" t="str">
        <f t="shared" si="9"/>
        <v>SHCN(12+)129Sinh hoạt chủ nhiệm</v>
      </c>
      <c r="E1359" s="40" t="s">
        <v>1616</v>
      </c>
      <c r="F1359" s="40" t="str">
        <f t="shared" si="10"/>
        <v>SHCN(12+)12917C1-CNÔ11</v>
      </c>
      <c r="G1359" s="46">
        <v>1</v>
      </c>
      <c r="H1359" s="40" t="s">
        <v>1621</v>
      </c>
      <c r="I1359" s="46">
        <v>58</v>
      </c>
    </row>
    <row r="1360" spans="1:9" ht="12.75" hidden="1" customHeight="1">
      <c r="A1360" s="34">
        <v>1021</v>
      </c>
      <c r="B1360" s="40" t="s">
        <v>1622</v>
      </c>
      <c r="C1360" s="40" t="s">
        <v>1498</v>
      </c>
      <c r="D1360" s="40" t="str">
        <f t="shared" si="9"/>
        <v>021100096011Thực tập Hàn cơ bản</v>
      </c>
      <c r="E1360" s="40" t="s">
        <v>1616</v>
      </c>
      <c r="F1360" s="40" t="str">
        <f t="shared" si="10"/>
        <v>02110009601117C1-CNÔ11</v>
      </c>
      <c r="G1360" s="46">
        <v>1</v>
      </c>
      <c r="H1360" s="40" t="s">
        <v>269</v>
      </c>
      <c r="I1360" s="46">
        <v>58</v>
      </c>
    </row>
    <row r="1361" spans="1:9" ht="12.75" hidden="1" customHeight="1">
      <c r="A1361" s="34">
        <v>1022</v>
      </c>
      <c r="B1361" s="40" t="s">
        <v>1623</v>
      </c>
      <c r="C1361" s="40" t="s">
        <v>1500</v>
      </c>
      <c r="D1361" s="40" t="str">
        <f t="shared" si="9"/>
        <v>021100096311Thực tập Kỹ thuật lái xe</v>
      </c>
      <c r="E1361" s="40" t="s">
        <v>1616</v>
      </c>
      <c r="F1361" s="40" t="str">
        <f t="shared" si="10"/>
        <v>02110009631117C1-CNÔ11</v>
      </c>
      <c r="G1361" s="46">
        <v>1</v>
      </c>
      <c r="H1361" s="40" t="s">
        <v>168</v>
      </c>
      <c r="I1361" s="46">
        <v>58</v>
      </c>
    </row>
    <row r="1362" spans="1:9" ht="12.75" hidden="1" customHeight="1">
      <c r="A1362" s="34">
        <v>1023</v>
      </c>
      <c r="B1362" s="40" t="s">
        <v>1624</v>
      </c>
      <c r="C1362" s="40" t="s">
        <v>536</v>
      </c>
      <c r="D1362" s="40" t="str">
        <f t="shared" si="9"/>
        <v>021100095911Thực tập Nguội cơ bản</v>
      </c>
      <c r="E1362" s="40" t="s">
        <v>1616</v>
      </c>
      <c r="F1362" s="40" t="str">
        <f t="shared" si="10"/>
        <v>02110009591117C1-CNÔ11</v>
      </c>
      <c r="G1362" s="46">
        <v>1</v>
      </c>
      <c r="H1362" s="40" t="s">
        <v>232</v>
      </c>
      <c r="I1362" s="46">
        <v>58</v>
      </c>
    </row>
    <row r="1363" spans="1:9" ht="12.75" hidden="1" customHeight="1">
      <c r="A1363" s="34">
        <v>1024</v>
      </c>
      <c r="B1363" s="40" t="s">
        <v>1625</v>
      </c>
      <c r="C1363" s="40" t="s">
        <v>533</v>
      </c>
      <c r="D1363" s="40" t="str">
        <f t="shared" si="9"/>
        <v>021100094825Vẽ kỹ thuật</v>
      </c>
      <c r="E1363" s="40" t="s">
        <v>1616</v>
      </c>
      <c r="F1363" s="40" t="str">
        <f t="shared" si="10"/>
        <v>02110009482517C1-CNÔ11</v>
      </c>
      <c r="G1363" s="46">
        <v>1</v>
      </c>
      <c r="H1363" s="40" t="s">
        <v>230</v>
      </c>
      <c r="I1363" s="46">
        <v>58</v>
      </c>
    </row>
    <row r="1364" spans="1:9" ht="12.75" hidden="1" customHeight="1">
      <c r="A1364" s="34">
        <v>1025</v>
      </c>
      <c r="B1364" s="40" t="s">
        <v>1627</v>
      </c>
      <c r="C1364" s="40" t="s">
        <v>1490</v>
      </c>
      <c r="D1364" s="40" t="str">
        <f t="shared" si="9"/>
        <v>021100096212Động cơ đốt trong</v>
      </c>
      <c r="E1364" s="40" t="s">
        <v>1628</v>
      </c>
      <c r="F1364" s="40" t="str">
        <f t="shared" si="10"/>
        <v>02110009621217C1-CNÔ12</v>
      </c>
      <c r="G1364" s="46">
        <v>1</v>
      </c>
      <c r="H1364" s="40" t="s">
        <v>1593</v>
      </c>
      <c r="I1364" s="46">
        <v>58</v>
      </c>
    </row>
    <row r="1365" spans="1:9" ht="12.75" hidden="1" customHeight="1">
      <c r="A1365" s="34">
        <v>1026</v>
      </c>
      <c r="B1365" s="40" t="s">
        <v>1629</v>
      </c>
      <c r="C1365" s="40" t="s">
        <v>1002</v>
      </c>
      <c r="D1365" s="40" t="str">
        <f t="shared" si="9"/>
        <v>021100076926Dung sai - Kỹ thuật đo</v>
      </c>
      <c r="E1365" s="40" t="s">
        <v>1628</v>
      </c>
      <c r="F1365" s="40" t="str">
        <f t="shared" si="10"/>
        <v>02110007692617C1-CNÔ12</v>
      </c>
      <c r="G1365" s="46">
        <v>1</v>
      </c>
      <c r="H1365" s="40" t="s">
        <v>233</v>
      </c>
      <c r="I1365" s="46">
        <v>58</v>
      </c>
    </row>
    <row r="1366" spans="1:9" ht="12.75" hidden="1" customHeight="1">
      <c r="A1366" s="34">
        <v>1027</v>
      </c>
      <c r="B1366" s="40" t="s">
        <v>1630</v>
      </c>
      <c r="C1366" s="40" t="s">
        <v>922</v>
      </c>
      <c r="D1366" s="40" t="str">
        <f t="shared" si="9"/>
        <v>021100096112Kỹ thuật điện - điện tử</v>
      </c>
      <c r="E1366" s="40" t="s">
        <v>1628</v>
      </c>
      <c r="F1366" s="40" t="str">
        <f t="shared" si="10"/>
        <v>02110009611217C1-CNÔ12</v>
      </c>
      <c r="G1366" s="46">
        <v>1</v>
      </c>
      <c r="H1366" s="40" t="s">
        <v>1593</v>
      </c>
      <c r="I1366" s="46">
        <v>58</v>
      </c>
    </row>
    <row r="1367" spans="1:9" ht="12.75" hidden="1" customHeight="1">
      <c r="A1367" s="34">
        <v>1028</v>
      </c>
      <c r="B1367" s="40" t="s">
        <v>1631</v>
      </c>
      <c r="C1367" s="40" t="s">
        <v>594</v>
      </c>
      <c r="D1367" s="40" t="str">
        <f t="shared" si="9"/>
        <v>SHCN(12+)130Sinh hoạt chủ nhiệm</v>
      </c>
      <c r="E1367" s="40" t="s">
        <v>1628</v>
      </c>
      <c r="F1367" s="40" t="str">
        <f t="shared" si="10"/>
        <v>SHCN(12+)13017C1-CNÔ12</v>
      </c>
      <c r="G1367" s="46">
        <v>1</v>
      </c>
      <c r="H1367" s="40" t="s">
        <v>1632</v>
      </c>
      <c r="I1367" s="46">
        <v>58</v>
      </c>
    </row>
    <row r="1368" spans="1:9" ht="12.75" hidden="1" customHeight="1">
      <c r="A1368" s="34">
        <v>1029</v>
      </c>
      <c r="B1368" s="40" t="s">
        <v>1633</v>
      </c>
      <c r="C1368" s="40" t="s">
        <v>1498</v>
      </c>
      <c r="D1368" s="40" t="str">
        <f t="shared" si="9"/>
        <v>021100096012Thực tập Hàn cơ bản</v>
      </c>
      <c r="E1368" s="40" t="s">
        <v>1628</v>
      </c>
      <c r="F1368" s="40" t="str">
        <f t="shared" si="10"/>
        <v>02110009601217C1-CNÔ12</v>
      </c>
      <c r="G1368" s="46">
        <v>1</v>
      </c>
      <c r="H1368" s="40" t="s">
        <v>218</v>
      </c>
      <c r="I1368" s="46">
        <v>58</v>
      </c>
    </row>
    <row r="1369" spans="1:9" ht="12.75" hidden="1" customHeight="1">
      <c r="A1369" s="34">
        <v>1030</v>
      </c>
      <c r="B1369" s="40" t="s">
        <v>1634</v>
      </c>
      <c r="C1369" s="40" t="s">
        <v>1500</v>
      </c>
      <c r="D1369" s="40" t="str">
        <f t="shared" si="9"/>
        <v>021100096312Thực tập Kỹ thuật lái xe</v>
      </c>
      <c r="E1369" s="40" t="s">
        <v>1628</v>
      </c>
      <c r="F1369" s="40" t="str">
        <f t="shared" si="10"/>
        <v>02110009631217C1-CNÔ12</v>
      </c>
      <c r="G1369" s="46">
        <v>1</v>
      </c>
      <c r="H1369" s="40" t="s">
        <v>112</v>
      </c>
      <c r="I1369" s="46">
        <v>58</v>
      </c>
    </row>
    <row r="1370" spans="1:9" ht="12.75" hidden="1" customHeight="1">
      <c r="A1370" s="34">
        <v>1031</v>
      </c>
      <c r="B1370" s="40" t="s">
        <v>1636</v>
      </c>
      <c r="C1370" s="40" t="s">
        <v>536</v>
      </c>
      <c r="D1370" s="40" t="str">
        <f t="shared" si="9"/>
        <v>021100095912Thực tập Nguội cơ bản</v>
      </c>
      <c r="E1370" s="40" t="s">
        <v>1628</v>
      </c>
      <c r="F1370" s="40" t="str">
        <f t="shared" si="10"/>
        <v>02110009591217C1-CNÔ12</v>
      </c>
      <c r="G1370" s="46">
        <v>1</v>
      </c>
      <c r="H1370" s="40" t="s">
        <v>232</v>
      </c>
      <c r="I1370" s="46">
        <v>58</v>
      </c>
    </row>
    <row r="1371" spans="1:9" ht="12.75" hidden="1" customHeight="1">
      <c r="A1371" s="34">
        <v>1032</v>
      </c>
      <c r="B1371" s="40" t="s">
        <v>1637</v>
      </c>
      <c r="C1371" s="40" t="s">
        <v>533</v>
      </c>
      <c r="D1371" s="40" t="str">
        <f t="shared" si="9"/>
        <v>021100094826Vẽ kỹ thuật</v>
      </c>
      <c r="E1371" s="40" t="s">
        <v>1628</v>
      </c>
      <c r="F1371" s="40" t="str">
        <f t="shared" si="10"/>
        <v>02110009482617C1-CNÔ12</v>
      </c>
      <c r="G1371" s="46">
        <v>1</v>
      </c>
      <c r="H1371" s="40" t="s">
        <v>230</v>
      </c>
      <c r="I1371" s="46">
        <v>58</v>
      </c>
    </row>
    <row r="1372" spans="1:9" ht="12.75" hidden="1" customHeight="1">
      <c r="A1372" s="34">
        <v>1033</v>
      </c>
      <c r="B1372" s="40" t="s">
        <v>1638</v>
      </c>
      <c r="C1372" s="40" t="s">
        <v>1490</v>
      </c>
      <c r="D1372" s="40" t="str">
        <f t="shared" si="9"/>
        <v>021100096213Động cơ đốt trong</v>
      </c>
      <c r="E1372" s="40" t="s">
        <v>1639</v>
      </c>
      <c r="F1372" s="40" t="str">
        <f t="shared" si="10"/>
        <v>02110009621317C1-CNÔ13</v>
      </c>
      <c r="G1372" s="46">
        <v>1</v>
      </c>
      <c r="H1372" s="40" t="s">
        <v>1593</v>
      </c>
      <c r="I1372" s="46">
        <v>58</v>
      </c>
    </row>
    <row r="1373" spans="1:9" ht="12.75" hidden="1" customHeight="1">
      <c r="A1373" s="34">
        <v>1034</v>
      </c>
      <c r="B1373" s="40" t="s">
        <v>1640</v>
      </c>
      <c r="C1373" s="40" t="s">
        <v>1002</v>
      </c>
      <c r="D1373" s="40" t="str">
        <f t="shared" si="9"/>
        <v>021100076927Dung sai - Kỹ thuật đo</v>
      </c>
      <c r="E1373" s="40" t="s">
        <v>1639</v>
      </c>
      <c r="F1373" s="40" t="str">
        <f t="shared" si="10"/>
        <v>02110007692717C1-CNÔ13</v>
      </c>
      <c r="G1373" s="46">
        <v>1</v>
      </c>
      <c r="H1373" s="40" t="s">
        <v>1595</v>
      </c>
      <c r="I1373" s="46">
        <v>58</v>
      </c>
    </row>
    <row r="1374" spans="1:9" ht="12.75" hidden="1" customHeight="1">
      <c r="A1374" s="34">
        <v>1035</v>
      </c>
      <c r="B1374" s="40" t="s">
        <v>1641</v>
      </c>
      <c r="C1374" s="40" t="s">
        <v>922</v>
      </c>
      <c r="D1374" s="40" t="str">
        <f t="shared" si="9"/>
        <v>021100096113Kỹ thuật điện - điện tử</v>
      </c>
      <c r="E1374" s="40" t="s">
        <v>1639</v>
      </c>
      <c r="F1374" s="40" t="str">
        <f t="shared" si="10"/>
        <v>02110009611317C1-CNÔ13</v>
      </c>
      <c r="G1374" s="46">
        <v>1</v>
      </c>
      <c r="H1374" s="40" t="s">
        <v>1593</v>
      </c>
      <c r="I1374" s="46">
        <v>58</v>
      </c>
    </row>
    <row r="1375" spans="1:9" ht="12.75" hidden="1" customHeight="1">
      <c r="A1375" s="34">
        <v>1036</v>
      </c>
      <c r="B1375" s="40" t="s">
        <v>1642</v>
      </c>
      <c r="C1375" s="40" t="s">
        <v>594</v>
      </c>
      <c r="D1375" s="40" t="str">
        <f t="shared" si="9"/>
        <v>SHCN(12+)131Sinh hoạt chủ nhiệm</v>
      </c>
      <c r="E1375" s="40" t="s">
        <v>1639</v>
      </c>
      <c r="F1375" s="40" t="str">
        <f t="shared" si="10"/>
        <v>SHCN(12+)13117C1-CNÔ13</v>
      </c>
      <c r="G1375" s="46">
        <v>1</v>
      </c>
      <c r="H1375" s="40" t="s">
        <v>1063</v>
      </c>
      <c r="I1375" s="46">
        <v>58</v>
      </c>
    </row>
    <row r="1376" spans="1:9" ht="12.75" hidden="1" customHeight="1">
      <c r="A1376" s="34">
        <v>1037</v>
      </c>
      <c r="B1376" s="40" t="s">
        <v>1643</v>
      </c>
      <c r="C1376" s="40" t="s">
        <v>1498</v>
      </c>
      <c r="D1376" s="40" t="str">
        <f t="shared" si="9"/>
        <v>021100096013Thực tập Hàn cơ bản</v>
      </c>
      <c r="E1376" s="40" t="s">
        <v>1639</v>
      </c>
      <c r="F1376" s="40" t="str">
        <f t="shared" si="10"/>
        <v>02110009601317C1-CNÔ13</v>
      </c>
      <c r="G1376" s="46">
        <v>1</v>
      </c>
      <c r="H1376" s="40" t="s">
        <v>231</v>
      </c>
      <c r="I1376" s="46">
        <v>58</v>
      </c>
    </row>
    <row r="1377" spans="1:9" ht="12.75" hidden="1" customHeight="1">
      <c r="A1377" s="34">
        <v>1038</v>
      </c>
      <c r="B1377" s="40" t="s">
        <v>1644</v>
      </c>
      <c r="C1377" s="40" t="s">
        <v>1500</v>
      </c>
      <c r="D1377" s="40" t="str">
        <f t="shared" si="9"/>
        <v>021100096313Thực tập Kỹ thuật lái xe</v>
      </c>
      <c r="E1377" s="40" t="s">
        <v>1639</v>
      </c>
      <c r="F1377" s="40" t="str">
        <f t="shared" si="10"/>
        <v>02110009631317C1-CNÔ13</v>
      </c>
      <c r="G1377" s="46">
        <v>1</v>
      </c>
      <c r="H1377" s="40" t="s">
        <v>209</v>
      </c>
      <c r="I1377" s="46">
        <v>58</v>
      </c>
    </row>
    <row r="1378" spans="1:9" ht="12.75" hidden="1" customHeight="1">
      <c r="A1378" s="34">
        <v>1039</v>
      </c>
      <c r="B1378" s="40" t="s">
        <v>1645</v>
      </c>
      <c r="C1378" s="40" t="s">
        <v>536</v>
      </c>
      <c r="D1378" s="40" t="str">
        <f t="shared" si="9"/>
        <v>021100095913Thực tập Nguội cơ bản</v>
      </c>
      <c r="E1378" s="40" t="s">
        <v>1639</v>
      </c>
      <c r="F1378" s="40" t="str">
        <f t="shared" si="10"/>
        <v>02110009591317C1-CNÔ13</v>
      </c>
      <c r="G1378" s="46">
        <v>1</v>
      </c>
      <c r="H1378" s="40" t="s">
        <v>270</v>
      </c>
      <c r="I1378" s="46">
        <v>59</v>
      </c>
    </row>
    <row r="1379" spans="1:9" ht="12.75" hidden="1" customHeight="1">
      <c r="A1379" s="34">
        <v>1040</v>
      </c>
      <c r="B1379" s="40" t="s">
        <v>1646</v>
      </c>
      <c r="C1379" s="40" t="s">
        <v>533</v>
      </c>
      <c r="D1379" s="40" t="str">
        <f t="shared" si="9"/>
        <v>021100094827Vẽ kỹ thuật</v>
      </c>
      <c r="E1379" s="40" t="s">
        <v>1639</v>
      </c>
      <c r="F1379" s="40" t="str">
        <f t="shared" si="10"/>
        <v>02110009482717C1-CNÔ13</v>
      </c>
      <c r="G1379" s="46">
        <v>1</v>
      </c>
      <c r="H1379" s="40" t="s">
        <v>1413</v>
      </c>
      <c r="I1379" s="46">
        <v>58</v>
      </c>
    </row>
    <row r="1380" spans="1:9" ht="12.75" hidden="1" customHeight="1">
      <c r="A1380" s="34">
        <v>1041</v>
      </c>
      <c r="B1380" s="40" t="s">
        <v>1647</v>
      </c>
      <c r="C1380" s="40" t="s">
        <v>1490</v>
      </c>
      <c r="D1380" s="40" t="str">
        <f t="shared" si="9"/>
        <v>021100096214Động cơ đốt trong</v>
      </c>
      <c r="E1380" s="40" t="s">
        <v>1648</v>
      </c>
      <c r="F1380" s="40" t="str">
        <f t="shared" si="10"/>
        <v>02110009621417C1-CNÔ14</v>
      </c>
      <c r="G1380" s="46">
        <v>1</v>
      </c>
      <c r="H1380" s="40" t="s">
        <v>169</v>
      </c>
      <c r="I1380" s="46">
        <v>58</v>
      </c>
    </row>
    <row r="1381" spans="1:9" ht="12.75" hidden="1" customHeight="1">
      <c r="A1381" s="34">
        <v>1042</v>
      </c>
      <c r="B1381" s="40" t="s">
        <v>1649</v>
      </c>
      <c r="C1381" s="40" t="s">
        <v>1002</v>
      </c>
      <c r="D1381" s="40" t="str">
        <f t="shared" si="9"/>
        <v>021100076928Dung sai - Kỹ thuật đo</v>
      </c>
      <c r="E1381" s="40" t="s">
        <v>1648</v>
      </c>
      <c r="F1381" s="40" t="str">
        <f t="shared" si="10"/>
        <v>02110007692817C1-CNÔ14</v>
      </c>
      <c r="G1381" s="46">
        <v>1</v>
      </c>
      <c r="H1381" s="40" t="s">
        <v>1595</v>
      </c>
      <c r="I1381" s="46">
        <v>58</v>
      </c>
    </row>
    <row r="1382" spans="1:9" ht="12.75" hidden="1" customHeight="1">
      <c r="A1382" s="34">
        <v>1043</v>
      </c>
      <c r="B1382" s="40" t="s">
        <v>1650</v>
      </c>
      <c r="C1382" s="40" t="s">
        <v>922</v>
      </c>
      <c r="D1382" s="40" t="str">
        <f t="shared" si="9"/>
        <v>021100096114Kỹ thuật điện - điện tử</v>
      </c>
      <c r="E1382" s="40" t="s">
        <v>1648</v>
      </c>
      <c r="F1382" s="40" t="str">
        <f t="shared" si="10"/>
        <v>02110009611417C1-CNÔ14</v>
      </c>
      <c r="G1382" s="46">
        <v>1</v>
      </c>
      <c r="H1382" s="40" t="s">
        <v>169</v>
      </c>
      <c r="I1382" s="46">
        <v>58</v>
      </c>
    </row>
    <row r="1383" spans="1:9" ht="12.75" hidden="1" customHeight="1">
      <c r="A1383" s="34">
        <v>1044</v>
      </c>
      <c r="B1383" s="40" t="s">
        <v>1651</v>
      </c>
      <c r="C1383" s="40" t="s">
        <v>594</v>
      </c>
      <c r="D1383" s="40" t="str">
        <f t="shared" si="9"/>
        <v>SHCN(12+)132Sinh hoạt chủ nhiệm</v>
      </c>
      <c r="E1383" s="40" t="s">
        <v>1648</v>
      </c>
      <c r="F1383" s="40" t="str">
        <f t="shared" si="10"/>
        <v>SHCN(12+)13217C1-CNÔ14</v>
      </c>
      <c r="G1383" s="46">
        <v>1</v>
      </c>
      <c r="H1383" s="40" t="s">
        <v>1652</v>
      </c>
      <c r="I1383" s="46">
        <v>58</v>
      </c>
    </row>
    <row r="1384" spans="1:9" ht="12.75" hidden="1" customHeight="1">
      <c r="A1384" s="34">
        <v>1045</v>
      </c>
      <c r="B1384" s="40" t="s">
        <v>1653</v>
      </c>
      <c r="C1384" s="40" t="s">
        <v>1498</v>
      </c>
      <c r="D1384" s="40" t="str">
        <f t="shared" si="9"/>
        <v>021100096014Thực tập Hàn cơ bản</v>
      </c>
      <c r="E1384" s="40" t="s">
        <v>1648</v>
      </c>
      <c r="F1384" s="40" t="str">
        <f t="shared" si="10"/>
        <v>02110009601417C1-CNÔ14</v>
      </c>
      <c r="G1384" s="46">
        <v>1</v>
      </c>
      <c r="H1384" s="40" t="s">
        <v>231</v>
      </c>
      <c r="I1384" s="46">
        <v>58</v>
      </c>
    </row>
    <row r="1385" spans="1:9" ht="12.75" hidden="1" customHeight="1">
      <c r="A1385" s="34">
        <v>1046</v>
      </c>
      <c r="B1385" s="40" t="s">
        <v>1654</v>
      </c>
      <c r="C1385" s="40" t="s">
        <v>1500</v>
      </c>
      <c r="D1385" s="40" t="str">
        <f t="shared" si="9"/>
        <v>021100096314Thực tập Kỹ thuật lái xe</v>
      </c>
      <c r="E1385" s="40" t="s">
        <v>1648</v>
      </c>
      <c r="F1385" s="40" t="str">
        <f t="shared" si="10"/>
        <v>02110009631417C1-CNÔ14</v>
      </c>
      <c r="G1385" s="46">
        <v>1</v>
      </c>
      <c r="H1385" s="40" t="s">
        <v>168</v>
      </c>
      <c r="I1385" s="46">
        <v>58</v>
      </c>
    </row>
    <row r="1386" spans="1:9" ht="12.75" hidden="1" customHeight="1">
      <c r="A1386" s="34">
        <v>1047</v>
      </c>
      <c r="B1386" s="40" t="s">
        <v>1655</v>
      </c>
      <c r="C1386" s="40" t="s">
        <v>536</v>
      </c>
      <c r="D1386" s="40" t="str">
        <f t="shared" si="9"/>
        <v>021100095914Thực tập Nguội cơ bản</v>
      </c>
      <c r="E1386" s="40" t="s">
        <v>1648</v>
      </c>
      <c r="F1386" s="40" t="str">
        <f t="shared" si="10"/>
        <v>02110009591417C1-CNÔ14</v>
      </c>
      <c r="G1386" s="46">
        <v>1</v>
      </c>
      <c r="H1386" s="40" t="s">
        <v>270</v>
      </c>
      <c r="I1386" s="46">
        <v>58</v>
      </c>
    </row>
    <row r="1387" spans="1:9" ht="12.75" hidden="1" customHeight="1">
      <c r="A1387" s="34">
        <v>1048</v>
      </c>
      <c r="B1387" s="40" t="s">
        <v>1658</v>
      </c>
      <c r="C1387" s="40" t="s">
        <v>533</v>
      </c>
      <c r="D1387" s="40" t="str">
        <f t="shared" si="9"/>
        <v>021100094828Vẽ kỹ thuật</v>
      </c>
      <c r="E1387" s="40" t="s">
        <v>1648</v>
      </c>
      <c r="F1387" s="40" t="str">
        <f t="shared" si="10"/>
        <v>02110009482817C1-CNÔ14</v>
      </c>
      <c r="G1387" s="46">
        <v>1</v>
      </c>
      <c r="H1387" s="40" t="s">
        <v>1413</v>
      </c>
      <c r="I1387" s="46">
        <v>58</v>
      </c>
    </row>
    <row r="1388" spans="1:9" ht="12.75" hidden="1" customHeight="1">
      <c r="A1388" s="34">
        <v>1049</v>
      </c>
      <c r="B1388" s="40" t="s">
        <v>1659</v>
      </c>
      <c r="C1388" s="40" t="s">
        <v>1490</v>
      </c>
      <c r="D1388" s="40" t="str">
        <f t="shared" si="9"/>
        <v>021100096215Động cơ đốt trong</v>
      </c>
      <c r="E1388" s="40" t="s">
        <v>1660</v>
      </c>
      <c r="F1388" s="40" t="str">
        <f t="shared" si="10"/>
        <v>02110009621517C1-CNÔ15</v>
      </c>
      <c r="G1388" s="46">
        <v>1</v>
      </c>
      <c r="H1388" s="40" t="s">
        <v>1593</v>
      </c>
      <c r="I1388" s="46">
        <v>58</v>
      </c>
    </row>
    <row r="1389" spans="1:9" ht="12.75" hidden="1" customHeight="1">
      <c r="A1389" s="34">
        <v>1050</v>
      </c>
      <c r="B1389" s="40" t="s">
        <v>1661</v>
      </c>
      <c r="C1389" s="40" t="s">
        <v>1002</v>
      </c>
      <c r="D1389" s="40" t="str">
        <f t="shared" si="9"/>
        <v>021100076929Dung sai - Kỹ thuật đo</v>
      </c>
      <c r="E1389" s="40" t="s">
        <v>1660</v>
      </c>
      <c r="F1389" s="40" t="str">
        <f t="shared" si="10"/>
        <v>02110007692917C1-CNÔ15</v>
      </c>
      <c r="G1389" s="46">
        <v>1</v>
      </c>
      <c r="H1389" s="40" t="s">
        <v>233</v>
      </c>
      <c r="I1389" s="46">
        <v>58</v>
      </c>
    </row>
    <row r="1390" spans="1:9" ht="12.75" hidden="1" customHeight="1">
      <c r="A1390" s="34">
        <v>1051</v>
      </c>
      <c r="B1390" s="40" t="s">
        <v>1662</v>
      </c>
      <c r="C1390" s="40" t="s">
        <v>922</v>
      </c>
      <c r="D1390" s="40" t="str">
        <f t="shared" si="9"/>
        <v>021100096115Kỹ thuật điện - điện tử</v>
      </c>
      <c r="E1390" s="40" t="s">
        <v>1660</v>
      </c>
      <c r="F1390" s="40" t="str">
        <f t="shared" si="10"/>
        <v>02110009611517C1-CNÔ15</v>
      </c>
      <c r="G1390" s="46">
        <v>1</v>
      </c>
      <c r="H1390" s="40" t="s">
        <v>1593</v>
      </c>
      <c r="I1390" s="46">
        <v>58</v>
      </c>
    </row>
    <row r="1391" spans="1:9" ht="12.75" hidden="1" customHeight="1">
      <c r="A1391" s="34">
        <v>1052</v>
      </c>
      <c r="B1391" s="40" t="s">
        <v>1663</v>
      </c>
      <c r="C1391" s="40" t="s">
        <v>594</v>
      </c>
      <c r="D1391" s="40" t="str">
        <f t="shared" si="9"/>
        <v>SHCN(12+)133Sinh hoạt chủ nhiệm</v>
      </c>
      <c r="E1391" s="40" t="s">
        <v>1660</v>
      </c>
      <c r="F1391" s="40" t="str">
        <f t="shared" si="10"/>
        <v>SHCN(12+)13317C1-CNÔ15</v>
      </c>
      <c r="G1391" s="46">
        <v>1</v>
      </c>
      <c r="H1391" s="40" t="s">
        <v>131</v>
      </c>
      <c r="I1391" s="46">
        <v>58</v>
      </c>
    </row>
    <row r="1392" spans="1:9" ht="12.75" hidden="1" customHeight="1">
      <c r="A1392" s="34">
        <v>1053</v>
      </c>
      <c r="B1392" s="40" t="s">
        <v>1664</v>
      </c>
      <c r="C1392" s="40" t="s">
        <v>1498</v>
      </c>
      <c r="D1392" s="40" t="str">
        <f t="shared" si="9"/>
        <v>021100096015Thực tập Hàn cơ bản</v>
      </c>
      <c r="E1392" s="40" t="s">
        <v>1660</v>
      </c>
      <c r="F1392" s="40" t="str">
        <f t="shared" si="10"/>
        <v>02110009601517C1-CNÔ15</v>
      </c>
      <c r="G1392" s="46">
        <v>1</v>
      </c>
      <c r="H1392" s="40" t="s">
        <v>231</v>
      </c>
      <c r="I1392" s="46">
        <v>58</v>
      </c>
    </row>
    <row r="1393" spans="1:9" ht="12.75" hidden="1" customHeight="1">
      <c r="A1393" s="34">
        <v>1054</v>
      </c>
      <c r="B1393" s="40" t="s">
        <v>1666</v>
      </c>
      <c r="C1393" s="40" t="s">
        <v>1500</v>
      </c>
      <c r="D1393" s="40" t="str">
        <f t="shared" si="9"/>
        <v>021100096315Thực tập Kỹ thuật lái xe</v>
      </c>
      <c r="E1393" s="40" t="s">
        <v>1660</v>
      </c>
      <c r="F1393" s="40" t="str">
        <f t="shared" si="10"/>
        <v>02110009631517C1-CNÔ15</v>
      </c>
      <c r="G1393" s="46">
        <v>1</v>
      </c>
      <c r="H1393" s="40" t="s">
        <v>250</v>
      </c>
      <c r="I1393" s="46">
        <v>58</v>
      </c>
    </row>
    <row r="1394" spans="1:9" ht="12.75" hidden="1" customHeight="1">
      <c r="A1394" s="34">
        <v>1055</v>
      </c>
      <c r="B1394" s="40" t="s">
        <v>1667</v>
      </c>
      <c r="C1394" s="40" t="s">
        <v>536</v>
      </c>
      <c r="D1394" s="40" t="str">
        <f t="shared" si="9"/>
        <v>021100095915Thực tập Nguội cơ bản</v>
      </c>
      <c r="E1394" s="40" t="s">
        <v>1660</v>
      </c>
      <c r="F1394" s="40" t="str">
        <f t="shared" si="10"/>
        <v>02110009591517C1-CNÔ15</v>
      </c>
      <c r="G1394" s="46">
        <v>1</v>
      </c>
      <c r="H1394" s="40" t="s">
        <v>218</v>
      </c>
      <c r="I1394" s="46">
        <v>58</v>
      </c>
    </row>
    <row r="1395" spans="1:9" ht="12.75" hidden="1" customHeight="1">
      <c r="A1395" s="34">
        <v>1056</v>
      </c>
      <c r="B1395" s="40" t="s">
        <v>1668</v>
      </c>
      <c r="C1395" s="40" t="s">
        <v>533</v>
      </c>
      <c r="D1395" s="40" t="str">
        <f t="shared" si="9"/>
        <v>021100094829Vẽ kỹ thuật</v>
      </c>
      <c r="E1395" s="40" t="s">
        <v>1660</v>
      </c>
      <c r="F1395" s="40" t="str">
        <f t="shared" si="10"/>
        <v>02110009482917C1-CNÔ15</v>
      </c>
      <c r="G1395" s="46">
        <v>1</v>
      </c>
      <c r="H1395" s="40" t="s">
        <v>165</v>
      </c>
      <c r="I1395" s="46">
        <v>58</v>
      </c>
    </row>
    <row r="1396" spans="1:9" ht="12.75" hidden="1" customHeight="1">
      <c r="A1396" s="34">
        <v>1057</v>
      </c>
      <c r="B1396" s="40" t="s">
        <v>1669</v>
      </c>
      <c r="C1396" s="40" t="s">
        <v>1490</v>
      </c>
      <c r="D1396" s="40" t="str">
        <f t="shared" si="9"/>
        <v>021100096216Động cơ đốt trong</v>
      </c>
      <c r="E1396" s="40" t="s">
        <v>1670</v>
      </c>
      <c r="F1396" s="40" t="str">
        <f t="shared" si="10"/>
        <v>02110009621617C1-CNÔ16</v>
      </c>
      <c r="G1396" s="46">
        <v>1</v>
      </c>
      <c r="H1396" s="40" t="s">
        <v>1593</v>
      </c>
      <c r="I1396" s="46">
        <v>59</v>
      </c>
    </row>
    <row r="1397" spans="1:9" ht="12.75" hidden="1" customHeight="1">
      <c r="A1397" s="34">
        <v>1058</v>
      </c>
      <c r="B1397" s="40" t="s">
        <v>1671</v>
      </c>
      <c r="C1397" s="40" t="s">
        <v>1002</v>
      </c>
      <c r="D1397" s="40" t="str">
        <f t="shared" si="9"/>
        <v>021100076930Dung sai - Kỹ thuật đo</v>
      </c>
      <c r="E1397" s="40" t="s">
        <v>1670</v>
      </c>
      <c r="F1397" s="40" t="str">
        <f t="shared" si="10"/>
        <v>02110007693017C1-CNÔ16</v>
      </c>
      <c r="G1397" s="46">
        <v>1</v>
      </c>
      <c r="H1397" s="40" t="s">
        <v>233</v>
      </c>
      <c r="I1397" s="46">
        <v>59</v>
      </c>
    </row>
    <row r="1398" spans="1:9" ht="12.75" hidden="1" customHeight="1">
      <c r="A1398" s="34">
        <v>1059</v>
      </c>
      <c r="B1398" s="40" t="s">
        <v>1673</v>
      </c>
      <c r="C1398" s="40" t="s">
        <v>922</v>
      </c>
      <c r="D1398" s="40" t="str">
        <f t="shared" si="9"/>
        <v>021100096116Kỹ thuật điện - điện tử</v>
      </c>
      <c r="E1398" s="40" t="s">
        <v>1670</v>
      </c>
      <c r="F1398" s="40" t="str">
        <f t="shared" si="10"/>
        <v>02110009611617C1-CNÔ16</v>
      </c>
      <c r="G1398" s="46">
        <v>1</v>
      </c>
      <c r="H1398" s="40" t="s">
        <v>1593</v>
      </c>
      <c r="I1398" s="46">
        <v>59</v>
      </c>
    </row>
    <row r="1399" spans="1:9" ht="12.75" hidden="1" customHeight="1">
      <c r="A1399" s="34">
        <v>1060</v>
      </c>
      <c r="B1399" s="40" t="s">
        <v>1674</v>
      </c>
      <c r="C1399" s="40" t="s">
        <v>594</v>
      </c>
      <c r="D1399" s="40" t="str">
        <f t="shared" si="9"/>
        <v>SHCN(12+)134Sinh hoạt chủ nhiệm</v>
      </c>
      <c r="E1399" s="40" t="s">
        <v>1670</v>
      </c>
      <c r="F1399" s="40" t="str">
        <f t="shared" si="10"/>
        <v>SHCN(12+)13417C1-CNÔ16</v>
      </c>
      <c r="G1399" s="46">
        <v>1</v>
      </c>
      <c r="H1399" s="40" t="s">
        <v>1675</v>
      </c>
      <c r="I1399" s="46">
        <v>59</v>
      </c>
    </row>
    <row r="1400" spans="1:9" ht="12.75" hidden="1" customHeight="1">
      <c r="A1400" s="34">
        <v>1061</v>
      </c>
      <c r="B1400" s="40" t="s">
        <v>1676</v>
      </c>
      <c r="C1400" s="40" t="s">
        <v>1498</v>
      </c>
      <c r="D1400" s="40" t="str">
        <f t="shared" si="9"/>
        <v>021100096016Thực tập Hàn cơ bản</v>
      </c>
      <c r="E1400" s="40" t="s">
        <v>1670</v>
      </c>
      <c r="F1400" s="40" t="str">
        <f t="shared" si="10"/>
        <v>02110009601617C1-CNÔ16</v>
      </c>
      <c r="G1400" s="46">
        <v>1</v>
      </c>
      <c r="H1400" s="40" t="s">
        <v>231</v>
      </c>
      <c r="I1400" s="46">
        <v>58</v>
      </c>
    </row>
    <row r="1401" spans="1:9" ht="12.75" hidden="1" customHeight="1">
      <c r="A1401" s="34">
        <v>1062</v>
      </c>
      <c r="B1401" s="40" t="s">
        <v>1677</v>
      </c>
      <c r="C1401" s="40" t="s">
        <v>1500</v>
      </c>
      <c r="D1401" s="40" t="str">
        <f t="shared" si="9"/>
        <v>021100096316Thực tập Kỹ thuật lái xe</v>
      </c>
      <c r="E1401" s="40" t="s">
        <v>1670</v>
      </c>
      <c r="F1401" s="40" t="str">
        <f t="shared" si="10"/>
        <v>02110009631617C1-CNÔ16</v>
      </c>
      <c r="G1401" s="46">
        <v>1</v>
      </c>
      <c r="H1401" s="40" t="s">
        <v>99</v>
      </c>
      <c r="I1401" s="46">
        <v>59</v>
      </c>
    </row>
    <row r="1402" spans="1:9" ht="12.75" hidden="1" customHeight="1">
      <c r="A1402" s="34">
        <v>1063</v>
      </c>
      <c r="B1402" s="40" t="s">
        <v>1678</v>
      </c>
      <c r="C1402" s="40" t="s">
        <v>536</v>
      </c>
      <c r="D1402" s="40" t="str">
        <f t="shared" si="9"/>
        <v>021100095916Thực tập Nguội cơ bản</v>
      </c>
      <c r="E1402" s="40" t="s">
        <v>1670</v>
      </c>
      <c r="F1402" s="40" t="str">
        <f t="shared" si="10"/>
        <v>02110009591617C1-CNÔ16</v>
      </c>
      <c r="G1402" s="46">
        <v>1</v>
      </c>
      <c r="H1402" s="40" t="s">
        <v>218</v>
      </c>
      <c r="I1402" s="46">
        <v>58</v>
      </c>
    </row>
    <row r="1403" spans="1:9" ht="12.75" hidden="1" customHeight="1">
      <c r="A1403" s="34">
        <v>1064</v>
      </c>
      <c r="B1403" s="40" t="s">
        <v>1679</v>
      </c>
      <c r="C1403" s="40" t="s">
        <v>533</v>
      </c>
      <c r="D1403" s="40" t="str">
        <f t="shared" si="9"/>
        <v>021100094830Vẽ kỹ thuật</v>
      </c>
      <c r="E1403" s="40" t="s">
        <v>1670</v>
      </c>
      <c r="F1403" s="40" t="str">
        <f t="shared" si="10"/>
        <v>02110009483017C1-CNÔ16</v>
      </c>
      <c r="G1403" s="46">
        <v>1</v>
      </c>
      <c r="H1403" s="40" t="s">
        <v>1377</v>
      </c>
      <c r="I1403" s="46">
        <v>58</v>
      </c>
    </row>
    <row r="1404" spans="1:9" ht="12.75" hidden="1" customHeight="1">
      <c r="A1404" s="34">
        <v>1065</v>
      </c>
      <c r="B1404" s="40" t="s">
        <v>1681</v>
      </c>
      <c r="C1404" s="40" t="s">
        <v>323</v>
      </c>
      <c r="D1404" s="40" t="str">
        <f t="shared" si="9"/>
        <v>021100095305Chính trị</v>
      </c>
      <c r="E1404" s="40" t="s">
        <v>1683</v>
      </c>
      <c r="F1404" s="40" t="str">
        <f t="shared" si="10"/>
        <v>02110009530517C1-CNL1</v>
      </c>
      <c r="G1404" s="46">
        <v>1</v>
      </c>
      <c r="H1404" s="40" t="s">
        <v>260</v>
      </c>
      <c r="I1404" s="46">
        <v>64</v>
      </c>
    </row>
    <row r="1405" spans="1:9" ht="12.75" hidden="1" customHeight="1">
      <c r="A1405" s="34">
        <v>1066</v>
      </c>
      <c r="B1405" s="40" t="s">
        <v>1684</v>
      </c>
      <c r="C1405" s="40" t="s">
        <v>1685</v>
      </c>
      <c r="D1405" s="40" t="str">
        <f t="shared" si="9"/>
        <v>021100095601Cơ sở Kỹ thuật điện</v>
      </c>
      <c r="E1405" s="40" t="s">
        <v>1683</v>
      </c>
      <c r="F1405" s="40" t="str">
        <f t="shared" si="10"/>
        <v>02110009560117C1-CNL1</v>
      </c>
      <c r="G1405" s="46">
        <v>1</v>
      </c>
      <c r="H1405" s="40" t="s">
        <v>293</v>
      </c>
      <c r="I1405" s="46">
        <v>64</v>
      </c>
    </row>
    <row r="1406" spans="1:9" ht="12.75" hidden="1" customHeight="1">
      <c r="A1406" s="34">
        <v>1067</v>
      </c>
      <c r="B1406" s="40" t="s">
        <v>1686</v>
      </c>
      <c r="C1406" s="40" t="s">
        <v>1343</v>
      </c>
      <c r="D1406" s="40" t="str">
        <f t="shared" si="9"/>
        <v>021100095405Giáo dục thể chất</v>
      </c>
      <c r="E1406" s="40" t="s">
        <v>1683</v>
      </c>
      <c r="F1406" s="40" t="str">
        <f t="shared" si="10"/>
        <v>02110009540517C1-CNL1</v>
      </c>
      <c r="G1406" s="46">
        <v>1</v>
      </c>
      <c r="H1406" s="40" t="s">
        <v>236</v>
      </c>
      <c r="I1406" s="46">
        <v>64</v>
      </c>
    </row>
    <row r="1407" spans="1:9" ht="12.75" hidden="1" customHeight="1">
      <c r="A1407" s="34">
        <v>1068</v>
      </c>
      <c r="B1407" s="40" t="s">
        <v>1687</v>
      </c>
      <c r="C1407" s="40" t="s">
        <v>594</v>
      </c>
      <c r="D1407" s="40" t="str">
        <f t="shared" si="9"/>
        <v>SHCN(12+)135Sinh hoạt chủ nhiệm</v>
      </c>
      <c r="E1407" s="40" t="s">
        <v>1683</v>
      </c>
      <c r="F1407" s="40" t="str">
        <f t="shared" si="10"/>
        <v>SHCN(12+)13517C1-CNL1</v>
      </c>
      <c r="G1407" s="46">
        <v>1</v>
      </c>
      <c r="H1407" s="40" t="s">
        <v>219</v>
      </c>
      <c r="I1407" s="46">
        <v>64</v>
      </c>
    </row>
    <row r="1408" spans="1:9" ht="12.75" hidden="1" customHeight="1">
      <c r="A1408" s="34">
        <v>1069</v>
      </c>
      <c r="B1408" s="40" t="s">
        <v>1688</v>
      </c>
      <c r="C1408" s="40" t="s">
        <v>323</v>
      </c>
      <c r="D1408" s="40" t="str">
        <f t="shared" si="9"/>
        <v>021100095306Chính trị</v>
      </c>
      <c r="E1408" s="40" t="s">
        <v>1689</v>
      </c>
      <c r="F1408" s="40" t="str">
        <f t="shared" si="10"/>
        <v>02110009530617C1-KML1</v>
      </c>
      <c r="G1408" s="46">
        <v>1</v>
      </c>
      <c r="H1408" s="40" t="s">
        <v>790</v>
      </c>
      <c r="I1408" s="46">
        <v>59</v>
      </c>
    </row>
    <row r="1409" spans="1:9" ht="12.75" hidden="1" customHeight="1">
      <c r="A1409" s="34">
        <v>1070</v>
      </c>
      <c r="B1409" s="40" t="s">
        <v>1690</v>
      </c>
      <c r="C1409" s="40" t="s">
        <v>1685</v>
      </c>
      <c r="D1409" s="40" t="str">
        <f t="shared" si="9"/>
        <v>021100095602Cơ sở Kỹ thuật điện</v>
      </c>
      <c r="E1409" s="40" t="s">
        <v>1689</v>
      </c>
      <c r="F1409" s="40" t="str">
        <f t="shared" si="10"/>
        <v>02110009560217C1-KML1</v>
      </c>
      <c r="G1409" s="46">
        <v>1</v>
      </c>
      <c r="H1409" s="40" t="s">
        <v>293</v>
      </c>
      <c r="I1409" s="46">
        <v>59</v>
      </c>
    </row>
    <row r="1410" spans="1:9" ht="12.75" hidden="1" customHeight="1">
      <c r="A1410" s="34">
        <v>1071</v>
      </c>
      <c r="B1410" s="40" t="s">
        <v>1691</v>
      </c>
      <c r="C1410" s="40" t="s">
        <v>1343</v>
      </c>
      <c r="D1410" s="40" t="str">
        <f t="shared" si="9"/>
        <v>021100095406Giáo dục thể chất</v>
      </c>
      <c r="E1410" s="40" t="s">
        <v>1689</v>
      </c>
      <c r="F1410" s="40" t="str">
        <f t="shared" si="10"/>
        <v>02110009540617C1-KML1</v>
      </c>
      <c r="G1410" s="46">
        <v>1</v>
      </c>
      <c r="H1410" s="40" t="s">
        <v>1344</v>
      </c>
      <c r="I1410" s="46">
        <v>59</v>
      </c>
    </row>
    <row r="1411" spans="1:9" ht="12.75" hidden="1" customHeight="1">
      <c r="A1411" s="34">
        <v>1072</v>
      </c>
      <c r="B1411" s="40" t="s">
        <v>1692</v>
      </c>
      <c r="C1411" s="40" t="s">
        <v>594</v>
      </c>
      <c r="D1411" s="40" t="str">
        <f t="shared" si="9"/>
        <v>SHCN(12+)136Sinh hoạt chủ nhiệm</v>
      </c>
      <c r="E1411" s="40" t="s">
        <v>1689</v>
      </c>
      <c r="F1411" s="40" t="str">
        <f t="shared" si="10"/>
        <v>SHCN(12+)13617C1-KML1</v>
      </c>
      <c r="G1411" s="46">
        <v>1</v>
      </c>
      <c r="H1411" s="40" t="s">
        <v>1693</v>
      </c>
      <c r="I1411" s="46">
        <v>59</v>
      </c>
    </row>
    <row r="1412" spans="1:9" ht="12.75" hidden="1" customHeight="1">
      <c r="A1412" s="34">
        <v>1073</v>
      </c>
      <c r="B1412" s="40" t="s">
        <v>1694</v>
      </c>
      <c r="C1412" s="40" t="s">
        <v>323</v>
      </c>
      <c r="D1412" s="40" t="str">
        <f t="shared" si="9"/>
        <v>021100095307Chính trị</v>
      </c>
      <c r="E1412" s="40" t="s">
        <v>1695</v>
      </c>
      <c r="F1412" s="40" t="str">
        <f t="shared" si="10"/>
        <v>02110009530717C1-KML2</v>
      </c>
      <c r="G1412" s="46">
        <v>1</v>
      </c>
      <c r="H1412" s="40" t="s">
        <v>1696</v>
      </c>
      <c r="I1412" s="46">
        <v>48</v>
      </c>
    </row>
    <row r="1413" spans="1:9" ht="12.75" hidden="1" customHeight="1">
      <c r="A1413" s="34">
        <v>1074</v>
      </c>
      <c r="B1413" s="40" t="s">
        <v>1697</v>
      </c>
      <c r="C1413" s="40" t="s">
        <v>1685</v>
      </c>
      <c r="D1413" s="40" t="str">
        <f t="shared" si="9"/>
        <v>021100095603Cơ sở Kỹ thuật điện</v>
      </c>
      <c r="E1413" s="40" t="s">
        <v>1695</v>
      </c>
      <c r="F1413" s="40" t="str">
        <f t="shared" si="10"/>
        <v>02110009560317C1-KML2</v>
      </c>
      <c r="G1413" s="46">
        <v>1</v>
      </c>
      <c r="H1413" s="40" t="s">
        <v>77</v>
      </c>
      <c r="I1413" s="46">
        <v>48</v>
      </c>
    </row>
    <row r="1414" spans="1:9" ht="12.75" hidden="1" customHeight="1">
      <c r="A1414" s="34">
        <v>1075</v>
      </c>
      <c r="B1414" s="40" t="s">
        <v>1698</v>
      </c>
      <c r="C1414" s="40" t="s">
        <v>1343</v>
      </c>
      <c r="D1414" s="40" t="str">
        <f t="shared" si="9"/>
        <v>021100095407Giáo dục thể chất</v>
      </c>
      <c r="E1414" s="40" t="s">
        <v>1695</v>
      </c>
      <c r="F1414" s="40" t="str">
        <f t="shared" si="10"/>
        <v>02110009540717C1-KML2</v>
      </c>
      <c r="G1414" s="46">
        <v>1</v>
      </c>
      <c r="H1414" s="40" t="s">
        <v>973</v>
      </c>
      <c r="I1414" s="46">
        <v>48</v>
      </c>
    </row>
    <row r="1415" spans="1:9" ht="12.75" hidden="1" customHeight="1">
      <c r="A1415" s="34">
        <v>1076</v>
      </c>
      <c r="B1415" s="40" t="s">
        <v>1699</v>
      </c>
      <c r="C1415" s="40" t="s">
        <v>594</v>
      </c>
      <c r="D1415" s="40" t="str">
        <f t="shared" si="9"/>
        <v>SHCN(12+)137Sinh hoạt chủ nhiệm</v>
      </c>
      <c r="E1415" s="40" t="s">
        <v>1695</v>
      </c>
      <c r="F1415" s="40" t="str">
        <f t="shared" si="10"/>
        <v>SHCN(12+)13717C1-KML2</v>
      </c>
      <c r="G1415" s="46">
        <v>1</v>
      </c>
      <c r="H1415" s="40" t="s">
        <v>1700</v>
      </c>
      <c r="I1415" s="46">
        <v>48</v>
      </c>
    </row>
    <row r="1416" spans="1:9" ht="12.75" hidden="1" customHeight="1">
      <c r="A1416" s="34">
        <v>1077</v>
      </c>
      <c r="B1416" s="40" t="s">
        <v>1701</v>
      </c>
      <c r="C1416" s="40" t="s">
        <v>323</v>
      </c>
      <c r="D1416" s="40" t="str">
        <f t="shared" si="9"/>
        <v>021100095308Chính trị</v>
      </c>
      <c r="E1416" s="40" t="s">
        <v>1702</v>
      </c>
      <c r="F1416" s="40" t="str">
        <f t="shared" si="10"/>
        <v>02110009530817C1-VSL1</v>
      </c>
      <c r="G1416" s="46">
        <v>1</v>
      </c>
      <c r="H1416" s="40" t="s">
        <v>1696</v>
      </c>
      <c r="I1416" s="46">
        <v>58</v>
      </c>
    </row>
    <row r="1417" spans="1:9" ht="12.75" hidden="1" customHeight="1">
      <c r="A1417" s="34">
        <v>1078</v>
      </c>
      <c r="B1417" s="40" t="s">
        <v>1703</v>
      </c>
      <c r="C1417" s="40" t="s">
        <v>1685</v>
      </c>
      <c r="D1417" s="40" t="str">
        <f t="shared" si="9"/>
        <v>021100095604Cơ sở Kỹ thuật điện</v>
      </c>
      <c r="E1417" s="40" t="s">
        <v>1702</v>
      </c>
      <c r="F1417" s="40" t="str">
        <f t="shared" si="10"/>
        <v>02110009560417C1-VSL1</v>
      </c>
      <c r="G1417" s="46">
        <v>1</v>
      </c>
      <c r="H1417" s="40" t="s">
        <v>187</v>
      </c>
      <c r="I1417" s="46">
        <v>58</v>
      </c>
    </row>
    <row r="1418" spans="1:9" ht="12.75" hidden="1" customHeight="1">
      <c r="A1418" s="34">
        <v>1079</v>
      </c>
      <c r="B1418" s="40" t="s">
        <v>1704</v>
      </c>
      <c r="C1418" s="40" t="s">
        <v>1340</v>
      </c>
      <c r="D1418" s="40" t="str">
        <f t="shared" si="9"/>
        <v xml:space="preserve">021100093830Giáo dục quốc phòng - An ninh </v>
      </c>
      <c r="E1418" s="40" t="s">
        <v>1702</v>
      </c>
      <c r="F1418" s="40" t="str">
        <f t="shared" si="10"/>
        <v>02110009383017C1-VSL1</v>
      </c>
      <c r="G1418" s="46">
        <v>1</v>
      </c>
      <c r="H1418" s="40" t="s">
        <v>1705</v>
      </c>
      <c r="I1418" s="46">
        <v>115</v>
      </c>
    </row>
    <row r="1419" spans="1:9" ht="12.75" hidden="1" customHeight="1">
      <c r="A1419" s="34">
        <v>1080</v>
      </c>
      <c r="B1419" s="40" t="s">
        <v>1706</v>
      </c>
      <c r="C1419" s="40" t="s">
        <v>1343</v>
      </c>
      <c r="D1419" s="40" t="str">
        <f t="shared" si="9"/>
        <v>021100095408Giáo dục thể chất</v>
      </c>
      <c r="E1419" s="40" t="s">
        <v>1702</v>
      </c>
      <c r="F1419" s="40" t="str">
        <f t="shared" si="10"/>
        <v>02110009540817C1-VSL1</v>
      </c>
      <c r="G1419" s="46">
        <v>1</v>
      </c>
      <c r="H1419" s="40" t="s">
        <v>236</v>
      </c>
      <c r="I1419" s="46">
        <v>58</v>
      </c>
    </row>
    <row r="1420" spans="1:9" ht="12.75" hidden="1" customHeight="1">
      <c r="A1420" s="34">
        <v>1081</v>
      </c>
      <c r="B1420" s="40" t="s">
        <v>1707</v>
      </c>
      <c r="C1420" s="40" t="s">
        <v>594</v>
      </c>
      <c r="D1420" s="40" t="str">
        <f t="shared" si="9"/>
        <v>SHCN(12+)138Sinh hoạt chủ nhiệm</v>
      </c>
      <c r="E1420" s="40" t="s">
        <v>1702</v>
      </c>
      <c r="F1420" s="40" t="str">
        <f t="shared" si="10"/>
        <v>SHCN(12+)13817C1-VSL1</v>
      </c>
      <c r="G1420" s="46">
        <v>1</v>
      </c>
      <c r="H1420" s="40" t="s">
        <v>155</v>
      </c>
      <c r="I1420" s="46">
        <v>58</v>
      </c>
    </row>
    <row r="1421" spans="1:9" ht="12.75" hidden="1" customHeight="1">
      <c r="A1421" s="34">
        <v>1082</v>
      </c>
      <c r="B1421" s="40" t="s">
        <v>1708</v>
      </c>
      <c r="C1421" s="40" t="s">
        <v>323</v>
      </c>
      <c r="D1421" s="40" t="str">
        <f t="shared" si="9"/>
        <v>021100095309Chính trị</v>
      </c>
      <c r="E1421" s="40" t="s">
        <v>1709</v>
      </c>
      <c r="F1421" s="40" t="str">
        <f t="shared" si="10"/>
        <v>02110009530917C1-VSL2</v>
      </c>
      <c r="G1421" s="46">
        <v>1</v>
      </c>
      <c r="H1421" s="40" t="s">
        <v>259</v>
      </c>
      <c r="I1421" s="46">
        <v>57</v>
      </c>
    </row>
    <row r="1422" spans="1:9" ht="12.75" hidden="1" customHeight="1">
      <c r="A1422" s="34">
        <v>1083</v>
      </c>
      <c r="B1422" s="40" t="s">
        <v>1710</v>
      </c>
      <c r="C1422" s="40" t="s">
        <v>1685</v>
      </c>
      <c r="D1422" s="40" t="str">
        <f t="shared" si="9"/>
        <v>021100095605Cơ sở Kỹ thuật điện</v>
      </c>
      <c r="E1422" s="40" t="s">
        <v>1709</v>
      </c>
      <c r="F1422" s="40" t="str">
        <f t="shared" si="10"/>
        <v>02110009560517C1-VSL2</v>
      </c>
      <c r="G1422" s="46">
        <v>1</v>
      </c>
      <c r="H1422" s="40" t="s">
        <v>77</v>
      </c>
      <c r="I1422" s="46">
        <v>57</v>
      </c>
    </row>
    <row r="1423" spans="1:9" ht="12.75" hidden="1" customHeight="1">
      <c r="A1423" s="34">
        <v>1084</v>
      </c>
      <c r="B1423" s="40" t="s">
        <v>1711</v>
      </c>
      <c r="C1423" s="40" t="s">
        <v>1343</v>
      </c>
      <c r="D1423" s="40" t="str">
        <f t="shared" si="9"/>
        <v>021100095409Giáo dục thể chất</v>
      </c>
      <c r="E1423" s="40" t="s">
        <v>1709</v>
      </c>
      <c r="F1423" s="40" t="str">
        <f t="shared" si="10"/>
        <v>02110009540917C1-VSL2</v>
      </c>
      <c r="G1423" s="46">
        <v>1</v>
      </c>
      <c r="H1423" s="40" t="s">
        <v>1344</v>
      </c>
      <c r="I1423" s="46">
        <v>57</v>
      </c>
    </row>
    <row r="1424" spans="1:9" ht="12.75" hidden="1" customHeight="1">
      <c r="A1424" s="34">
        <v>1085</v>
      </c>
      <c r="B1424" s="40" t="s">
        <v>1712</v>
      </c>
      <c r="C1424" s="40" t="s">
        <v>594</v>
      </c>
      <c r="D1424" s="40" t="str">
        <f t="shared" si="9"/>
        <v>SHCN(12+)139Sinh hoạt chủ nhiệm</v>
      </c>
      <c r="E1424" s="40" t="s">
        <v>1709</v>
      </c>
      <c r="F1424" s="40" t="str">
        <f t="shared" si="10"/>
        <v>SHCN(12+)13917C1-VSL2</v>
      </c>
      <c r="G1424" s="46">
        <v>1</v>
      </c>
      <c r="H1424" s="40" t="s">
        <v>259</v>
      </c>
      <c r="I1424" s="46">
        <v>57</v>
      </c>
    </row>
    <row r="1425" spans="1:9" ht="12.75" hidden="1" customHeight="1">
      <c r="A1425" s="34">
        <v>1086</v>
      </c>
      <c r="B1425" s="40" t="s">
        <v>1713</v>
      </c>
      <c r="C1425" s="40" t="s">
        <v>323</v>
      </c>
      <c r="D1425" s="40" t="str">
        <f t="shared" si="9"/>
        <v>021100095310Chính trị</v>
      </c>
      <c r="E1425" s="40" t="s">
        <v>1714</v>
      </c>
      <c r="F1425" s="40" t="str">
        <f t="shared" si="10"/>
        <v>02110009531017C1-ĐĐT1</v>
      </c>
      <c r="G1425" s="46">
        <v>1</v>
      </c>
      <c r="H1425" s="40" t="s">
        <v>162</v>
      </c>
      <c r="I1425" s="46">
        <v>61</v>
      </c>
    </row>
    <row r="1426" spans="1:9" ht="12.75" hidden="1" customHeight="1">
      <c r="A1426" s="34">
        <v>1087</v>
      </c>
      <c r="B1426" s="40" t="s">
        <v>1715</v>
      </c>
      <c r="C1426" s="40" t="s">
        <v>1340</v>
      </c>
      <c r="D1426" s="40" t="str">
        <f t="shared" si="9"/>
        <v xml:space="preserve">021100093832Giáo dục quốc phòng - An ninh </v>
      </c>
      <c r="E1426" s="89" t="s">
        <v>1714</v>
      </c>
      <c r="F1426" s="40" t="str">
        <f t="shared" si="10"/>
        <v>02110009383217C1-ĐĐT1</v>
      </c>
      <c r="G1426" s="46">
        <v>1</v>
      </c>
      <c r="H1426" s="40" t="s">
        <v>1716</v>
      </c>
      <c r="I1426" s="46">
        <v>122</v>
      </c>
    </row>
    <row r="1427" spans="1:9" ht="12.75" hidden="1" customHeight="1">
      <c r="A1427" s="34">
        <v>1088</v>
      </c>
      <c r="B1427" s="40" t="s">
        <v>1717</v>
      </c>
      <c r="C1427" s="40" t="s">
        <v>1343</v>
      </c>
      <c r="D1427" s="40" t="str">
        <f t="shared" si="9"/>
        <v>021100095410Giáo dục thể chất</v>
      </c>
      <c r="E1427" s="40" t="s">
        <v>1714</v>
      </c>
      <c r="F1427" s="40" t="str">
        <f t="shared" si="10"/>
        <v>02110009541017C1-ĐĐT1</v>
      </c>
      <c r="G1427" s="46">
        <v>1</v>
      </c>
      <c r="H1427" s="40" t="s">
        <v>214</v>
      </c>
      <c r="I1427" s="46">
        <v>61</v>
      </c>
    </row>
    <row r="1428" spans="1:9" ht="12.75" hidden="1" customHeight="1">
      <c r="A1428" s="34">
        <v>1089</v>
      </c>
      <c r="B1428" s="40" t="s">
        <v>1718</v>
      </c>
      <c r="C1428" s="40" t="s">
        <v>1719</v>
      </c>
      <c r="D1428" s="40" t="str">
        <f t="shared" si="9"/>
        <v>021100036401Mạch điện</v>
      </c>
      <c r="E1428" s="40" t="s">
        <v>1714</v>
      </c>
      <c r="F1428" s="40" t="str">
        <f t="shared" si="10"/>
        <v>02110003640117C1-ĐĐT1</v>
      </c>
      <c r="G1428" s="46">
        <v>1</v>
      </c>
      <c r="H1428" s="40" t="s">
        <v>1047</v>
      </c>
      <c r="I1428" s="46">
        <v>61</v>
      </c>
    </row>
    <row r="1429" spans="1:9" ht="12.75" hidden="1" customHeight="1">
      <c r="A1429" s="34">
        <v>1090</v>
      </c>
      <c r="B1429" s="40" t="s">
        <v>1720</v>
      </c>
      <c r="C1429" s="40" t="s">
        <v>594</v>
      </c>
      <c r="D1429" s="40" t="str">
        <f t="shared" si="9"/>
        <v>SHCN(12+)140Sinh hoạt chủ nhiệm</v>
      </c>
      <c r="E1429" s="40" t="s">
        <v>1714</v>
      </c>
      <c r="F1429" s="40" t="str">
        <f t="shared" si="10"/>
        <v>SHCN(12+)14017C1-ĐĐT1</v>
      </c>
      <c r="G1429" s="46">
        <v>1</v>
      </c>
      <c r="H1429" s="40" t="s">
        <v>69</v>
      </c>
      <c r="I1429" s="46">
        <v>61</v>
      </c>
    </row>
    <row r="1430" spans="1:9" ht="12.75" hidden="1" customHeight="1">
      <c r="A1430" s="34">
        <v>1091</v>
      </c>
      <c r="B1430" s="40" t="s">
        <v>1721</v>
      </c>
      <c r="C1430" s="40" t="s">
        <v>323</v>
      </c>
      <c r="D1430" s="40" t="str">
        <f t="shared" si="9"/>
        <v>021100095311Chính trị</v>
      </c>
      <c r="E1430" s="40" t="s">
        <v>1722</v>
      </c>
      <c r="F1430" s="40" t="str">
        <f t="shared" si="10"/>
        <v>02110009531117C1-ĐĐT2</v>
      </c>
      <c r="G1430" s="46">
        <v>1</v>
      </c>
      <c r="H1430" s="40" t="s">
        <v>259</v>
      </c>
      <c r="I1430" s="46">
        <v>61</v>
      </c>
    </row>
    <row r="1431" spans="1:9" ht="12.75" hidden="1" customHeight="1">
      <c r="A1431" s="34">
        <v>1092</v>
      </c>
      <c r="B1431" s="40" t="s">
        <v>1723</v>
      </c>
      <c r="C1431" s="40" t="s">
        <v>1343</v>
      </c>
      <c r="D1431" s="40" t="str">
        <f t="shared" si="9"/>
        <v>021100095411Giáo dục thể chất</v>
      </c>
      <c r="E1431" s="40" t="s">
        <v>1722</v>
      </c>
      <c r="F1431" s="40" t="str">
        <f t="shared" si="10"/>
        <v>02110009541117C1-ĐĐT2</v>
      </c>
      <c r="G1431" s="46">
        <v>1</v>
      </c>
      <c r="H1431" s="40" t="s">
        <v>1084</v>
      </c>
      <c r="I1431" s="46">
        <v>61</v>
      </c>
    </row>
    <row r="1432" spans="1:9" ht="12.75" hidden="1" customHeight="1">
      <c r="A1432" s="34">
        <v>1093</v>
      </c>
      <c r="B1432" s="40" t="s">
        <v>1724</v>
      </c>
      <c r="C1432" s="40" t="s">
        <v>1719</v>
      </c>
      <c r="D1432" s="40" t="str">
        <f t="shared" si="9"/>
        <v>021100036402Mạch điện</v>
      </c>
      <c r="E1432" s="40" t="s">
        <v>1722</v>
      </c>
      <c r="F1432" s="40" t="str">
        <f t="shared" si="10"/>
        <v>02110003640217C1-ĐĐT2</v>
      </c>
      <c r="G1432" s="46">
        <v>1</v>
      </c>
      <c r="H1432" s="40" t="s">
        <v>1047</v>
      </c>
      <c r="I1432" s="46">
        <v>61</v>
      </c>
    </row>
    <row r="1433" spans="1:9" ht="12.75" hidden="1" customHeight="1">
      <c r="A1433" s="34">
        <v>1094</v>
      </c>
      <c r="B1433" s="40" t="s">
        <v>1725</v>
      </c>
      <c r="C1433" s="40" t="s">
        <v>594</v>
      </c>
      <c r="D1433" s="40" t="str">
        <f t="shared" si="9"/>
        <v>SHCN(12+)141Sinh hoạt chủ nhiệm</v>
      </c>
      <c r="E1433" s="40" t="s">
        <v>1722</v>
      </c>
      <c r="F1433" s="40" t="str">
        <f t="shared" si="10"/>
        <v>SHCN(12+)14117C1-ĐĐT2</v>
      </c>
      <c r="G1433" s="46">
        <v>1</v>
      </c>
      <c r="H1433" s="40" t="s">
        <v>742</v>
      </c>
      <c r="I1433" s="46">
        <v>61</v>
      </c>
    </row>
    <row r="1434" spans="1:9" ht="12.75" hidden="1" customHeight="1">
      <c r="A1434" s="34">
        <v>1095</v>
      </c>
      <c r="B1434" s="40" t="s">
        <v>1726</v>
      </c>
      <c r="C1434" s="40" t="s">
        <v>323</v>
      </c>
      <c r="D1434" s="40" t="str">
        <f t="shared" si="9"/>
        <v>021100095312Chính trị</v>
      </c>
      <c r="E1434" s="40" t="s">
        <v>1727</v>
      </c>
      <c r="F1434" s="40" t="str">
        <f t="shared" si="10"/>
        <v>02110009531217C1-ĐĐT3</v>
      </c>
      <c r="G1434" s="46">
        <v>1</v>
      </c>
      <c r="H1434" s="40" t="s">
        <v>1696</v>
      </c>
      <c r="I1434" s="46">
        <v>61</v>
      </c>
    </row>
    <row r="1435" spans="1:9" ht="12.75" hidden="1" customHeight="1">
      <c r="A1435" s="34">
        <v>1096</v>
      </c>
      <c r="B1435" s="40" t="s">
        <v>1728</v>
      </c>
      <c r="C1435" s="40" t="s">
        <v>1340</v>
      </c>
      <c r="D1435" s="40" t="str">
        <f t="shared" si="9"/>
        <v xml:space="preserve">021100093834Giáo dục quốc phòng - An ninh </v>
      </c>
      <c r="E1435" s="40" t="s">
        <v>1727</v>
      </c>
      <c r="F1435" s="40" t="str">
        <f t="shared" si="10"/>
        <v>02110009383417C1-ĐĐT3</v>
      </c>
      <c r="G1435" s="46">
        <v>1</v>
      </c>
      <c r="H1435" s="40" t="s">
        <v>1729</v>
      </c>
      <c r="I1435" s="46">
        <v>123</v>
      </c>
    </row>
    <row r="1436" spans="1:9" ht="12.75" hidden="1" customHeight="1">
      <c r="A1436" s="34">
        <v>1097</v>
      </c>
      <c r="B1436" s="40" t="s">
        <v>1730</v>
      </c>
      <c r="C1436" s="40" t="s">
        <v>1343</v>
      </c>
      <c r="D1436" s="40" t="str">
        <f t="shared" si="9"/>
        <v>021100095412Giáo dục thể chất</v>
      </c>
      <c r="E1436" s="40" t="s">
        <v>1727</v>
      </c>
      <c r="F1436" s="40" t="str">
        <f t="shared" si="10"/>
        <v>02110009541217C1-ĐĐT3</v>
      </c>
      <c r="G1436" s="46">
        <v>1</v>
      </c>
      <c r="H1436" s="40" t="s">
        <v>236</v>
      </c>
      <c r="I1436" s="46">
        <v>61</v>
      </c>
    </row>
    <row r="1437" spans="1:9" ht="12.75" hidden="1" customHeight="1">
      <c r="A1437" s="34">
        <v>1098</v>
      </c>
      <c r="B1437" s="40" t="s">
        <v>1731</v>
      </c>
      <c r="C1437" s="40" t="s">
        <v>1719</v>
      </c>
      <c r="D1437" s="40" t="str">
        <f t="shared" si="9"/>
        <v>021100036403Mạch điện</v>
      </c>
      <c r="E1437" s="40" t="s">
        <v>1727</v>
      </c>
      <c r="F1437" s="40" t="str">
        <f t="shared" si="10"/>
        <v>02110003640317C1-ĐĐT3</v>
      </c>
      <c r="G1437" s="46">
        <v>1</v>
      </c>
      <c r="H1437" s="40" t="s">
        <v>1042</v>
      </c>
      <c r="I1437" s="46">
        <v>61</v>
      </c>
    </row>
    <row r="1438" spans="1:9" ht="12.75" hidden="1" customHeight="1">
      <c r="A1438" s="34">
        <v>1099</v>
      </c>
      <c r="B1438" s="40" t="s">
        <v>1732</v>
      </c>
      <c r="C1438" s="40" t="s">
        <v>594</v>
      </c>
      <c r="D1438" s="40" t="str">
        <f t="shared" si="9"/>
        <v>SHCN(12+)142Sinh hoạt chủ nhiệm</v>
      </c>
      <c r="E1438" s="40" t="s">
        <v>1727</v>
      </c>
      <c r="F1438" s="40" t="str">
        <f t="shared" si="10"/>
        <v>SHCN(12+)14217C1-ĐĐT3</v>
      </c>
      <c r="G1438" s="46">
        <v>1</v>
      </c>
      <c r="H1438" s="40" t="s">
        <v>66</v>
      </c>
      <c r="I1438" s="46">
        <v>61</v>
      </c>
    </row>
    <row r="1439" spans="1:9" ht="12.75" hidden="1" customHeight="1">
      <c r="A1439" s="34">
        <v>1100</v>
      </c>
      <c r="B1439" s="40" t="s">
        <v>1733</v>
      </c>
      <c r="C1439" s="40" t="s">
        <v>323</v>
      </c>
      <c r="D1439" s="40" t="str">
        <f t="shared" si="9"/>
        <v>021100095313Chính trị</v>
      </c>
      <c r="E1439" s="40" t="s">
        <v>1734</v>
      </c>
      <c r="F1439" s="40" t="str">
        <f t="shared" si="10"/>
        <v>02110009531317C1-ĐĐT4</v>
      </c>
      <c r="G1439" s="46">
        <v>1</v>
      </c>
      <c r="H1439" s="40" t="s">
        <v>260</v>
      </c>
      <c r="I1439" s="46">
        <v>62</v>
      </c>
    </row>
    <row r="1440" spans="1:9" ht="12.75" hidden="1" customHeight="1">
      <c r="A1440" s="34">
        <v>1101</v>
      </c>
      <c r="B1440" s="40" t="s">
        <v>1735</v>
      </c>
      <c r="C1440" s="40" t="s">
        <v>1343</v>
      </c>
      <c r="D1440" s="40" t="str">
        <f t="shared" si="9"/>
        <v>021100095413Giáo dục thể chất</v>
      </c>
      <c r="E1440" s="40" t="s">
        <v>1734</v>
      </c>
      <c r="F1440" s="40" t="str">
        <f t="shared" si="10"/>
        <v>02110009541317C1-ĐĐT4</v>
      </c>
      <c r="G1440" s="46">
        <v>1</v>
      </c>
      <c r="H1440" s="40" t="s">
        <v>236</v>
      </c>
      <c r="I1440" s="46">
        <v>62</v>
      </c>
    </row>
    <row r="1441" spans="1:9" ht="12.75" hidden="1" customHeight="1">
      <c r="A1441" s="34">
        <v>1102</v>
      </c>
      <c r="B1441" s="40" t="s">
        <v>1736</v>
      </c>
      <c r="C1441" s="40" t="s">
        <v>1719</v>
      </c>
      <c r="D1441" s="40" t="str">
        <f t="shared" si="9"/>
        <v>021100036404Mạch điện</v>
      </c>
      <c r="E1441" s="40" t="s">
        <v>1734</v>
      </c>
      <c r="F1441" s="40" t="str">
        <f t="shared" si="10"/>
        <v>02110003640417C1-ĐĐT4</v>
      </c>
      <c r="G1441" s="46">
        <v>1</v>
      </c>
      <c r="H1441" s="40" t="s">
        <v>1042</v>
      </c>
      <c r="I1441" s="46">
        <v>62</v>
      </c>
    </row>
    <row r="1442" spans="1:9" ht="12.75" hidden="1" customHeight="1">
      <c r="A1442" s="34">
        <v>1103</v>
      </c>
      <c r="B1442" s="40" t="s">
        <v>1737</v>
      </c>
      <c r="C1442" s="40" t="s">
        <v>594</v>
      </c>
      <c r="D1442" s="40" t="str">
        <f t="shared" si="9"/>
        <v>SHCN(12+)143Sinh hoạt chủ nhiệm</v>
      </c>
      <c r="E1442" s="40" t="s">
        <v>1734</v>
      </c>
      <c r="F1442" s="40" t="str">
        <f t="shared" si="10"/>
        <v>SHCN(12+)14317C1-ĐĐT4</v>
      </c>
      <c r="G1442" s="46">
        <v>1</v>
      </c>
      <c r="H1442" s="40" t="s">
        <v>1738</v>
      </c>
      <c r="I1442" s="46">
        <v>62</v>
      </c>
    </row>
    <row r="1443" spans="1:9" ht="12.75" hidden="1" customHeight="1">
      <c r="A1443" s="34">
        <v>1104</v>
      </c>
      <c r="B1443" s="40" t="s">
        <v>1739</v>
      </c>
      <c r="C1443" s="40" t="s">
        <v>323</v>
      </c>
      <c r="D1443" s="40" t="str">
        <f t="shared" si="9"/>
        <v>021100095314Chính trị</v>
      </c>
      <c r="E1443" s="40" t="s">
        <v>1740</v>
      </c>
      <c r="F1443" s="40" t="str">
        <f t="shared" si="10"/>
        <v>02110009531417C1-TĐH1</v>
      </c>
      <c r="G1443" s="46">
        <v>1</v>
      </c>
      <c r="H1443" s="40" t="s">
        <v>1696</v>
      </c>
      <c r="I1443" s="46">
        <v>68</v>
      </c>
    </row>
    <row r="1444" spans="1:9" ht="12.75" hidden="1" customHeight="1">
      <c r="A1444" s="34">
        <v>1105</v>
      </c>
      <c r="B1444" s="40" t="s">
        <v>1741</v>
      </c>
      <c r="C1444" s="40" t="s">
        <v>1343</v>
      </c>
      <c r="D1444" s="40" t="str">
        <f t="shared" si="9"/>
        <v>021100095414Giáo dục thể chất</v>
      </c>
      <c r="E1444" s="40" t="s">
        <v>1740</v>
      </c>
      <c r="F1444" s="40" t="str">
        <f t="shared" si="10"/>
        <v>02110009541417C1-TĐH1</v>
      </c>
      <c r="G1444" s="46">
        <v>1</v>
      </c>
      <c r="H1444" s="40" t="s">
        <v>214</v>
      </c>
      <c r="I1444" s="46">
        <v>68</v>
      </c>
    </row>
    <row r="1445" spans="1:9" ht="12.75" hidden="1" customHeight="1">
      <c r="A1445" s="34">
        <v>1106</v>
      </c>
      <c r="B1445" s="40" t="s">
        <v>1742</v>
      </c>
      <c r="C1445" s="40" t="s">
        <v>1719</v>
      </c>
      <c r="D1445" s="40" t="str">
        <f t="shared" si="9"/>
        <v>021100036405Mạch điện</v>
      </c>
      <c r="E1445" s="40" t="s">
        <v>1740</v>
      </c>
      <c r="F1445" s="40" t="str">
        <f t="shared" si="10"/>
        <v>02110003640517C1-TĐH1</v>
      </c>
      <c r="G1445" s="46">
        <v>1</v>
      </c>
      <c r="H1445" s="40" t="s">
        <v>133</v>
      </c>
      <c r="I1445" s="46">
        <v>68</v>
      </c>
    </row>
    <row r="1446" spans="1:9" ht="12.75" hidden="1" customHeight="1">
      <c r="A1446" s="34">
        <v>1107</v>
      </c>
      <c r="B1446" s="40" t="s">
        <v>1743</v>
      </c>
      <c r="C1446" s="40" t="s">
        <v>594</v>
      </c>
      <c r="D1446" s="40" t="str">
        <f t="shared" si="9"/>
        <v>SHCN(12+)144Sinh hoạt chủ nhiệm</v>
      </c>
      <c r="E1446" s="40" t="s">
        <v>1740</v>
      </c>
      <c r="F1446" s="40" t="str">
        <f t="shared" si="10"/>
        <v>SHCN(12+)14417C1-TĐH1</v>
      </c>
      <c r="G1446" s="46">
        <v>1</v>
      </c>
      <c r="H1446" s="40" t="s">
        <v>673</v>
      </c>
      <c r="I1446" s="46">
        <v>68</v>
      </c>
    </row>
    <row r="1447" spans="1:9" ht="12.75" hidden="1" customHeight="1">
      <c r="A1447" s="34">
        <v>1108</v>
      </c>
      <c r="B1447" s="40" t="s">
        <v>1744</v>
      </c>
      <c r="C1447" s="40" t="s">
        <v>323</v>
      </c>
      <c r="D1447" s="40" t="str">
        <f t="shared" si="9"/>
        <v>021100095315Chính trị</v>
      </c>
      <c r="E1447" s="40" t="s">
        <v>1745</v>
      </c>
      <c r="F1447" s="40" t="str">
        <f t="shared" si="10"/>
        <v>02110009531517C1-CĐT1</v>
      </c>
      <c r="G1447" s="46">
        <v>1</v>
      </c>
      <c r="H1447" s="40" t="s">
        <v>258</v>
      </c>
      <c r="I1447" s="46">
        <v>72</v>
      </c>
    </row>
    <row r="1448" spans="1:9" ht="12.75" hidden="1" customHeight="1">
      <c r="A1448" s="34">
        <v>1109</v>
      </c>
      <c r="B1448" s="40" t="s">
        <v>1746</v>
      </c>
      <c r="C1448" s="40" t="s">
        <v>1340</v>
      </c>
      <c r="D1448" s="40" t="str">
        <f t="shared" si="9"/>
        <v xml:space="preserve">021100093837Giáo dục quốc phòng - An ninh </v>
      </c>
      <c r="E1448" s="40" t="s">
        <v>1745</v>
      </c>
      <c r="F1448" s="40" t="str">
        <f t="shared" si="10"/>
        <v>02110009383717C1-CĐT1</v>
      </c>
      <c r="G1448" s="46">
        <v>1</v>
      </c>
      <c r="H1448" s="40" t="s">
        <v>1747</v>
      </c>
      <c r="I1448" s="46">
        <v>140</v>
      </c>
    </row>
    <row r="1449" spans="1:9" ht="12.75" hidden="1" customHeight="1">
      <c r="A1449" s="34">
        <v>1110</v>
      </c>
      <c r="B1449" s="40" t="s">
        <v>1748</v>
      </c>
      <c r="C1449" s="40" t="s">
        <v>1343</v>
      </c>
      <c r="D1449" s="40" t="str">
        <f t="shared" si="9"/>
        <v>021100095415Giáo dục thể chất</v>
      </c>
      <c r="E1449" s="40" t="s">
        <v>1745</v>
      </c>
      <c r="F1449" s="40" t="str">
        <f t="shared" si="10"/>
        <v>02110009541517C1-CĐT1</v>
      </c>
      <c r="G1449" s="46">
        <v>1</v>
      </c>
      <c r="H1449" s="40" t="s">
        <v>214</v>
      </c>
      <c r="I1449" s="46">
        <v>72</v>
      </c>
    </row>
    <row r="1450" spans="1:9" ht="12.75" hidden="1" customHeight="1">
      <c r="A1450" s="34">
        <v>1111</v>
      </c>
      <c r="B1450" s="40" t="s">
        <v>1749</v>
      </c>
      <c r="C1450" s="40" t="s">
        <v>1719</v>
      </c>
      <c r="D1450" s="40" t="str">
        <f t="shared" si="9"/>
        <v>021100036406Mạch điện</v>
      </c>
      <c r="E1450" s="40" t="s">
        <v>1745</v>
      </c>
      <c r="F1450" s="40" t="str">
        <f t="shared" si="10"/>
        <v>02110003640617C1-CĐT1</v>
      </c>
      <c r="G1450" s="46">
        <v>1</v>
      </c>
      <c r="H1450" s="40" t="s">
        <v>133</v>
      </c>
      <c r="I1450" s="46">
        <v>72</v>
      </c>
    </row>
    <row r="1451" spans="1:9" ht="12.75" hidden="1" customHeight="1">
      <c r="A1451" s="34">
        <v>1112</v>
      </c>
      <c r="B1451" s="40" t="s">
        <v>1750</v>
      </c>
      <c r="C1451" s="40" t="s">
        <v>594</v>
      </c>
      <c r="D1451" s="40" t="str">
        <f t="shared" si="9"/>
        <v>SHCN(12+)145Sinh hoạt chủ nhiệm</v>
      </c>
      <c r="E1451" s="40" t="s">
        <v>1745</v>
      </c>
      <c r="F1451" s="40" t="str">
        <f t="shared" si="10"/>
        <v>SHCN(12+)14517C1-CĐT1</v>
      </c>
      <c r="G1451" s="46">
        <v>1</v>
      </c>
      <c r="H1451" s="40" t="s">
        <v>682</v>
      </c>
      <c r="I1451" s="46">
        <v>72</v>
      </c>
    </row>
    <row r="1452" spans="1:9" ht="12.75" hidden="1" customHeight="1">
      <c r="A1452" s="34">
        <v>1113</v>
      </c>
      <c r="B1452" s="40" t="s">
        <v>1751</v>
      </c>
      <c r="C1452" s="40" t="s">
        <v>323</v>
      </c>
      <c r="D1452" s="40" t="str">
        <f t="shared" si="9"/>
        <v>021100095316Chính trị</v>
      </c>
      <c r="E1452" s="40" t="s">
        <v>1752</v>
      </c>
      <c r="F1452" s="40" t="str">
        <f t="shared" si="10"/>
        <v>02110009531617C1-ĐTC1</v>
      </c>
      <c r="G1452" s="46">
        <v>1</v>
      </c>
      <c r="H1452" s="40" t="s">
        <v>266</v>
      </c>
      <c r="I1452" s="46">
        <v>37</v>
      </c>
    </row>
    <row r="1453" spans="1:9" ht="12.75" hidden="1" customHeight="1">
      <c r="A1453" s="34">
        <v>1114</v>
      </c>
      <c r="B1453" s="40" t="s">
        <v>1753</v>
      </c>
      <c r="C1453" s="40" t="s">
        <v>1340</v>
      </c>
      <c r="D1453" s="40" t="str">
        <f t="shared" si="9"/>
        <v xml:space="preserve">021100093838Giáo dục quốc phòng - An ninh </v>
      </c>
      <c r="E1453" s="89" t="s">
        <v>1752</v>
      </c>
      <c r="F1453" s="40" t="str">
        <f t="shared" si="10"/>
        <v>02110009383817C1-ĐTC1</v>
      </c>
      <c r="G1453" s="46">
        <v>1</v>
      </c>
      <c r="H1453" s="40" t="s">
        <v>1754</v>
      </c>
      <c r="I1453" s="46">
        <v>76</v>
      </c>
    </row>
    <row r="1454" spans="1:9" ht="12.75" hidden="1" customHeight="1">
      <c r="A1454" s="34">
        <v>1115</v>
      </c>
      <c r="B1454" s="40" t="s">
        <v>1755</v>
      </c>
      <c r="C1454" s="40" t="s">
        <v>1343</v>
      </c>
      <c r="D1454" s="40" t="str">
        <f t="shared" si="9"/>
        <v>021100095416Giáo dục thể chất</v>
      </c>
      <c r="E1454" s="40" t="s">
        <v>1752</v>
      </c>
      <c r="F1454" s="40" t="str">
        <f t="shared" si="10"/>
        <v>02110009541617C1-ĐTC1</v>
      </c>
      <c r="G1454" s="46">
        <v>1</v>
      </c>
      <c r="H1454" s="40" t="s">
        <v>1344</v>
      </c>
      <c r="I1454" s="46">
        <v>37</v>
      </c>
    </row>
    <row r="1455" spans="1:9" ht="12.75" hidden="1" customHeight="1">
      <c r="A1455" s="34">
        <v>1116</v>
      </c>
      <c r="B1455" s="40" t="s">
        <v>1756</v>
      </c>
      <c r="C1455" s="40" t="s">
        <v>1719</v>
      </c>
      <c r="D1455" s="40" t="str">
        <f t="shared" si="9"/>
        <v>021100036407Mạch điện</v>
      </c>
      <c r="E1455" s="40" t="s">
        <v>1752</v>
      </c>
      <c r="F1455" s="40" t="str">
        <f t="shared" si="10"/>
        <v>02110003640717C1-ĐTC1</v>
      </c>
      <c r="G1455" s="46">
        <v>1</v>
      </c>
      <c r="H1455" s="40" t="s">
        <v>216</v>
      </c>
      <c r="I1455" s="46">
        <v>38</v>
      </c>
    </row>
    <row r="1456" spans="1:9" ht="12.75" hidden="1" customHeight="1">
      <c r="A1456" s="34">
        <v>1117</v>
      </c>
      <c r="B1456" s="40" t="s">
        <v>1757</v>
      </c>
      <c r="C1456" s="40" t="s">
        <v>594</v>
      </c>
      <c r="D1456" s="40" t="str">
        <f t="shared" si="9"/>
        <v>SHCN(12+)146Sinh hoạt chủ nhiệm</v>
      </c>
      <c r="E1456" s="40" t="s">
        <v>1752</v>
      </c>
      <c r="F1456" s="40" t="str">
        <f t="shared" si="10"/>
        <v>SHCN(12+)14617C1-ĐTC1</v>
      </c>
      <c r="G1456" s="46">
        <v>1</v>
      </c>
      <c r="H1456" s="40" t="s">
        <v>801</v>
      </c>
      <c r="I1456" s="46">
        <v>38</v>
      </c>
    </row>
    <row r="1457" spans="1:9" ht="12.75" hidden="1" customHeight="1">
      <c r="A1457" s="34">
        <v>1118</v>
      </c>
      <c r="B1457" s="40" t="s">
        <v>1758</v>
      </c>
      <c r="C1457" s="40" t="s">
        <v>323</v>
      </c>
      <c r="D1457" s="40" t="str">
        <f t="shared" si="9"/>
        <v>021100095317Chính trị</v>
      </c>
      <c r="E1457" s="40" t="s">
        <v>1759</v>
      </c>
      <c r="F1457" s="40" t="str">
        <f t="shared" si="10"/>
        <v>02110009531717C1-ĐCN1</v>
      </c>
      <c r="G1457" s="46">
        <v>1</v>
      </c>
      <c r="H1457" s="40" t="s">
        <v>259</v>
      </c>
      <c r="I1457" s="46">
        <v>69</v>
      </c>
    </row>
    <row r="1458" spans="1:9" ht="12.75" hidden="1" customHeight="1">
      <c r="A1458" s="34">
        <v>1119</v>
      </c>
      <c r="B1458" s="40" t="s">
        <v>1760</v>
      </c>
      <c r="C1458" s="40" t="s">
        <v>1340</v>
      </c>
      <c r="D1458" s="40" t="str">
        <f t="shared" si="9"/>
        <v xml:space="preserve">021100093839Giáo dục quốc phòng - An ninh </v>
      </c>
      <c r="E1458" s="89" t="s">
        <v>1759</v>
      </c>
      <c r="F1458" s="40" t="str">
        <f t="shared" si="10"/>
        <v>02110009383917C1-ĐCN1</v>
      </c>
      <c r="G1458" s="46">
        <v>1</v>
      </c>
      <c r="H1458" s="40" t="s">
        <v>1761</v>
      </c>
      <c r="I1458" s="46">
        <v>137</v>
      </c>
    </row>
    <row r="1459" spans="1:9" ht="12.75" hidden="1" customHeight="1">
      <c r="A1459" s="34">
        <v>1120</v>
      </c>
      <c r="B1459" s="40" t="s">
        <v>1762</v>
      </c>
      <c r="C1459" s="40" t="s">
        <v>1343</v>
      </c>
      <c r="D1459" s="40" t="str">
        <f t="shared" si="9"/>
        <v>021100095417Giáo dục thể chất</v>
      </c>
      <c r="E1459" s="40" t="s">
        <v>1759</v>
      </c>
      <c r="F1459" s="40" t="str">
        <f t="shared" si="10"/>
        <v>02110009541717C1-ĐCN1</v>
      </c>
      <c r="G1459" s="46">
        <v>1</v>
      </c>
      <c r="H1459" s="40" t="s">
        <v>919</v>
      </c>
      <c r="I1459" s="46">
        <v>69</v>
      </c>
    </row>
    <row r="1460" spans="1:9" ht="12.75" hidden="1" customHeight="1">
      <c r="A1460" s="34">
        <v>1121</v>
      </c>
      <c r="B1460" s="40" t="s">
        <v>1763</v>
      </c>
      <c r="C1460" s="40" t="s">
        <v>1719</v>
      </c>
      <c r="D1460" s="40" t="str">
        <f t="shared" si="9"/>
        <v>021100036408Mạch điện</v>
      </c>
      <c r="E1460" s="40" t="s">
        <v>1759</v>
      </c>
      <c r="F1460" s="40" t="str">
        <f t="shared" si="10"/>
        <v>02110003640817C1-ĐCN1</v>
      </c>
      <c r="G1460" s="46">
        <v>1</v>
      </c>
      <c r="H1460" s="40" t="s">
        <v>216</v>
      </c>
      <c r="I1460" s="46">
        <v>68</v>
      </c>
    </row>
    <row r="1461" spans="1:9" ht="12.75" hidden="1" customHeight="1">
      <c r="A1461" s="34">
        <v>1122</v>
      </c>
      <c r="B1461" s="40" t="s">
        <v>1764</v>
      </c>
      <c r="C1461" s="40" t="s">
        <v>594</v>
      </c>
      <c r="D1461" s="40" t="str">
        <f t="shared" si="9"/>
        <v>SHCN(12+)147Sinh hoạt chủ nhiệm</v>
      </c>
      <c r="E1461" s="40" t="s">
        <v>1759</v>
      </c>
      <c r="F1461" s="40" t="str">
        <f t="shared" si="10"/>
        <v>SHCN(12+)14717C1-ĐCN1</v>
      </c>
      <c r="G1461" s="46">
        <v>1</v>
      </c>
      <c r="H1461" s="40" t="s">
        <v>1765</v>
      </c>
      <c r="I1461" s="46">
        <v>68</v>
      </c>
    </row>
    <row r="1462" spans="1:9" ht="12.75" hidden="1" customHeight="1">
      <c r="A1462" s="34">
        <v>1123</v>
      </c>
      <c r="B1462" s="40" t="s">
        <v>1766</v>
      </c>
      <c r="C1462" s="40" t="s">
        <v>323</v>
      </c>
      <c r="D1462" s="40" t="str">
        <f t="shared" si="9"/>
        <v>021100095318Chính trị</v>
      </c>
      <c r="E1462" s="40" t="s">
        <v>1767</v>
      </c>
      <c r="F1462" s="40" t="str">
        <f t="shared" si="10"/>
        <v>02110009531817C1-ĐCN2</v>
      </c>
      <c r="G1462" s="46">
        <v>1</v>
      </c>
      <c r="H1462" s="40" t="s">
        <v>1696</v>
      </c>
      <c r="I1462" s="46">
        <v>68</v>
      </c>
    </row>
    <row r="1463" spans="1:9" ht="12.75" hidden="1" customHeight="1">
      <c r="A1463" s="34">
        <v>1124</v>
      </c>
      <c r="B1463" s="40" t="s">
        <v>1768</v>
      </c>
      <c r="C1463" s="40" t="s">
        <v>1343</v>
      </c>
      <c r="D1463" s="40" t="str">
        <f t="shared" si="9"/>
        <v>021100095418Giáo dục thể chất</v>
      </c>
      <c r="E1463" s="40" t="s">
        <v>1767</v>
      </c>
      <c r="F1463" s="40" t="str">
        <f t="shared" si="10"/>
        <v>02110009541817C1-ĐCN2</v>
      </c>
      <c r="G1463" s="46">
        <v>1</v>
      </c>
      <c r="H1463" s="40" t="s">
        <v>939</v>
      </c>
      <c r="I1463" s="46">
        <v>68</v>
      </c>
    </row>
    <row r="1464" spans="1:9" ht="12.75" hidden="1" customHeight="1">
      <c r="A1464" s="34">
        <v>1125</v>
      </c>
      <c r="B1464" s="40" t="s">
        <v>1769</v>
      </c>
      <c r="C1464" s="40" t="s">
        <v>1719</v>
      </c>
      <c r="D1464" s="40" t="str">
        <f t="shared" si="9"/>
        <v>021100036409Mạch điện</v>
      </c>
      <c r="E1464" s="40" t="s">
        <v>1767</v>
      </c>
      <c r="F1464" s="40" t="str">
        <f t="shared" si="10"/>
        <v>02110003640917C1-ĐCN2</v>
      </c>
      <c r="G1464" s="46">
        <v>1</v>
      </c>
      <c r="H1464" s="40" t="s">
        <v>74</v>
      </c>
      <c r="I1464" s="46">
        <v>68</v>
      </c>
    </row>
    <row r="1465" spans="1:9" ht="12.75" hidden="1" customHeight="1">
      <c r="A1465" s="34">
        <v>1126</v>
      </c>
      <c r="B1465" s="40" t="s">
        <v>1770</v>
      </c>
      <c r="C1465" s="40" t="s">
        <v>594</v>
      </c>
      <c r="D1465" s="40" t="str">
        <f t="shared" si="9"/>
        <v>SHCN(12+)148Sinh hoạt chủ nhiệm</v>
      </c>
      <c r="E1465" s="40" t="s">
        <v>1767</v>
      </c>
      <c r="F1465" s="40" t="str">
        <f t="shared" si="10"/>
        <v>SHCN(12+)14817C1-ĐCN2</v>
      </c>
      <c r="G1465" s="46">
        <v>1</v>
      </c>
      <c r="H1465" s="40" t="s">
        <v>1771</v>
      </c>
      <c r="I1465" s="46">
        <v>68</v>
      </c>
    </row>
    <row r="1466" spans="1:9" ht="12.75" hidden="1" customHeight="1">
      <c r="A1466" s="34">
        <v>1127</v>
      </c>
      <c r="B1466" s="40" t="s">
        <v>1772</v>
      </c>
      <c r="C1466" s="40" t="s">
        <v>323</v>
      </c>
      <c r="D1466" s="40" t="str">
        <f t="shared" si="9"/>
        <v>021100095319Chính trị</v>
      </c>
      <c r="E1466" s="40" t="s">
        <v>1773</v>
      </c>
      <c r="F1466" s="40" t="str">
        <f t="shared" si="10"/>
        <v>02110009531917C1-ĐCN3</v>
      </c>
      <c r="G1466" s="46">
        <v>1</v>
      </c>
      <c r="H1466" s="40" t="s">
        <v>258</v>
      </c>
      <c r="I1466" s="46">
        <v>68</v>
      </c>
    </row>
    <row r="1467" spans="1:9" ht="12.75" hidden="1" customHeight="1">
      <c r="A1467" s="34">
        <v>1128</v>
      </c>
      <c r="B1467" s="40" t="s">
        <v>1774</v>
      </c>
      <c r="C1467" s="40" t="s">
        <v>1340</v>
      </c>
      <c r="D1467" s="40" t="str">
        <f t="shared" si="9"/>
        <v xml:space="preserve">021100093841Giáo dục quốc phòng - An ninh </v>
      </c>
      <c r="E1467" s="40" t="s">
        <v>1773</v>
      </c>
      <c r="F1467" s="40" t="str">
        <f t="shared" si="10"/>
        <v>02110009384117C1-ĐCN3</v>
      </c>
      <c r="G1467" s="46">
        <v>1</v>
      </c>
      <c r="H1467" s="40" t="s">
        <v>1229</v>
      </c>
      <c r="I1467" s="46">
        <v>135</v>
      </c>
    </row>
    <row r="1468" spans="1:9" ht="12.75" hidden="1" customHeight="1">
      <c r="A1468" s="34">
        <v>1129</v>
      </c>
      <c r="B1468" s="40" t="s">
        <v>1775</v>
      </c>
      <c r="C1468" s="40" t="s">
        <v>1343</v>
      </c>
      <c r="D1468" s="40" t="str">
        <f t="shared" si="9"/>
        <v>021100095419Giáo dục thể chất</v>
      </c>
      <c r="E1468" s="40" t="s">
        <v>1773</v>
      </c>
      <c r="F1468" s="40" t="str">
        <f t="shared" si="10"/>
        <v>02110009541917C1-ĐCN3</v>
      </c>
      <c r="G1468" s="46">
        <v>1</v>
      </c>
      <c r="H1468" s="40" t="s">
        <v>939</v>
      </c>
      <c r="I1468" s="46">
        <v>68</v>
      </c>
    </row>
    <row r="1469" spans="1:9" ht="12.75" hidden="1" customHeight="1">
      <c r="A1469" s="34">
        <v>1130</v>
      </c>
      <c r="B1469" s="40" t="s">
        <v>1776</v>
      </c>
      <c r="C1469" s="40" t="s">
        <v>1719</v>
      </c>
      <c r="D1469" s="40" t="str">
        <f t="shared" si="9"/>
        <v>021100036410Mạch điện</v>
      </c>
      <c r="E1469" s="40" t="s">
        <v>1773</v>
      </c>
      <c r="F1469" s="40" t="str">
        <f t="shared" si="10"/>
        <v>02110003641017C1-ĐCN3</v>
      </c>
      <c r="G1469" s="46">
        <v>1</v>
      </c>
      <c r="H1469" s="40" t="s">
        <v>133</v>
      </c>
      <c r="I1469" s="46">
        <v>68</v>
      </c>
    </row>
    <row r="1470" spans="1:9" ht="12.75" hidden="1" customHeight="1">
      <c r="A1470" s="34">
        <v>1131</v>
      </c>
      <c r="B1470" s="40" t="s">
        <v>1777</v>
      </c>
      <c r="C1470" s="40" t="s">
        <v>594</v>
      </c>
      <c r="D1470" s="40" t="str">
        <f t="shared" si="9"/>
        <v>SHCN(12+)149Sinh hoạt chủ nhiệm</v>
      </c>
      <c r="E1470" s="40" t="s">
        <v>1773</v>
      </c>
      <c r="F1470" s="40" t="str">
        <f t="shared" si="10"/>
        <v>SHCN(12+)14917C1-ĐCN3</v>
      </c>
      <c r="G1470" s="46">
        <v>1</v>
      </c>
      <c r="H1470" s="40" t="s">
        <v>1778</v>
      </c>
      <c r="I1470" s="46">
        <v>68</v>
      </c>
    </row>
    <row r="1471" spans="1:9" ht="12.75" hidden="1" customHeight="1">
      <c r="A1471" s="34">
        <v>1132</v>
      </c>
      <c r="B1471" s="40" t="s">
        <v>1779</v>
      </c>
      <c r="C1471" s="40" t="s">
        <v>323</v>
      </c>
      <c r="D1471" s="40" t="str">
        <f t="shared" si="9"/>
        <v>021100095320Chính trị</v>
      </c>
      <c r="E1471" s="40" t="s">
        <v>1780</v>
      </c>
      <c r="F1471" s="40" t="str">
        <f t="shared" si="10"/>
        <v>02110009532017C1-ĐCN4</v>
      </c>
      <c r="G1471" s="46">
        <v>1</v>
      </c>
      <c r="H1471" s="40" t="s">
        <v>969</v>
      </c>
      <c r="I1471" s="46">
        <v>68</v>
      </c>
    </row>
    <row r="1472" spans="1:9" ht="12.75" hidden="1" customHeight="1">
      <c r="A1472" s="34">
        <v>1133</v>
      </c>
      <c r="B1472" s="40" t="s">
        <v>1781</v>
      </c>
      <c r="C1472" s="40" t="s">
        <v>1343</v>
      </c>
      <c r="D1472" s="40" t="str">
        <f t="shared" si="9"/>
        <v>021100095420Giáo dục thể chất</v>
      </c>
      <c r="E1472" s="40" t="s">
        <v>1780</v>
      </c>
      <c r="F1472" s="40" t="str">
        <f t="shared" si="10"/>
        <v>02110009542017C1-ĐCN4</v>
      </c>
      <c r="G1472" s="46">
        <v>1</v>
      </c>
      <c r="H1472" s="40" t="s">
        <v>919</v>
      </c>
      <c r="I1472" s="46">
        <v>68</v>
      </c>
    </row>
    <row r="1473" spans="1:9" ht="12.75" hidden="1" customHeight="1">
      <c r="A1473" s="34">
        <v>1134</v>
      </c>
      <c r="B1473" s="40" t="s">
        <v>1782</v>
      </c>
      <c r="C1473" s="40" t="s">
        <v>1719</v>
      </c>
      <c r="D1473" s="40" t="str">
        <f t="shared" si="9"/>
        <v>021100036411Mạch điện</v>
      </c>
      <c r="E1473" s="40" t="s">
        <v>1780</v>
      </c>
      <c r="F1473" s="40" t="str">
        <f t="shared" si="10"/>
        <v>02110003641117C1-ĐCN4</v>
      </c>
      <c r="G1473" s="46">
        <v>1</v>
      </c>
      <c r="H1473" s="40" t="s">
        <v>1047</v>
      </c>
      <c r="I1473" s="46">
        <v>68</v>
      </c>
    </row>
    <row r="1474" spans="1:9" ht="12.75" hidden="1" customHeight="1">
      <c r="A1474" s="34">
        <v>1135</v>
      </c>
      <c r="B1474" s="40" t="s">
        <v>1783</v>
      </c>
      <c r="C1474" s="40" t="s">
        <v>594</v>
      </c>
      <c r="D1474" s="40" t="str">
        <f t="shared" si="9"/>
        <v>SHCN(12+)150Sinh hoạt chủ nhiệm</v>
      </c>
      <c r="E1474" s="40" t="s">
        <v>1780</v>
      </c>
      <c r="F1474" s="40" t="str">
        <f t="shared" si="10"/>
        <v>SHCN(12+)15017C1-ĐCN4</v>
      </c>
      <c r="G1474" s="46">
        <v>1</v>
      </c>
      <c r="H1474" s="40" t="s">
        <v>1784</v>
      </c>
      <c r="I1474" s="46">
        <v>68</v>
      </c>
    </row>
    <row r="1475" spans="1:9" ht="12.75" hidden="1" customHeight="1">
      <c r="A1475" s="34">
        <v>1136</v>
      </c>
      <c r="B1475" s="40" t="s">
        <v>1785</v>
      </c>
      <c r="C1475" s="40" t="s">
        <v>1786</v>
      </c>
      <c r="D1475" s="40" t="str">
        <f t="shared" si="9"/>
        <v>021100097301Cơ sở thiết kế trang phục</v>
      </c>
      <c r="E1475" s="40" t="s">
        <v>1787</v>
      </c>
      <c r="F1475" s="40" t="str">
        <f t="shared" si="10"/>
        <v>02110009730117C1-CNM1</v>
      </c>
      <c r="G1475" s="46">
        <v>1</v>
      </c>
      <c r="H1475" s="40" t="s">
        <v>248</v>
      </c>
      <c r="I1475" s="46">
        <v>57</v>
      </c>
    </row>
    <row r="1476" spans="1:9" ht="12.75" hidden="1" customHeight="1">
      <c r="A1476" s="34">
        <v>1137</v>
      </c>
      <c r="B1476" s="40" t="s">
        <v>1788</v>
      </c>
      <c r="C1476" s="40" t="s">
        <v>1789</v>
      </c>
      <c r="D1476" s="40" t="str">
        <f t="shared" si="9"/>
        <v>021100097501Công nghệ may cơ bản</v>
      </c>
      <c r="E1476" s="40" t="s">
        <v>1787</v>
      </c>
      <c r="F1476" s="40" t="str">
        <f t="shared" si="10"/>
        <v>02110009750117C1-CNM1</v>
      </c>
      <c r="G1476" s="46">
        <v>1</v>
      </c>
      <c r="H1476" s="40" t="s">
        <v>1791</v>
      </c>
      <c r="I1476" s="46">
        <v>57</v>
      </c>
    </row>
    <row r="1477" spans="1:9" ht="12.75" hidden="1" customHeight="1">
      <c r="A1477" s="34">
        <v>1138</v>
      </c>
      <c r="B1477" s="40" t="s">
        <v>1792</v>
      </c>
      <c r="C1477" s="40" t="s">
        <v>1340</v>
      </c>
      <c r="D1477" s="40" t="str">
        <f t="shared" si="9"/>
        <v xml:space="preserve">021100093843Giáo dục quốc phòng - An ninh </v>
      </c>
      <c r="E1477" s="40" t="s">
        <v>1787</v>
      </c>
      <c r="F1477" s="40" t="str">
        <f t="shared" si="10"/>
        <v>02110009384317C1-CNM1</v>
      </c>
      <c r="G1477" s="46">
        <v>1</v>
      </c>
      <c r="H1477" s="40" t="s">
        <v>1476</v>
      </c>
      <c r="I1477" s="46">
        <v>115</v>
      </c>
    </row>
    <row r="1478" spans="1:9" ht="12.75" hidden="1" customHeight="1">
      <c r="A1478" s="34">
        <v>1139</v>
      </c>
      <c r="B1478" s="40" t="s">
        <v>1793</v>
      </c>
      <c r="C1478" s="40" t="s">
        <v>594</v>
      </c>
      <c r="D1478" s="40" t="str">
        <f t="shared" si="9"/>
        <v>SHCN(12+)151Sinh hoạt chủ nhiệm</v>
      </c>
      <c r="E1478" s="40" t="s">
        <v>1787</v>
      </c>
      <c r="F1478" s="40" t="str">
        <f t="shared" si="10"/>
        <v>SHCN(12+)15117C1-CNM1</v>
      </c>
      <c r="G1478" s="46">
        <v>1</v>
      </c>
      <c r="H1478" s="40" t="s">
        <v>1794</v>
      </c>
      <c r="I1478" s="46">
        <v>57</v>
      </c>
    </row>
    <row r="1479" spans="1:9" ht="12.75" hidden="1" customHeight="1">
      <c r="A1479" s="34">
        <v>1140</v>
      </c>
      <c r="B1479" s="40" t="s">
        <v>1795</v>
      </c>
      <c r="C1479" s="40" t="s">
        <v>1796</v>
      </c>
      <c r="D1479" s="40" t="str">
        <f t="shared" si="9"/>
        <v>021100097401Thiết bị và bảo trì may công nghiệp</v>
      </c>
      <c r="E1479" s="40" t="s">
        <v>1787</v>
      </c>
      <c r="F1479" s="40" t="str">
        <f t="shared" si="10"/>
        <v>02110009740117C1-CNM1</v>
      </c>
      <c r="G1479" s="46">
        <v>1</v>
      </c>
      <c r="H1479" s="40" t="s">
        <v>237</v>
      </c>
      <c r="I1479" s="46">
        <v>57</v>
      </c>
    </row>
    <row r="1480" spans="1:9" ht="12.75" hidden="1" customHeight="1">
      <c r="A1480" s="34">
        <v>1141</v>
      </c>
      <c r="B1480" s="40" t="s">
        <v>1797</v>
      </c>
      <c r="C1480" s="40" t="s">
        <v>1798</v>
      </c>
      <c r="D1480" s="40" t="str">
        <f t="shared" si="9"/>
        <v>021100097601Thiết kế trang phục trên mannequin cơ bản</v>
      </c>
      <c r="E1480" s="40" t="s">
        <v>1787</v>
      </c>
      <c r="F1480" s="40" t="str">
        <f t="shared" si="10"/>
        <v>02110009760117C1-CNM1</v>
      </c>
      <c r="G1480" s="46">
        <v>1</v>
      </c>
      <c r="H1480" s="40" t="s">
        <v>88</v>
      </c>
      <c r="I1480" s="46">
        <v>57</v>
      </c>
    </row>
    <row r="1481" spans="1:9" ht="12.75" hidden="1" customHeight="1">
      <c r="A1481" s="34">
        <v>1142</v>
      </c>
      <c r="B1481" s="40" t="s">
        <v>1799</v>
      </c>
      <c r="C1481" s="40" t="s">
        <v>1786</v>
      </c>
      <c r="D1481" s="40" t="str">
        <f t="shared" si="9"/>
        <v>021100097302Cơ sở thiết kế trang phục</v>
      </c>
      <c r="E1481" s="40" t="s">
        <v>1800</v>
      </c>
      <c r="F1481" s="40" t="str">
        <f t="shared" si="10"/>
        <v>02110009730217C1-CNM2</v>
      </c>
      <c r="G1481" s="46">
        <v>1</v>
      </c>
      <c r="H1481" s="40" t="s">
        <v>248</v>
      </c>
      <c r="I1481" s="46">
        <v>58</v>
      </c>
    </row>
    <row r="1482" spans="1:9" ht="12.75" hidden="1" customHeight="1">
      <c r="A1482" s="34">
        <v>1143</v>
      </c>
      <c r="B1482" s="40" t="s">
        <v>1802</v>
      </c>
      <c r="C1482" s="40" t="s">
        <v>1789</v>
      </c>
      <c r="D1482" s="40" t="str">
        <f t="shared" si="9"/>
        <v>021100097502Công nghệ may cơ bản</v>
      </c>
      <c r="E1482" s="40" t="s">
        <v>1800</v>
      </c>
      <c r="F1482" s="40" t="str">
        <f t="shared" si="10"/>
        <v>02110009750217C1-CNM2</v>
      </c>
      <c r="G1482" s="46">
        <v>1</v>
      </c>
      <c r="H1482" s="40" t="s">
        <v>1803</v>
      </c>
      <c r="I1482" s="46">
        <v>58</v>
      </c>
    </row>
    <row r="1483" spans="1:9" ht="12.75" hidden="1" customHeight="1">
      <c r="A1483" s="34">
        <v>1144</v>
      </c>
      <c r="B1483" s="40" t="s">
        <v>1804</v>
      </c>
      <c r="C1483" s="40" t="s">
        <v>594</v>
      </c>
      <c r="D1483" s="40" t="str">
        <f t="shared" si="9"/>
        <v>SHCN(12+)152Sinh hoạt chủ nhiệm</v>
      </c>
      <c r="E1483" s="40" t="s">
        <v>1800</v>
      </c>
      <c r="F1483" s="40" t="str">
        <f t="shared" si="10"/>
        <v>SHCN(12+)15217C1-CNM2</v>
      </c>
      <c r="G1483" s="46">
        <v>1</v>
      </c>
      <c r="H1483" s="40" t="s">
        <v>1803</v>
      </c>
      <c r="I1483" s="46">
        <v>58</v>
      </c>
    </row>
    <row r="1484" spans="1:9" ht="12.75" hidden="1" customHeight="1">
      <c r="A1484" s="34">
        <v>1145</v>
      </c>
      <c r="B1484" s="40" t="s">
        <v>1805</v>
      </c>
      <c r="C1484" s="40" t="s">
        <v>1796</v>
      </c>
      <c r="D1484" s="40" t="str">
        <f t="shared" si="9"/>
        <v>021100097402Thiết bị và bảo trì may công nghiệp</v>
      </c>
      <c r="E1484" s="40" t="s">
        <v>1800</v>
      </c>
      <c r="F1484" s="40" t="str">
        <f t="shared" si="10"/>
        <v>02110009740217C1-CNM2</v>
      </c>
      <c r="G1484" s="46">
        <v>1</v>
      </c>
      <c r="H1484" s="40" t="s">
        <v>237</v>
      </c>
      <c r="I1484" s="46">
        <v>58</v>
      </c>
    </row>
    <row r="1485" spans="1:9" ht="12.75" hidden="1" customHeight="1">
      <c r="A1485" s="34">
        <v>1146</v>
      </c>
      <c r="B1485" s="40" t="s">
        <v>1806</v>
      </c>
      <c r="C1485" s="40" t="s">
        <v>1798</v>
      </c>
      <c r="D1485" s="40" t="str">
        <f t="shared" si="9"/>
        <v>021100097602Thiết kế trang phục trên mannequin cơ bản</v>
      </c>
      <c r="E1485" s="40" t="s">
        <v>1800</v>
      </c>
      <c r="F1485" s="40" t="str">
        <f t="shared" si="10"/>
        <v>02110009760217C1-CNM2</v>
      </c>
      <c r="G1485" s="46">
        <v>1</v>
      </c>
      <c r="H1485" s="40" t="s">
        <v>88</v>
      </c>
      <c r="I1485" s="46">
        <v>58</v>
      </c>
    </row>
    <row r="1486" spans="1:9" ht="12.75" hidden="1" customHeight="1">
      <c r="A1486" s="34">
        <v>1147</v>
      </c>
      <c r="B1486" s="40" t="s">
        <v>1807</v>
      </c>
      <c r="C1486" s="40" t="s">
        <v>1092</v>
      </c>
      <c r="D1486" s="40" t="str">
        <f t="shared" si="9"/>
        <v>021100119401Vật liệu học</v>
      </c>
      <c r="E1486" s="40" t="s">
        <v>1375</v>
      </c>
      <c r="F1486" s="40" t="str">
        <f t="shared" si="10"/>
        <v>02110011940117C1-CCK1</v>
      </c>
      <c r="G1486" s="46">
        <v>1</v>
      </c>
      <c r="H1486" s="40" t="s">
        <v>241</v>
      </c>
      <c r="I1486" s="46">
        <v>62</v>
      </c>
    </row>
    <row r="1487" spans="1:9" ht="12.75" hidden="1" customHeight="1">
      <c r="A1487" s="34">
        <v>1148</v>
      </c>
      <c r="B1487" s="40" t="s">
        <v>1808</v>
      </c>
      <c r="C1487" s="40" t="s">
        <v>1092</v>
      </c>
      <c r="D1487" s="40" t="str">
        <f t="shared" si="9"/>
        <v>021100119402Vật liệu học</v>
      </c>
      <c r="E1487" s="40" t="s">
        <v>1449</v>
      </c>
      <c r="F1487" s="40" t="str">
        <f t="shared" si="10"/>
        <v>02110011940217C1-CTM1</v>
      </c>
      <c r="G1487" s="46">
        <v>1</v>
      </c>
      <c r="H1487" s="40" t="s">
        <v>1413</v>
      </c>
      <c r="I1487" s="46">
        <v>58</v>
      </c>
    </row>
    <row r="1488" spans="1:9" ht="12.75" hidden="1" customHeight="1">
      <c r="A1488" s="34">
        <v>1149</v>
      </c>
      <c r="B1488" s="40" t="s">
        <v>1809</v>
      </c>
      <c r="C1488" s="40" t="s">
        <v>531</v>
      </c>
      <c r="D1488" s="40" t="str">
        <f t="shared" si="9"/>
        <v>021100119501Cơ lý thuyết</v>
      </c>
      <c r="E1488" s="40" t="s">
        <v>1473</v>
      </c>
      <c r="F1488" s="40" t="str">
        <f t="shared" si="10"/>
        <v>02110011950117C1-BCN1</v>
      </c>
      <c r="G1488" s="46">
        <v>1</v>
      </c>
      <c r="H1488" s="40" t="s">
        <v>233</v>
      </c>
      <c r="I1488" s="46">
        <v>44</v>
      </c>
    </row>
    <row r="1489" spans="1:9" ht="12.75" hidden="1" customHeight="1">
      <c r="A1489" s="34">
        <v>1150</v>
      </c>
      <c r="B1489" s="40" t="s">
        <v>1810</v>
      </c>
      <c r="C1489" s="40" t="s">
        <v>531</v>
      </c>
      <c r="D1489" s="40" t="str">
        <f t="shared" si="9"/>
        <v>021100119502Cơ lý thuyết</v>
      </c>
      <c r="E1489" s="40" t="s">
        <v>1482</v>
      </c>
      <c r="F1489" s="40" t="str">
        <f t="shared" si="10"/>
        <v>02110011950217C1-CKL1</v>
      </c>
      <c r="G1489" s="46">
        <v>1</v>
      </c>
      <c r="H1489" s="40" t="s">
        <v>233</v>
      </c>
      <c r="I1489" s="46">
        <v>22</v>
      </c>
    </row>
    <row r="1490" spans="1:9" ht="12.75" hidden="1" customHeight="1">
      <c r="A1490" s="34">
        <v>1151</v>
      </c>
      <c r="B1490" s="40" t="s">
        <v>1811</v>
      </c>
      <c r="C1490" s="40" t="s">
        <v>1092</v>
      </c>
      <c r="D1490" s="40" t="str">
        <f t="shared" si="9"/>
        <v>021100119403Vật liệu học</v>
      </c>
      <c r="E1490" s="40" t="s">
        <v>1387</v>
      </c>
      <c r="F1490" s="40" t="str">
        <f t="shared" si="10"/>
        <v>02110011940317C1-CCK2</v>
      </c>
      <c r="G1490" s="46">
        <v>1</v>
      </c>
      <c r="H1490" s="40" t="s">
        <v>223</v>
      </c>
      <c r="I1490" s="46">
        <v>64</v>
      </c>
    </row>
    <row r="1491" spans="1:9" ht="12.75" hidden="1" customHeight="1">
      <c r="A1491" s="34">
        <v>1152</v>
      </c>
      <c r="B1491" s="40" t="s">
        <v>1812</v>
      </c>
      <c r="C1491" s="40" t="s">
        <v>1092</v>
      </c>
      <c r="D1491" s="40" t="str">
        <f t="shared" si="9"/>
        <v>021100119404Vật liệu học</v>
      </c>
      <c r="E1491" s="40" t="s">
        <v>1395</v>
      </c>
      <c r="F1491" s="40" t="str">
        <f t="shared" si="10"/>
        <v>02110011940417C1-CCK3</v>
      </c>
      <c r="G1491" s="46">
        <v>1</v>
      </c>
      <c r="H1491" s="40" t="s">
        <v>1813</v>
      </c>
      <c r="I1491" s="46">
        <v>62</v>
      </c>
    </row>
    <row r="1492" spans="1:9" ht="12.75" hidden="1" customHeight="1">
      <c r="A1492" s="34">
        <v>1153</v>
      </c>
      <c r="B1492" s="40" t="s">
        <v>1814</v>
      </c>
      <c r="C1492" s="40" t="s">
        <v>1092</v>
      </c>
      <c r="D1492" s="40" t="str">
        <f t="shared" si="9"/>
        <v>021100119405Vật liệu học</v>
      </c>
      <c r="E1492" s="40" t="s">
        <v>1404</v>
      </c>
      <c r="F1492" s="40" t="str">
        <f t="shared" si="10"/>
        <v>02110011940517C1-CCK4</v>
      </c>
      <c r="G1492" s="46">
        <v>1</v>
      </c>
      <c r="H1492" s="40" t="s">
        <v>222</v>
      </c>
      <c r="I1492" s="46">
        <v>61</v>
      </c>
    </row>
    <row r="1493" spans="1:9" ht="12.75" hidden="1" customHeight="1">
      <c r="A1493" s="34">
        <v>1154</v>
      </c>
      <c r="B1493" s="40" t="s">
        <v>1815</v>
      </c>
      <c r="C1493" s="40" t="s">
        <v>1092</v>
      </c>
      <c r="D1493" s="40" t="str">
        <f t="shared" si="9"/>
        <v>021100119406Vật liệu học</v>
      </c>
      <c r="E1493" s="40" t="s">
        <v>1457</v>
      </c>
      <c r="F1493" s="40" t="str">
        <f t="shared" si="10"/>
        <v>02110011940617C1-CTM2</v>
      </c>
      <c r="G1493" s="46">
        <v>1</v>
      </c>
      <c r="H1493" s="40" t="s">
        <v>1816</v>
      </c>
      <c r="I1493" s="46">
        <v>58</v>
      </c>
    </row>
    <row r="1494" spans="1:9" ht="12.75" hidden="1" customHeight="1">
      <c r="A1494" s="34">
        <v>1155</v>
      </c>
      <c r="B1494" s="40" t="s">
        <v>1817</v>
      </c>
      <c r="C1494" s="40" t="s">
        <v>1092</v>
      </c>
      <c r="D1494" s="40" t="str">
        <f t="shared" si="9"/>
        <v>021100119407Vật liệu học</v>
      </c>
      <c r="E1494" s="40" t="s">
        <v>1411</v>
      </c>
      <c r="F1494" s="40" t="str">
        <f t="shared" si="10"/>
        <v>02110011940717C1-CCK5</v>
      </c>
      <c r="G1494" s="46">
        <v>1</v>
      </c>
      <c r="H1494" s="40" t="s">
        <v>241</v>
      </c>
      <c r="I1494" s="46">
        <v>61</v>
      </c>
    </row>
    <row r="1495" spans="1:9" ht="12.75" hidden="1" customHeight="1">
      <c r="A1495" s="34">
        <v>1156</v>
      </c>
      <c r="B1495" s="40" t="s">
        <v>1818</v>
      </c>
      <c r="C1495" s="40" t="s">
        <v>1092</v>
      </c>
      <c r="D1495" s="40" t="str">
        <f t="shared" si="9"/>
        <v>021100119408Vật liệu học</v>
      </c>
      <c r="E1495" s="40" t="s">
        <v>1465</v>
      </c>
      <c r="F1495" s="40" t="str">
        <f t="shared" si="10"/>
        <v>02110011940817C1-CTM3</v>
      </c>
      <c r="G1495" s="46">
        <v>1</v>
      </c>
      <c r="H1495" s="40" t="s">
        <v>241</v>
      </c>
      <c r="I1495" s="46">
        <v>37</v>
      </c>
    </row>
    <row r="1496" spans="1:9" ht="12.75" hidden="1" customHeight="1">
      <c r="A1496" s="34">
        <v>1157</v>
      </c>
      <c r="B1496" s="40" t="s">
        <v>1820</v>
      </c>
      <c r="C1496" s="40" t="s">
        <v>1092</v>
      </c>
      <c r="D1496" s="40" t="str">
        <f t="shared" si="9"/>
        <v>021100119409Vật liệu học</v>
      </c>
      <c r="E1496" s="40" t="s">
        <v>1420</v>
      </c>
      <c r="F1496" s="40" t="str">
        <f t="shared" si="10"/>
        <v>02110011940917C1-CCK6</v>
      </c>
      <c r="G1496" s="46">
        <v>1</v>
      </c>
      <c r="H1496" s="40" t="s">
        <v>1413</v>
      </c>
      <c r="I1496" s="46">
        <v>61</v>
      </c>
    </row>
    <row r="1497" spans="1:9" ht="12.75" hidden="1" customHeight="1">
      <c r="A1497" s="34">
        <v>1158</v>
      </c>
      <c r="B1497" s="40" t="s">
        <v>1821</v>
      </c>
      <c r="C1497" s="40" t="s">
        <v>1092</v>
      </c>
      <c r="D1497" s="40" t="str">
        <f t="shared" si="9"/>
        <v>021100119410Vật liệu học</v>
      </c>
      <c r="E1497" s="40" t="s">
        <v>1427</v>
      </c>
      <c r="F1497" s="40" t="str">
        <f t="shared" si="10"/>
        <v>02110011941017C1-CCK7</v>
      </c>
      <c r="G1497" s="46">
        <v>1</v>
      </c>
      <c r="H1497" s="40" t="s">
        <v>241</v>
      </c>
      <c r="I1497" s="46">
        <v>62</v>
      </c>
    </row>
    <row r="1498" spans="1:9" ht="12.75" hidden="1" customHeight="1">
      <c r="A1498" s="34">
        <v>1159</v>
      </c>
      <c r="B1498" s="40" t="s">
        <v>1822</v>
      </c>
      <c r="C1498" s="40" t="s">
        <v>1092</v>
      </c>
      <c r="D1498" s="40" t="str">
        <f t="shared" si="9"/>
        <v>021100119411Vật liệu học</v>
      </c>
      <c r="E1498" s="40" t="s">
        <v>1436</v>
      </c>
      <c r="F1498" s="40" t="str">
        <f t="shared" si="10"/>
        <v>02110011941117C1-CCK8</v>
      </c>
      <c r="G1498" s="46">
        <v>1</v>
      </c>
      <c r="H1498" s="40" t="s">
        <v>223</v>
      </c>
      <c r="I1498" s="46">
        <v>61</v>
      </c>
    </row>
    <row r="1499" spans="1:9" ht="12.75" hidden="1" customHeight="1">
      <c r="A1499" s="34">
        <v>1160</v>
      </c>
      <c r="B1499" s="40" t="s">
        <v>1823</v>
      </c>
      <c r="C1499" s="40" t="s">
        <v>1092</v>
      </c>
      <c r="D1499" s="40" t="str">
        <f t="shared" si="9"/>
        <v>021100119412Vật liệu học</v>
      </c>
      <c r="E1499" s="40" t="s">
        <v>1442</v>
      </c>
      <c r="F1499" s="40" t="str">
        <f t="shared" si="10"/>
        <v>02110011941217C1-CCK9</v>
      </c>
      <c r="G1499" s="46">
        <v>1</v>
      </c>
      <c r="H1499" s="40" t="s">
        <v>1413</v>
      </c>
      <c r="I1499" s="46">
        <v>61</v>
      </c>
    </row>
    <row r="1500" spans="1:9" ht="12.75" hidden="1" customHeight="1">
      <c r="A1500" s="34">
        <v>1161</v>
      </c>
      <c r="B1500" s="40" t="s">
        <v>1825</v>
      </c>
      <c r="C1500" s="40" t="s">
        <v>1826</v>
      </c>
      <c r="D1500" s="40" t="str">
        <f t="shared" si="9"/>
        <v>020200006601Hóa học đại cương 1</v>
      </c>
      <c r="E1500" s="40" t="s">
        <v>1827</v>
      </c>
      <c r="F1500" s="40" t="str">
        <f t="shared" si="10"/>
        <v>02020000660116CĐ_HL1_KHCB</v>
      </c>
      <c r="G1500" s="46">
        <v>1</v>
      </c>
      <c r="H1500" s="40" t="s">
        <v>155</v>
      </c>
      <c r="I1500" s="46">
        <v>59</v>
      </c>
    </row>
    <row r="1501" spans="1:9" ht="12.75" hidden="1" customHeight="1">
      <c r="A1501" s="34">
        <v>1162</v>
      </c>
      <c r="B1501" s="40" t="s">
        <v>1828</v>
      </c>
      <c r="C1501" s="40" t="s">
        <v>1826</v>
      </c>
      <c r="D1501" s="40" t="str">
        <f t="shared" si="9"/>
        <v>020200006602Hóa học đại cương 1</v>
      </c>
      <c r="E1501" s="40" t="s">
        <v>1827</v>
      </c>
      <c r="F1501" s="40" t="str">
        <f t="shared" si="10"/>
        <v>02020000660216CĐ_HL1_KHCB</v>
      </c>
      <c r="G1501" s="46">
        <v>1</v>
      </c>
      <c r="H1501" s="40" t="s">
        <v>235</v>
      </c>
      <c r="I1501" s="46">
        <v>59</v>
      </c>
    </row>
    <row r="1502" spans="1:9" ht="12.75" hidden="1" customHeight="1">
      <c r="A1502" s="34">
        <v>1163</v>
      </c>
      <c r="B1502" s="40" t="s">
        <v>1829</v>
      </c>
      <c r="C1502" s="40" t="s">
        <v>1340</v>
      </c>
      <c r="D1502" s="40" t="str">
        <f t="shared" si="9"/>
        <v xml:space="preserve">021100093845Giáo dục quốc phòng - An ninh </v>
      </c>
      <c r="E1502" s="89" t="s">
        <v>1683</v>
      </c>
      <c r="F1502" s="40" t="str">
        <f t="shared" si="10"/>
        <v>02110009384517C1-CNL1</v>
      </c>
      <c r="G1502" s="46">
        <v>1</v>
      </c>
      <c r="H1502" s="40" t="s">
        <v>1830</v>
      </c>
      <c r="I1502" s="46">
        <v>123</v>
      </c>
    </row>
    <row r="1503" spans="1:9" ht="12.75" hidden="1" customHeight="1">
      <c r="A1503" s="34">
        <v>1164</v>
      </c>
      <c r="B1503" s="40" t="s">
        <v>1831</v>
      </c>
      <c r="C1503" s="40" t="s">
        <v>877</v>
      </c>
      <c r="D1503" s="40" t="str">
        <f t="shared" si="9"/>
        <v>020200014201Thiết bị điện</v>
      </c>
      <c r="E1503" s="40" t="s">
        <v>1832</v>
      </c>
      <c r="F1503" s="40" t="str">
        <f t="shared" si="10"/>
        <v>02020001420114CĐ_HL1_DLANH</v>
      </c>
      <c r="G1503" s="46">
        <v>1</v>
      </c>
      <c r="H1503" s="40" t="s">
        <v>80</v>
      </c>
      <c r="I1503" s="46">
        <v>1</v>
      </c>
    </row>
    <row r="1504" spans="1:9" ht="12.75" hidden="1" customHeight="1">
      <c r="A1504" s="34">
        <v>1165</v>
      </c>
      <c r="B1504" s="40" t="s">
        <v>1833</v>
      </c>
      <c r="C1504" s="40" t="s">
        <v>1834</v>
      </c>
      <c r="D1504" s="40" t="str">
        <f t="shared" si="9"/>
        <v>020200021601Vật liệu lạnh</v>
      </c>
      <c r="E1504" s="40" t="s">
        <v>1832</v>
      </c>
      <c r="F1504" s="40" t="str">
        <f t="shared" si="10"/>
        <v>02020002160114CĐ_HL1_DLANH</v>
      </c>
      <c r="G1504" s="46">
        <v>1</v>
      </c>
      <c r="H1504" s="40" t="s">
        <v>77</v>
      </c>
      <c r="I1504" s="46">
        <v>1</v>
      </c>
    </row>
    <row r="1505" spans="1:9" ht="12.75" hidden="1" customHeight="1">
      <c r="A1505" s="34">
        <v>1166</v>
      </c>
      <c r="B1505" s="40" t="s">
        <v>1836</v>
      </c>
      <c r="C1505" s="40" t="s">
        <v>1837</v>
      </c>
      <c r="D1505" s="40" t="str">
        <f t="shared" si="9"/>
        <v>071400119605Kỹ năng mềm</v>
      </c>
      <c r="E1505" s="40" t="s">
        <v>1838</v>
      </c>
      <c r="F1505" s="40" t="str">
        <f t="shared" si="10"/>
        <v>07140011960517T4-CCK1</v>
      </c>
      <c r="G1505" s="46">
        <v>1</v>
      </c>
      <c r="H1505" s="40" t="s">
        <v>1839</v>
      </c>
      <c r="I1505" s="46">
        <v>329</v>
      </c>
    </row>
    <row r="1506" spans="1:9" ht="12.75" hidden="1" customHeight="1">
      <c r="A1506" s="34">
        <v>1167</v>
      </c>
      <c r="B1506" s="40" t="s">
        <v>1840</v>
      </c>
      <c r="C1506" s="40" t="s">
        <v>1837</v>
      </c>
      <c r="D1506" s="40" t="str">
        <f t="shared" si="9"/>
        <v>071400119610Kỹ năng mềm</v>
      </c>
      <c r="E1506" s="40" t="s">
        <v>1841</v>
      </c>
      <c r="F1506" s="40" t="str">
        <f t="shared" si="10"/>
        <v>07140011961017T4-ĐCN1</v>
      </c>
      <c r="G1506" s="46">
        <v>1</v>
      </c>
      <c r="H1506" s="40" t="s">
        <v>1839</v>
      </c>
      <c r="I1506" s="46">
        <v>324</v>
      </c>
    </row>
    <row r="1507" spans="1:9" ht="12.75" hidden="1" customHeight="1">
      <c r="A1507" s="34">
        <v>1168</v>
      </c>
      <c r="B1507" s="40" t="s">
        <v>1842</v>
      </c>
      <c r="C1507" s="40" t="s">
        <v>1837</v>
      </c>
      <c r="D1507" s="40" t="str">
        <f t="shared" si="9"/>
        <v>071400119616Kỹ năng mềm</v>
      </c>
      <c r="E1507" s="40" t="s">
        <v>1843</v>
      </c>
      <c r="F1507" s="40" t="str">
        <f t="shared" si="10"/>
        <v>07140011961617T4-CNÔ1</v>
      </c>
      <c r="G1507" s="46">
        <v>1</v>
      </c>
      <c r="H1507" s="40" t="s">
        <v>1839</v>
      </c>
      <c r="I1507" s="46">
        <v>359</v>
      </c>
    </row>
    <row r="1508" spans="1:9" ht="12.75" hidden="1" customHeight="1">
      <c r="A1508" s="34">
        <v>1169</v>
      </c>
      <c r="B1508" s="40" t="s">
        <v>1844</v>
      </c>
      <c r="C1508" s="40" t="s">
        <v>1837</v>
      </c>
      <c r="D1508" s="40" t="str">
        <f t="shared" si="9"/>
        <v>071400119621Kỹ năng mềm</v>
      </c>
      <c r="E1508" s="40" t="s">
        <v>1845</v>
      </c>
      <c r="F1508" s="40" t="str">
        <f t="shared" si="10"/>
        <v>07140011962117T4-CMT1</v>
      </c>
      <c r="G1508" s="46">
        <v>1</v>
      </c>
      <c r="H1508" s="40" t="s">
        <v>1839</v>
      </c>
      <c r="I1508" s="46">
        <v>365</v>
      </c>
    </row>
    <row r="1509" spans="1:9" ht="12.75" hidden="1" customHeight="1">
      <c r="A1509" s="34">
        <v>1170</v>
      </c>
      <c r="B1509" s="40" t="s">
        <v>1846</v>
      </c>
      <c r="C1509" s="40" t="s">
        <v>1847</v>
      </c>
      <c r="D1509" s="40" t="str">
        <f t="shared" si="9"/>
        <v>020200017801Thực tập May trang phục 2</v>
      </c>
      <c r="E1509" s="40" t="s">
        <v>1848</v>
      </c>
      <c r="F1509" s="40" t="str">
        <f t="shared" si="10"/>
        <v>02020001780114CĐ_HL1_M</v>
      </c>
      <c r="G1509" s="46">
        <v>1</v>
      </c>
      <c r="H1509" s="40"/>
      <c r="I1509" s="46">
        <v>2</v>
      </c>
    </row>
    <row r="1510" spans="1:9" ht="12.75" hidden="1" customHeight="1">
      <c r="A1510" s="34">
        <v>1171</v>
      </c>
      <c r="B1510" s="40" t="s">
        <v>1849</v>
      </c>
      <c r="C1510" s="40" t="s">
        <v>1826</v>
      </c>
      <c r="D1510" s="40" t="str">
        <f t="shared" si="9"/>
        <v>020200006603Hóa học đại cương 1</v>
      </c>
      <c r="E1510" s="40" t="s">
        <v>1827</v>
      </c>
      <c r="F1510" s="40" t="str">
        <f t="shared" si="10"/>
        <v>02020000660316CĐ_HL1_KHCB</v>
      </c>
      <c r="G1510" s="46">
        <v>1</v>
      </c>
      <c r="H1510" s="40" t="s">
        <v>176</v>
      </c>
      <c r="I1510" s="46">
        <v>19</v>
      </c>
    </row>
    <row r="1511" spans="1:9" ht="12.75" hidden="1" customHeight="1">
      <c r="A1511" s="34">
        <v>1172</v>
      </c>
      <c r="B1511" s="40" t="s">
        <v>1850</v>
      </c>
      <c r="C1511" s="40" t="s">
        <v>1851</v>
      </c>
      <c r="D1511" s="40" t="str">
        <f t="shared" si="9"/>
        <v>021100119701Anh văn</v>
      </c>
      <c r="E1511" s="40" t="s">
        <v>1660</v>
      </c>
      <c r="F1511" s="40" t="str">
        <f t="shared" si="10"/>
        <v>02110011970117C1-CNÔ15</v>
      </c>
      <c r="G1511" s="46">
        <v>1</v>
      </c>
      <c r="H1511" s="40" t="s">
        <v>1852</v>
      </c>
      <c r="I1511" s="46">
        <v>58</v>
      </c>
    </row>
    <row r="1512" spans="1:9" ht="12.75" hidden="1" customHeight="1">
      <c r="A1512" s="34">
        <v>1173</v>
      </c>
      <c r="B1512" s="40" t="s">
        <v>1853</v>
      </c>
      <c r="C1512" s="40" t="s">
        <v>1851</v>
      </c>
      <c r="D1512" s="40" t="str">
        <f t="shared" si="9"/>
        <v>021100119702Anh văn</v>
      </c>
      <c r="E1512" s="40" t="s">
        <v>1683</v>
      </c>
      <c r="F1512" s="40" t="str">
        <f t="shared" si="10"/>
        <v>02110011970217C1-CNL1</v>
      </c>
      <c r="G1512" s="46">
        <v>1</v>
      </c>
      <c r="H1512" s="40" t="s">
        <v>239</v>
      </c>
      <c r="I1512" s="46">
        <v>64</v>
      </c>
    </row>
    <row r="1513" spans="1:9" ht="12.75" hidden="1" customHeight="1">
      <c r="A1513" s="34">
        <v>1174</v>
      </c>
      <c r="B1513" s="40" t="s">
        <v>1854</v>
      </c>
      <c r="C1513" s="40" t="s">
        <v>1851</v>
      </c>
      <c r="D1513" s="40" t="str">
        <f t="shared" si="9"/>
        <v>021100119703Anh văn</v>
      </c>
      <c r="E1513" s="40" t="s">
        <v>1689</v>
      </c>
      <c r="F1513" s="40" t="str">
        <f t="shared" si="10"/>
        <v>02110011970317C1-KML1</v>
      </c>
      <c r="G1513" s="46">
        <v>1</v>
      </c>
      <c r="H1513" s="40" t="s">
        <v>201</v>
      </c>
      <c r="I1513" s="46">
        <v>59</v>
      </c>
    </row>
    <row r="1514" spans="1:9" ht="12.75" hidden="1" customHeight="1">
      <c r="A1514" s="34">
        <v>1175</v>
      </c>
      <c r="B1514" s="40" t="s">
        <v>1855</v>
      </c>
      <c r="C1514" s="40" t="s">
        <v>1851</v>
      </c>
      <c r="D1514" s="40" t="str">
        <f t="shared" si="9"/>
        <v>021100119704Anh văn</v>
      </c>
      <c r="E1514" s="40" t="s">
        <v>1537</v>
      </c>
      <c r="F1514" s="40" t="str">
        <f t="shared" si="10"/>
        <v>02110011970417C1-CNÔ4</v>
      </c>
      <c r="G1514" s="46">
        <v>1</v>
      </c>
      <c r="H1514" s="40" t="s">
        <v>1852</v>
      </c>
      <c r="I1514" s="46">
        <v>58</v>
      </c>
    </row>
    <row r="1515" spans="1:9" ht="12.75" hidden="1" customHeight="1">
      <c r="A1515" s="34">
        <v>1176</v>
      </c>
      <c r="B1515" s="40" t="s">
        <v>1856</v>
      </c>
      <c r="C1515" s="40" t="s">
        <v>1851</v>
      </c>
      <c r="D1515" s="40" t="str">
        <f t="shared" si="9"/>
        <v>021100119705Anh văn</v>
      </c>
      <c r="E1515" s="40" t="s">
        <v>1506</v>
      </c>
      <c r="F1515" s="40" t="str">
        <f t="shared" si="10"/>
        <v>02110011970517C1-CNÔ2</v>
      </c>
      <c r="G1515" s="46">
        <v>1</v>
      </c>
      <c r="H1515" s="40" t="s">
        <v>1675</v>
      </c>
      <c r="I1515" s="46">
        <v>57</v>
      </c>
    </row>
    <row r="1516" spans="1:9" ht="12.75" hidden="1" customHeight="1">
      <c r="A1516" s="34">
        <v>1177</v>
      </c>
      <c r="B1516" s="40" t="s">
        <v>1857</v>
      </c>
      <c r="C1516" s="40" t="s">
        <v>1851</v>
      </c>
      <c r="D1516" s="40" t="str">
        <f t="shared" si="9"/>
        <v>021100119706Anh văn</v>
      </c>
      <c r="E1516" s="40" t="s">
        <v>1571</v>
      </c>
      <c r="F1516" s="40" t="str">
        <f t="shared" si="10"/>
        <v>02110011970617C1-CNÔ7</v>
      </c>
      <c r="G1516" s="46">
        <v>1</v>
      </c>
      <c r="H1516" s="40" t="s">
        <v>1652</v>
      </c>
      <c r="I1516" s="46">
        <v>59</v>
      </c>
    </row>
    <row r="1517" spans="1:9" ht="12.75" hidden="1" customHeight="1">
      <c r="A1517" s="34">
        <v>1178</v>
      </c>
      <c r="B1517" s="40" t="s">
        <v>1858</v>
      </c>
      <c r="C1517" s="40" t="s">
        <v>1851</v>
      </c>
      <c r="D1517" s="40" t="str">
        <f t="shared" si="9"/>
        <v>021100119707Anh văn</v>
      </c>
      <c r="E1517" s="40" t="s">
        <v>1616</v>
      </c>
      <c r="F1517" s="40" t="str">
        <f t="shared" si="10"/>
        <v>02110011970717C1-CNÔ11</v>
      </c>
      <c r="G1517" s="46">
        <v>1</v>
      </c>
      <c r="H1517" s="40" t="s">
        <v>999</v>
      </c>
      <c r="I1517" s="46">
        <v>58</v>
      </c>
    </row>
    <row r="1518" spans="1:9" ht="12.75" hidden="1" customHeight="1">
      <c r="A1518" s="34">
        <v>1179</v>
      </c>
      <c r="B1518" s="40" t="s">
        <v>1859</v>
      </c>
      <c r="C1518" s="40" t="s">
        <v>1851</v>
      </c>
      <c r="D1518" s="40" t="str">
        <f t="shared" si="9"/>
        <v>021100119708Anh văn</v>
      </c>
      <c r="E1518" s="40" t="s">
        <v>1518</v>
      </c>
      <c r="F1518" s="40" t="str">
        <f t="shared" si="10"/>
        <v>02110011970817C1-CNÔ3</v>
      </c>
      <c r="G1518" s="46">
        <v>1</v>
      </c>
      <c r="H1518" s="40" t="s">
        <v>163</v>
      </c>
      <c r="I1518" s="46">
        <v>58</v>
      </c>
    </row>
    <row r="1519" spans="1:9" ht="12.75" hidden="1" customHeight="1">
      <c r="A1519" s="34">
        <v>1180</v>
      </c>
      <c r="B1519" s="40" t="s">
        <v>1860</v>
      </c>
      <c r="C1519" s="40" t="s">
        <v>1851</v>
      </c>
      <c r="D1519" s="40" t="str">
        <f t="shared" si="9"/>
        <v>021100119709Anh văn</v>
      </c>
      <c r="E1519" s="40" t="s">
        <v>1547</v>
      </c>
      <c r="F1519" s="40" t="str">
        <f t="shared" si="10"/>
        <v>02110011970917C1-CNÔ5</v>
      </c>
      <c r="G1519" s="46">
        <v>1</v>
      </c>
      <c r="H1519" s="40" t="s">
        <v>1675</v>
      </c>
      <c r="I1519" s="46">
        <v>58</v>
      </c>
    </row>
    <row r="1520" spans="1:9" ht="12.75" hidden="1" customHeight="1">
      <c r="A1520" s="34">
        <v>1181</v>
      </c>
      <c r="B1520" s="40" t="s">
        <v>1861</v>
      </c>
      <c r="C1520" s="40" t="s">
        <v>1851</v>
      </c>
      <c r="D1520" s="40" t="str">
        <f t="shared" si="9"/>
        <v>021100119710Anh văn</v>
      </c>
      <c r="E1520" s="40" t="s">
        <v>1581</v>
      </c>
      <c r="F1520" s="40" t="str">
        <f t="shared" si="10"/>
        <v>02110011971017C1-CNÔ8</v>
      </c>
      <c r="G1520" s="46">
        <v>1</v>
      </c>
      <c r="H1520" s="40" t="s">
        <v>201</v>
      </c>
      <c r="I1520" s="46">
        <v>56</v>
      </c>
    </row>
    <row r="1521" spans="1:9" ht="12.75" hidden="1" customHeight="1">
      <c r="A1521" s="34">
        <v>1182</v>
      </c>
      <c r="B1521" s="40" t="s">
        <v>1862</v>
      </c>
      <c r="C1521" s="40" t="s">
        <v>1851</v>
      </c>
      <c r="D1521" s="40" t="str">
        <f t="shared" si="9"/>
        <v>021100119711Anh văn</v>
      </c>
      <c r="E1521" s="40" t="s">
        <v>1709</v>
      </c>
      <c r="F1521" s="40" t="str">
        <f t="shared" si="10"/>
        <v>02110011971117C1-VSL2</v>
      </c>
      <c r="G1521" s="46">
        <v>1</v>
      </c>
      <c r="H1521" s="40" t="s">
        <v>999</v>
      </c>
      <c r="I1521" s="46">
        <v>57</v>
      </c>
    </row>
    <row r="1522" spans="1:9" ht="12.75" hidden="1" customHeight="1">
      <c r="A1522" s="34">
        <v>1183</v>
      </c>
      <c r="B1522" s="40" t="s">
        <v>1863</v>
      </c>
      <c r="C1522" s="40" t="s">
        <v>1851</v>
      </c>
      <c r="D1522" s="40" t="str">
        <f t="shared" si="9"/>
        <v>021100119712Anh văn</v>
      </c>
      <c r="E1522" s="40" t="s">
        <v>1332</v>
      </c>
      <c r="F1522" s="40" t="str">
        <f t="shared" si="10"/>
        <v>02110011971217C1-CNÔ9</v>
      </c>
      <c r="G1522" s="46">
        <v>1</v>
      </c>
      <c r="H1522" s="40" t="s">
        <v>1852</v>
      </c>
      <c r="I1522" s="46">
        <v>58</v>
      </c>
    </row>
    <row r="1523" spans="1:9" ht="12.75" hidden="1" customHeight="1">
      <c r="A1523" s="34">
        <v>1184</v>
      </c>
      <c r="B1523" s="40" t="s">
        <v>1864</v>
      </c>
      <c r="C1523" s="40" t="s">
        <v>1851</v>
      </c>
      <c r="D1523" s="40" t="str">
        <f t="shared" si="9"/>
        <v>021100119713Anh văn</v>
      </c>
      <c r="E1523" s="40" t="s">
        <v>1628</v>
      </c>
      <c r="F1523" s="40" t="str">
        <f t="shared" si="10"/>
        <v>02110011971317C1-CNÔ12</v>
      </c>
      <c r="G1523" s="46">
        <v>1</v>
      </c>
      <c r="H1523" s="40" t="s">
        <v>1865</v>
      </c>
      <c r="I1523" s="46">
        <v>58</v>
      </c>
    </row>
    <row r="1524" spans="1:9" ht="12.75" hidden="1" customHeight="1">
      <c r="A1524" s="34">
        <v>1185</v>
      </c>
      <c r="B1524" s="40" t="s">
        <v>1866</v>
      </c>
      <c r="C1524" s="40" t="s">
        <v>1851</v>
      </c>
      <c r="D1524" s="40" t="str">
        <f t="shared" si="9"/>
        <v>021100119714Anh văn</v>
      </c>
      <c r="E1524" s="40" t="s">
        <v>1648</v>
      </c>
      <c r="F1524" s="40" t="str">
        <f t="shared" si="10"/>
        <v>02110011971417C1-CNÔ14</v>
      </c>
      <c r="G1524" s="46">
        <v>1</v>
      </c>
      <c r="H1524" s="40" t="s">
        <v>1652</v>
      </c>
      <c r="I1524" s="46">
        <v>58</v>
      </c>
    </row>
    <row r="1525" spans="1:9" ht="12.75" hidden="1" customHeight="1">
      <c r="A1525" s="34">
        <v>1186</v>
      </c>
      <c r="B1525" s="40" t="s">
        <v>1867</v>
      </c>
      <c r="C1525" s="40" t="s">
        <v>1851</v>
      </c>
      <c r="D1525" s="40" t="str">
        <f t="shared" si="9"/>
        <v>021100119715Anh văn</v>
      </c>
      <c r="E1525" s="40" t="s">
        <v>1787</v>
      </c>
      <c r="F1525" s="40" t="str">
        <f t="shared" si="10"/>
        <v>02110011971517C1-CNM1</v>
      </c>
      <c r="G1525" s="46">
        <v>1</v>
      </c>
      <c r="H1525" s="40" t="s">
        <v>1852</v>
      </c>
      <c r="I1525" s="46">
        <v>57</v>
      </c>
    </row>
    <row r="1526" spans="1:9" ht="12.75" hidden="1" customHeight="1">
      <c r="A1526" s="34">
        <v>1187</v>
      </c>
      <c r="B1526" s="40" t="s">
        <v>1868</v>
      </c>
      <c r="C1526" s="40" t="s">
        <v>1851</v>
      </c>
      <c r="D1526" s="40" t="str">
        <f t="shared" si="9"/>
        <v>021100119716Anh văn</v>
      </c>
      <c r="E1526" s="40" t="s">
        <v>1559</v>
      </c>
      <c r="F1526" s="40" t="str">
        <f t="shared" si="10"/>
        <v>02110011971617C1-CNÔ6</v>
      </c>
      <c r="G1526" s="46">
        <v>1</v>
      </c>
      <c r="H1526" s="40" t="s">
        <v>1652</v>
      </c>
      <c r="I1526" s="46">
        <v>58</v>
      </c>
    </row>
    <row r="1527" spans="1:9" ht="12.75" hidden="1" customHeight="1">
      <c r="A1527" s="34">
        <v>1188</v>
      </c>
      <c r="B1527" s="40" t="s">
        <v>1869</v>
      </c>
      <c r="C1527" s="40" t="s">
        <v>1851</v>
      </c>
      <c r="D1527" s="40" t="str">
        <f t="shared" si="9"/>
        <v>021100119717Anh văn</v>
      </c>
      <c r="E1527" s="40" t="s">
        <v>1605</v>
      </c>
      <c r="F1527" s="40" t="str">
        <f t="shared" si="10"/>
        <v>02110011971717C1-CNÔ10</v>
      </c>
      <c r="G1527" s="46">
        <v>1</v>
      </c>
      <c r="H1527" s="40" t="s">
        <v>1852</v>
      </c>
      <c r="I1527" s="46">
        <v>58</v>
      </c>
    </row>
    <row r="1528" spans="1:9" ht="12.75" hidden="1" customHeight="1">
      <c r="A1528" s="34">
        <v>1189</v>
      </c>
      <c r="B1528" s="40" t="s">
        <v>1870</v>
      </c>
      <c r="C1528" s="40" t="s">
        <v>1851</v>
      </c>
      <c r="D1528" s="40" t="str">
        <f t="shared" si="9"/>
        <v>021100119718Anh văn</v>
      </c>
      <c r="E1528" s="40" t="s">
        <v>1639</v>
      </c>
      <c r="F1528" s="40" t="str">
        <f t="shared" si="10"/>
        <v>02110011971817C1-CNÔ13</v>
      </c>
      <c r="G1528" s="46">
        <v>1</v>
      </c>
      <c r="H1528" s="40" t="s">
        <v>1652</v>
      </c>
      <c r="I1528" s="46">
        <v>58</v>
      </c>
    </row>
    <row r="1529" spans="1:9" ht="12.75" hidden="1" customHeight="1">
      <c r="A1529" s="34">
        <v>1190</v>
      </c>
      <c r="B1529" s="40" t="s">
        <v>1871</v>
      </c>
      <c r="C1529" s="40" t="s">
        <v>1851</v>
      </c>
      <c r="D1529" s="40" t="str">
        <f t="shared" si="9"/>
        <v>021100119719Anh văn</v>
      </c>
      <c r="E1529" s="40" t="s">
        <v>1670</v>
      </c>
      <c r="F1529" s="40" t="str">
        <f t="shared" si="10"/>
        <v>02110011971917C1-CNÔ16</v>
      </c>
      <c r="G1529" s="46">
        <v>1</v>
      </c>
      <c r="H1529" s="40" t="s">
        <v>1675</v>
      </c>
      <c r="I1529" s="46">
        <v>59</v>
      </c>
    </row>
    <row r="1530" spans="1:9" ht="12.75" hidden="1" customHeight="1">
      <c r="A1530" s="34">
        <v>1191</v>
      </c>
      <c r="B1530" s="40" t="s">
        <v>1872</v>
      </c>
      <c r="C1530" s="40" t="s">
        <v>1851</v>
      </c>
      <c r="D1530" s="40" t="str">
        <f t="shared" si="9"/>
        <v>021100119720Anh văn</v>
      </c>
      <c r="E1530" s="40" t="s">
        <v>1695</v>
      </c>
      <c r="F1530" s="40" t="str">
        <f t="shared" si="10"/>
        <v>02110011972017C1-KML2</v>
      </c>
      <c r="G1530" s="46">
        <v>1</v>
      </c>
      <c r="H1530" s="40" t="s">
        <v>999</v>
      </c>
      <c r="I1530" s="46">
        <v>48</v>
      </c>
    </row>
    <row r="1531" spans="1:9" ht="12.75" hidden="1" customHeight="1">
      <c r="A1531" s="34">
        <v>1192</v>
      </c>
      <c r="B1531" s="40" t="s">
        <v>1873</v>
      </c>
      <c r="C1531" s="40" t="s">
        <v>1851</v>
      </c>
      <c r="D1531" s="40" t="str">
        <f t="shared" si="9"/>
        <v>021100119721Anh văn</v>
      </c>
      <c r="E1531" s="40" t="s">
        <v>1702</v>
      </c>
      <c r="F1531" s="40" t="str">
        <f t="shared" si="10"/>
        <v>02110011972117C1-VSL1</v>
      </c>
      <c r="G1531" s="46">
        <v>1</v>
      </c>
      <c r="H1531" s="40" t="s">
        <v>1675</v>
      </c>
      <c r="I1531" s="46">
        <v>58</v>
      </c>
    </row>
    <row r="1532" spans="1:9" ht="12.75" hidden="1" customHeight="1">
      <c r="A1532" s="34">
        <v>1193</v>
      </c>
      <c r="B1532" s="40" t="s">
        <v>1874</v>
      </c>
      <c r="C1532" s="40" t="s">
        <v>1851</v>
      </c>
      <c r="D1532" s="40" t="str">
        <f t="shared" si="9"/>
        <v>021100119722Anh văn</v>
      </c>
      <c r="E1532" s="40" t="s">
        <v>1800</v>
      </c>
      <c r="F1532" s="40" t="str">
        <f t="shared" si="10"/>
        <v>02110011972217C1-CNM2</v>
      </c>
      <c r="G1532" s="46">
        <v>1</v>
      </c>
      <c r="H1532" s="40" t="s">
        <v>1865</v>
      </c>
      <c r="I1532" s="46">
        <v>58</v>
      </c>
    </row>
    <row r="1533" spans="1:9" ht="12.75" hidden="1" customHeight="1">
      <c r="A1533" s="34">
        <v>1194</v>
      </c>
      <c r="B1533" s="40" t="s">
        <v>1875</v>
      </c>
      <c r="C1533" s="40" t="s">
        <v>1851</v>
      </c>
      <c r="D1533" s="40" t="str">
        <f t="shared" si="9"/>
        <v>021100119723Anh văn</v>
      </c>
      <c r="E1533" s="40" t="s">
        <v>1491</v>
      </c>
      <c r="F1533" s="40" t="str">
        <f t="shared" si="10"/>
        <v>02110011972317C1-CNÔ1</v>
      </c>
      <c r="G1533" s="46">
        <v>1</v>
      </c>
      <c r="H1533" s="40" t="s">
        <v>999</v>
      </c>
      <c r="I1533" s="46">
        <v>58</v>
      </c>
    </row>
    <row r="1534" spans="1:9" ht="12.75" hidden="1" customHeight="1">
      <c r="A1534" s="34">
        <v>1195</v>
      </c>
      <c r="B1534" s="40" t="s">
        <v>1876</v>
      </c>
      <c r="C1534" s="40" t="s">
        <v>1719</v>
      </c>
      <c r="D1534" s="40" t="str">
        <f t="shared" si="9"/>
        <v>020200036401Mạch điện</v>
      </c>
      <c r="E1534" s="40" t="s">
        <v>1877</v>
      </c>
      <c r="F1534" s="40" t="str">
        <f t="shared" si="10"/>
        <v>02020003640116CĐ_HL1_17ĐĐT2</v>
      </c>
      <c r="G1534" s="46">
        <v>1</v>
      </c>
      <c r="H1534" s="40" t="s">
        <v>1047</v>
      </c>
      <c r="I1534" s="46">
        <v>3</v>
      </c>
    </row>
    <row r="1535" spans="1:9" ht="12.75" hidden="1" customHeight="1">
      <c r="A1535" s="34">
        <v>1196</v>
      </c>
      <c r="B1535" s="40" t="s">
        <v>1878</v>
      </c>
      <c r="C1535" s="40" t="s">
        <v>1490</v>
      </c>
      <c r="D1535" s="40" t="str">
        <f t="shared" si="9"/>
        <v>020200005501Động cơ đốt trong</v>
      </c>
      <c r="E1535" s="40" t="s">
        <v>1879</v>
      </c>
      <c r="F1535" s="40" t="str">
        <f t="shared" si="10"/>
        <v>02020000550116CĐ_HL1_17CNÔ14</v>
      </c>
      <c r="G1535" s="46">
        <v>1</v>
      </c>
      <c r="H1535" s="40" t="s">
        <v>169</v>
      </c>
      <c r="I1535" s="46">
        <v>5</v>
      </c>
    </row>
    <row r="1536" spans="1:9" ht="12.75" hidden="1" customHeight="1">
      <c r="A1536" s="34">
        <v>1197</v>
      </c>
      <c r="B1536" s="40" t="s">
        <v>1880</v>
      </c>
      <c r="C1536" s="40" t="s">
        <v>1881</v>
      </c>
      <c r="D1536" s="40" t="str">
        <f t="shared" si="9"/>
        <v>020200006101Hệ quản trị cơ sở dữ liệu</v>
      </c>
      <c r="E1536" s="40" t="s">
        <v>1882</v>
      </c>
      <c r="F1536" s="40" t="str">
        <f t="shared" si="10"/>
        <v>02020000610115CĐ_HL1_17LTM2</v>
      </c>
      <c r="G1536" s="46">
        <v>1</v>
      </c>
      <c r="H1536" s="40" t="s">
        <v>170</v>
      </c>
      <c r="I1536" s="46">
        <v>3</v>
      </c>
    </row>
    <row r="1537" spans="1:9" ht="12.75" hidden="1" customHeight="1">
      <c r="A1537" s="34">
        <v>1198</v>
      </c>
      <c r="B1537" s="40" t="s">
        <v>1883</v>
      </c>
      <c r="C1537" s="40" t="s">
        <v>649</v>
      </c>
      <c r="D1537" s="40" t="str">
        <f t="shared" si="9"/>
        <v>021100119901Tin học</v>
      </c>
      <c r="E1537" s="40" t="s">
        <v>1722</v>
      </c>
      <c r="F1537" s="40" t="str">
        <f t="shared" si="10"/>
        <v>02110011990117C1-ĐĐT2</v>
      </c>
      <c r="G1537" s="46">
        <v>1</v>
      </c>
      <c r="H1537" s="40" t="s">
        <v>474</v>
      </c>
      <c r="I1537" s="46">
        <v>45</v>
      </c>
    </row>
    <row r="1538" spans="1:9" ht="12.75" hidden="1" customHeight="1">
      <c r="A1538" s="34">
        <v>1199</v>
      </c>
      <c r="B1538" s="40" t="s">
        <v>1884</v>
      </c>
      <c r="C1538" s="40" t="s">
        <v>649</v>
      </c>
      <c r="D1538" s="40" t="str">
        <f t="shared" si="9"/>
        <v>021100119902Tin học</v>
      </c>
      <c r="E1538" s="40" t="s">
        <v>1727</v>
      </c>
      <c r="F1538" s="40" t="str">
        <f t="shared" si="10"/>
        <v>02110011990217C1-ĐĐT3</v>
      </c>
      <c r="G1538" s="46">
        <v>1</v>
      </c>
      <c r="H1538" s="40" t="s">
        <v>173</v>
      </c>
      <c r="I1538" s="46">
        <v>44</v>
      </c>
    </row>
    <row r="1539" spans="1:9" ht="12.75" hidden="1" customHeight="1">
      <c r="A1539" s="34">
        <v>1200</v>
      </c>
      <c r="B1539" s="40" t="s">
        <v>1885</v>
      </c>
      <c r="C1539" s="40" t="s">
        <v>1490</v>
      </c>
      <c r="D1539" s="40" t="str">
        <f t="shared" si="9"/>
        <v>020200005503Động cơ đốt trong</v>
      </c>
      <c r="E1539" s="40" t="s">
        <v>1886</v>
      </c>
      <c r="F1539" s="40" t="str">
        <f t="shared" si="10"/>
        <v>02020000550315CĐ_HL1_17CNÔ12</v>
      </c>
      <c r="G1539" s="46">
        <v>1</v>
      </c>
      <c r="H1539" s="40" t="s">
        <v>1593</v>
      </c>
      <c r="I1539" s="46">
        <v>4</v>
      </c>
    </row>
    <row r="1540" spans="1:9" ht="12.75" hidden="1" customHeight="1">
      <c r="A1540" s="34">
        <v>1201</v>
      </c>
      <c r="B1540" s="40" t="s">
        <v>1887</v>
      </c>
      <c r="C1540" s="40" t="s">
        <v>649</v>
      </c>
      <c r="D1540" s="40" t="str">
        <f t="shared" si="9"/>
        <v>071300119901Tin học</v>
      </c>
      <c r="E1540" s="40" t="s">
        <v>1888</v>
      </c>
      <c r="F1540" s="40" t="str">
        <f t="shared" si="10"/>
        <v>07130011990117T2-ĐCN1</v>
      </c>
      <c r="G1540" s="46">
        <v>1</v>
      </c>
      <c r="H1540" s="40" t="s">
        <v>290</v>
      </c>
      <c r="I1540" s="46">
        <v>32</v>
      </c>
    </row>
    <row r="1541" spans="1:9" ht="12.75" hidden="1" customHeight="1">
      <c r="A1541" s="34">
        <v>1202</v>
      </c>
      <c r="B1541" s="40" t="s">
        <v>1889</v>
      </c>
      <c r="C1541" s="40" t="s">
        <v>1719</v>
      </c>
      <c r="D1541" s="40" t="str">
        <f t="shared" si="9"/>
        <v>020200036402Mạch điện</v>
      </c>
      <c r="E1541" s="40" t="s">
        <v>1890</v>
      </c>
      <c r="F1541" s="40" t="str">
        <f t="shared" si="10"/>
        <v>02020003640215CĐ_HL1_17CĐT1</v>
      </c>
      <c r="G1541" s="46">
        <v>1</v>
      </c>
      <c r="H1541" s="40" t="s">
        <v>133</v>
      </c>
      <c r="I1541" s="46">
        <v>5</v>
      </c>
    </row>
    <row r="1542" spans="1:9" ht="12.75" hidden="1" customHeight="1">
      <c r="A1542" s="34">
        <v>1203</v>
      </c>
      <c r="B1542" s="40" t="s">
        <v>1891</v>
      </c>
      <c r="C1542" s="40" t="s">
        <v>649</v>
      </c>
      <c r="D1542" s="40" t="str">
        <f t="shared" si="9"/>
        <v>021100119801Tin học</v>
      </c>
      <c r="E1542" s="40" t="s">
        <v>1892</v>
      </c>
      <c r="F1542" s="40" t="str">
        <f t="shared" si="10"/>
        <v>02110011980117C1-THU1</v>
      </c>
      <c r="G1542" s="46">
        <v>1</v>
      </c>
      <c r="H1542" s="40" t="s">
        <v>172</v>
      </c>
      <c r="I1542" s="46">
        <v>52</v>
      </c>
    </row>
    <row r="1543" spans="1:9" ht="12.75" hidden="1" customHeight="1">
      <c r="A1543" s="34">
        <v>1204</v>
      </c>
      <c r="B1543" s="40" t="s">
        <v>1893</v>
      </c>
      <c r="C1543" s="40" t="s">
        <v>649</v>
      </c>
      <c r="D1543" s="40" t="str">
        <f t="shared" si="9"/>
        <v>021100119802Tin học</v>
      </c>
      <c r="E1543" s="40" t="s">
        <v>1894</v>
      </c>
      <c r="F1543" s="40" t="str">
        <f t="shared" si="10"/>
        <v>02110011980217C1-TKW1</v>
      </c>
      <c r="G1543" s="46">
        <v>1</v>
      </c>
      <c r="H1543" s="40" t="s">
        <v>286</v>
      </c>
      <c r="I1543" s="46">
        <v>50</v>
      </c>
    </row>
    <row r="1544" spans="1:9" ht="12.75" hidden="1" customHeight="1">
      <c r="A1544" s="34">
        <v>1205</v>
      </c>
      <c r="B1544" s="40" t="s">
        <v>1895</v>
      </c>
      <c r="C1544" s="40" t="s">
        <v>649</v>
      </c>
      <c r="D1544" s="40" t="str">
        <f t="shared" si="9"/>
        <v>021100119803Tin học</v>
      </c>
      <c r="E1544" s="40" t="s">
        <v>1896</v>
      </c>
      <c r="F1544" s="40" t="str">
        <f t="shared" si="10"/>
        <v>02110011980317C1-CMT1</v>
      </c>
      <c r="G1544" s="46">
        <v>1</v>
      </c>
      <c r="H1544" s="40" t="s">
        <v>57</v>
      </c>
      <c r="I1544" s="46">
        <v>45</v>
      </c>
    </row>
    <row r="1545" spans="1:9" ht="12.75" hidden="1" customHeight="1">
      <c r="A1545" s="34">
        <v>1206</v>
      </c>
      <c r="B1545" s="40" t="s">
        <v>1897</v>
      </c>
      <c r="C1545" s="40" t="s">
        <v>649</v>
      </c>
      <c r="D1545" s="40" t="str">
        <f t="shared" si="9"/>
        <v>021100119804Tin học</v>
      </c>
      <c r="E1545" s="40" t="s">
        <v>1286</v>
      </c>
      <c r="F1545" s="40" t="str">
        <f t="shared" si="10"/>
        <v>02110011980417C1-LTM1</v>
      </c>
      <c r="G1545" s="46">
        <v>1</v>
      </c>
      <c r="H1545" s="40" t="s">
        <v>114</v>
      </c>
      <c r="I1545" s="46">
        <v>52</v>
      </c>
    </row>
    <row r="1546" spans="1:9" ht="12.75" hidden="1" customHeight="1">
      <c r="A1546" s="34">
        <v>1207</v>
      </c>
      <c r="B1546" s="40" t="s">
        <v>1898</v>
      </c>
      <c r="C1546" s="40" t="s">
        <v>649</v>
      </c>
      <c r="D1546" s="40" t="str">
        <f t="shared" si="9"/>
        <v>021100119805Tin học</v>
      </c>
      <c r="E1546" s="40" t="s">
        <v>1899</v>
      </c>
      <c r="F1546" s="40" t="str">
        <f t="shared" si="10"/>
        <v>02110011980517C1-ANM1</v>
      </c>
      <c r="G1546" s="46">
        <v>1</v>
      </c>
      <c r="H1546" s="40" t="s">
        <v>204</v>
      </c>
      <c r="I1546" s="46">
        <v>52</v>
      </c>
    </row>
    <row r="1547" spans="1:9" ht="12.75" hidden="1" customHeight="1">
      <c r="A1547" s="34">
        <v>1208</v>
      </c>
      <c r="B1547" s="40" t="s">
        <v>1900</v>
      </c>
      <c r="C1547" s="40" t="s">
        <v>649</v>
      </c>
      <c r="D1547" s="40" t="str">
        <f t="shared" si="9"/>
        <v>021100119806Tin học</v>
      </c>
      <c r="E1547" s="40" t="s">
        <v>1335</v>
      </c>
      <c r="F1547" s="40" t="str">
        <f t="shared" si="10"/>
        <v>02110011980617C1-QTM1</v>
      </c>
      <c r="G1547" s="46">
        <v>1</v>
      </c>
      <c r="H1547" s="40" t="s">
        <v>55</v>
      </c>
      <c r="I1547" s="46">
        <v>44</v>
      </c>
    </row>
    <row r="1548" spans="1:9" ht="12.75" hidden="1" customHeight="1">
      <c r="A1548" s="34">
        <v>1173</v>
      </c>
      <c r="B1548" s="40" t="s">
        <v>1884</v>
      </c>
      <c r="C1548" s="40" t="s">
        <v>649</v>
      </c>
      <c r="D1548" s="40" t="str">
        <f t="shared" si="9"/>
        <v>021100119902Tin học</v>
      </c>
      <c r="E1548" s="40" t="s">
        <v>1491</v>
      </c>
      <c r="F1548" s="40" t="str">
        <f t="shared" si="10"/>
        <v>02110011990217C1-CNÔ1</v>
      </c>
      <c r="G1548" s="46">
        <v>2</v>
      </c>
      <c r="H1548" s="40" t="s">
        <v>313</v>
      </c>
      <c r="I1548" s="46">
        <v>41</v>
      </c>
    </row>
    <row r="1549" spans="1:9" ht="12.75" hidden="1" customHeight="1">
      <c r="A1549" s="34">
        <v>1210</v>
      </c>
      <c r="B1549" s="40" t="s">
        <v>1901</v>
      </c>
      <c r="C1549" s="40" t="s">
        <v>649</v>
      </c>
      <c r="D1549" s="40" t="str">
        <f t="shared" si="9"/>
        <v>021100119904Tin học</v>
      </c>
      <c r="E1549" s="40" t="s">
        <v>1355</v>
      </c>
      <c r="F1549" s="40" t="str">
        <f t="shared" si="10"/>
        <v>02110011990417C1-QTD1</v>
      </c>
      <c r="G1549" s="46">
        <v>1</v>
      </c>
      <c r="H1549" s="40" t="s">
        <v>173</v>
      </c>
      <c r="I1549" s="46">
        <v>46</v>
      </c>
    </row>
    <row r="1550" spans="1:9" ht="12.75" hidden="1" customHeight="1">
      <c r="A1550" s="34">
        <v>1211</v>
      </c>
      <c r="B1550" s="40" t="s">
        <v>1902</v>
      </c>
      <c r="C1550" s="40" t="s">
        <v>649</v>
      </c>
      <c r="D1550" s="40" t="str">
        <f t="shared" si="9"/>
        <v>021100119905Tin học</v>
      </c>
      <c r="E1550" s="40" t="s">
        <v>1375</v>
      </c>
      <c r="F1550" s="40" t="str">
        <f t="shared" si="10"/>
        <v>02110011990517C1-CCK1</v>
      </c>
      <c r="G1550" s="46">
        <v>1</v>
      </c>
      <c r="H1550" s="40" t="s">
        <v>289</v>
      </c>
      <c r="I1550" s="46">
        <v>45</v>
      </c>
    </row>
    <row r="1551" spans="1:9" ht="12.75" hidden="1" customHeight="1">
      <c r="A1551" s="34">
        <v>1212</v>
      </c>
      <c r="B1551" s="40" t="s">
        <v>1903</v>
      </c>
      <c r="C1551" s="40" t="s">
        <v>649</v>
      </c>
      <c r="D1551" s="40" t="str">
        <f t="shared" si="9"/>
        <v>021100119906Tin học</v>
      </c>
      <c r="E1551" s="40" t="s">
        <v>1449</v>
      </c>
      <c r="F1551" s="40" t="str">
        <f t="shared" si="10"/>
        <v>02110011990617C1-CTM1</v>
      </c>
      <c r="G1551" s="46">
        <v>1</v>
      </c>
      <c r="H1551" s="40" t="s">
        <v>289</v>
      </c>
      <c r="I1551" s="46">
        <v>46</v>
      </c>
    </row>
    <row r="1552" spans="1:9" ht="12.75" hidden="1" customHeight="1">
      <c r="A1552" s="34">
        <v>1213</v>
      </c>
      <c r="B1552" s="40" t="s">
        <v>1904</v>
      </c>
      <c r="C1552" s="40" t="s">
        <v>649</v>
      </c>
      <c r="D1552" s="40" t="str">
        <f t="shared" si="9"/>
        <v>021100119907Tin học</v>
      </c>
      <c r="E1552" s="40" t="s">
        <v>1473</v>
      </c>
      <c r="F1552" s="40" t="str">
        <f t="shared" si="10"/>
        <v>02110011990717C1-BCN1</v>
      </c>
      <c r="G1552" s="46">
        <v>1</v>
      </c>
      <c r="H1552" s="40" t="s">
        <v>158</v>
      </c>
      <c r="I1552" s="46">
        <v>48</v>
      </c>
    </row>
    <row r="1553" spans="1:9" ht="12.75" hidden="1" customHeight="1">
      <c r="A1553" s="34">
        <v>1214</v>
      </c>
      <c r="B1553" s="40" t="s">
        <v>1905</v>
      </c>
      <c r="C1553" s="40" t="s">
        <v>649</v>
      </c>
      <c r="D1553" s="40" t="str">
        <f t="shared" si="9"/>
        <v>021100119908Tin học</v>
      </c>
      <c r="E1553" s="40" t="s">
        <v>1482</v>
      </c>
      <c r="F1553" s="40" t="str">
        <f t="shared" si="10"/>
        <v>02110011990817C1-CKL1</v>
      </c>
      <c r="G1553" s="46">
        <v>1</v>
      </c>
      <c r="H1553" s="40" t="s">
        <v>290</v>
      </c>
      <c r="I1553" s="46">
        <v>59</v>
      </c>
    </row>
    <row r="1554" spans="1:9" ht="12.75" hidden="1" customHeight="1">
      <c r="A1554" s="34">
        <v>1215</v>
      </c>
      <c r="B1554" s="40" t="s">
        <v>1906</v>
      </c>
      <c r="C1554" s="40" t="s">
        <v>649</v>
      </c>
      <c r="D1554" s="40" t="str">
        <f t="shared" si="9"/>
        <v>021100119909Tin học</v>
      </c>
      <c r="E1554" s="40" t="s">
        <v>1714</v>
      </c>
      <c r="F1554" s="40" t="str">
        <f t="shared" si="10"/>
        <v>02110011990917C1-ĐĐT1</v>
      </c>
      <c r="G1554" s="46">
        <v>1</v>
      </c>
      <c r="H1554" s="40" t="s">
        <v>171</v>
      </c>
      <c r="I1554" s="46">
        <v>44</v>
      </c>
    </row>
    <row r="1555" spans="1:9" ht="12.75" hidden="1" customHeight="1">
      <c r="A1555" s="34">
        <v>1216</v>
      </c>
      <c r="B1555" s="40" t="s">
        <v>1907</v>
      </c>
      <c r="C1555" s="40" t="s">
        <v>649</v>
      </c>
      <c r="D1555" s="40" t="str">
        <f t="shared" si="9"/>
        <v>021100119910Tin học</v>
      </c>
      <c r="E1555" s="40" t="s">
        <v>1740</v>
      </c>
      <c r="F1555" s="40" t="str">
        <f t="shared" si="10"/>
        <v>02110011991017C1-TĐH1</v>
      </c>
      <c r="G1555" s="46">
        <v>1</v>
      </c>
      <c r="H1555" s="40" t="s">
        <v>1248</v>
      </c>
      <c r="I1555" s="46">
        <v>45</v>
      </c>
    </row>
    <row r="1556" spans="1:9" ht="12.75" hidden="1" customHeight="1">
      <c r="A1556" s="34">
        <v>1217</v>
      </c>
      <c r="B1556" s="40" t="s">
        <v>1908</v>
      </c>
      <c r="C1556" s="40" t="s">
        <v>649</v>
      </c>
      <c r="D1556" s="40" t="str">
        <f t="shared" si="9"/>
        <v>021100119911Tin học</v>
      </c>
      <c r="E1556" s="40" t="s">
        <v>1759</v>
      </c>
      <c r="F1556" s="40" t="str">
        <f t="shared" si="10"/>
        <v>02110011991117C1-ĐCN1</v>
      </c>
      <c r="G1556" s="46">
        <v>1</v>
      </c>
      <c r="H1556" s="40" t="s">
        <v>204</v>
      </c>
      <c r="I1556" s="46">
        <v>46</v>
      </c>
    </row>
    <row r="1557" spans="1:9" ht="12.75" hidden="1" customHeight="1">
      <c r="A1557" s="34">
        <v>1218</v>
      </c>
      <c r="B1557" s="40" t="s">
        <v>1909</v>
      </c>
      <c r="C1557" s="40" t="s">
        <v>649</v>
      </c>
      <c r="D1557" s="40" t="str">
        <f t="shared" si="9"/>
        <v>021100119912Tin học</v>
      </c>
      <c r="E1557" s="40" t="s">
        <v>1745</v>
      </c>
      <c r="F1557" s="40" t="str">
        <f t="shared" si="10"/>
        <v>02110011991217C1-CĐT1</v>
      </c>
      <c r="G1557" s="46">
        <v>1</v>
      </c>
      <c r="H1557" s="40" t="s">
        <v>173</v>
      </c>
      <c r="I1557" s="46">
        <v>48</v>
      </c>
    </row>
    <row r="1558" spans="1:9" ht="12.75" hidden="1" customHeight="1">
      <c r="A1558" s="34">
        <v>1219</v>
      </c>
      <c r="B1558" s="40" t="s">
        <v>1910</v>
      </c>
      <c r="C1558" s="40" t="s">
        <v>649</v>
      </c>
      <c r="D1558" s="40" t="str">
        <f t="shared" si="9"/>
        <v>021100119913Tin học</v>
      </c>
      <c r="E1558" s="40" t="s">
        <v>1752</v>
      </c>
      <c r="F1558" s="40" t="str">
        <f t="shared" si="10"/>
        <v>02110011991317C1-ĐTC1</v>
      </c>
      <c r="G1558" s="46">
        <v>1</v>
      </c>
      <c r="H1558" s="40" t="s">
        <v>1541</v>
      </c>
      <c r="I1558" s="46">
        <v>38</v>
      </c>
    </row>
    <row r="1559" spans="1:9" ht="12.75" hidden="1" customHeight="1">
      <c r="A1559" s="34">
        <v>1220</v>
      </c>
      <c r="B1559" s="40" t="s">
        <v>1911</v>
      </c>
      <c r="C1559" s="40" t="s">
        <v>649</v>
      </c>
      <c r="D1559" s="40" t="str">
        <f t="shared" si="9"/>
        <v>021100119914Tin học</v>
      </c>
      <c r="E1559" s="40" t="s">
        <v>1387</v>
      </c>
      <c r="F1559" s="40" t="str">
        <f t="shared" si="10"/>
        <v>02110011991417C1-CCK2</v>
      </c>
      <c r="G1559" s="46">
        <v>1</v>
      </c>
      <c r="H1559" s="40" t="s">
        <v>1912</v>
      </c>
      <c r="I1559" s="46">
        <v>45</v>
      </c>
    </row>
    <row r="1560" spans="1:9" ht="12.75" hidden="1" customHeight="1">
      <c r="A1560" s="34">
        <v>1221</v>
      </c>
      <c r="B1560" s="40" t="s">
        <v>1913</v>
      </c>
      <c r="C1560" s="40" t="s">
        <v>649</v>
      </c>
      <c r="D1560" s="40" t="str">
        <f t="shared" si="9"/>
        <v>021100119915Tin học</v>
      </c>
      <c r="E1560" s="40" t="s">
        <v>1395</v>
      </c>
      <c r="F1560" s="40" t="str">
        <f t="shared" si="10"/>
        <v>02110011991517C1-CCK3</v>
      </c>
      <c r="G1560" s="46">
        <v>1</v>
      </c>
      <c r="H1560" s="40" t="s">
        <v>58</v>
      </c>
      <c r="I1560" s="46">
        <v>50</v>
      </c>
    </row>
    <row r="1561" spans="1:9" ht="12.75" hidden="1" customHeight="1">
      <c r="A1561" s="34">
        <v>1222</v>
      </c>
      <c r="B1561" s="40" t="s">
        <v>1914</v>
      </c>
      <c r="C1561" s="40" t="s">
        <v>649</v>
      </c>
      <c r="D1561" s="40" t="str">
        <f t="shared" si="9"/>
        <v>021100119916Tin học</v>
      </c>
      <c r="E1561" s="40" t="s">
        <v>1767</v>
      </c>
      <c r="F1561" s="40" t="str">
        <f t="shared" si="10"/>
        <v>02110011991617C1-ĐCN2</v>
      </c>
      <c r="G1561" s="46">
        <v>1</v>
      </c>
      <c r="H1561" s="40" t="s">
        <v>206</v>
      </c>
      <c r="I1561" s="46">
        <v>47</v>
      </c>
    </row>
    <row r="1562" spans="1:9" ht="12.75" hidden="1" customHeight="1">
      <c r="A1562" s="34">
        <v>1223</v>
      </c>
      <c r="B1562" s="40" t="s">
        <v>1915</v>
      </c>
      <c r="C1562" s="40" t="s">
        <v>649</v>
      </c>
      <c r="D1562" s="40" t="str">
        <f t="shared" si="9"/>
        <v>021100119917Tin học</v>
      </c>
      <c r="E1562" s="40" t="s">
        <v>1404</v>
      </c>
      <c r="F1562" s="40" t="str">
        <f t="shared" si="10"/>
        <v>02110011991717C1-CCK4</v>
      </c>
      <c r="G1562" s="46">
        <v>1</v>
      </c>
      <c r="H1562" s="40" t="s">
        <v>56</v>
      </c>
      <c r="I1562" s="46">
        <v>45</v>
      </c>
    </row>
    <row r="1563" spans="1:9" ht="12.75" hidden="1" customHeight="1">
      <c r="A1563" s="34">
        <v>1224</v>
      </c>
      <c r="B1563" s="40" t="s">
        <v>1916</v>
      </c>
      <c r="C1563" s="40" t="s">
        <v>649</v>
      </c>
      <c r="D1563" s="40" t="str">
        <f t="shared" si="9"/>
        <v>021100119918Tin học</v>
      </c>
      <c r="E1563" s="40" t="s">
        <v>1457</v>
      </c>
      <c r="F1563" s="40" t="str">
        <f t="shared" si="10"/>
        <v>02110011991817C1-CTM2</v>
      </c>
      <c r="G1563" s="46">
        <v>1</v>
      </c>
      <c r="H1563" s="40" t="s">
        <v>206</v>
      </c>
      <c r="I1563" s="46">
        <v>45</v>
      </c>
    </row>
    <row r="1564" spans="1:9" ht="12.75" hidden="1" customHeight="1">
      <c r="A1564" s="34">
        <v>1225</v>
      </c>
      <c r="B1564" s="40" t="s">
        <v>1917</v>
      </c>
      <c r="C1564" s="40" t="s">
        <v>649</v>
      </c>
      <c r="D1564" s="40" t="str">
        <f t="shared" si="9"/>
        <v>021100119919Tin học</v>
      </c>
      <c r="E1564" s="40" t="s">
        <v>1411</v>
      </c>
      <c r="F1564" s="40" t="str">
        <f t="shared" si="10"/>
        <v>02110011991917C1-CCK5</v>
      </c>
      <c r="G1564" s="46">
        <v>1</v>
      </c>
      <c r="H1564" s="40" t="s">
        <v>1301</v>
      </c>
      <c r="I1564" s="46">
        <v>45</v>
      </c>
    </row>
    <row r="1565" spans="1:9" ht="12.75" hidden="1" customHeight="1">
      <c r="A1565" s="34">
        <v>1226</v>
      </c>
      <c r="B1565" s="40" t="s">
        <v>1918</v>
      </c>
      <c r="C1565" s="40" t="s">
        <v>649</v>
      </c>
      <c r="D1565" s="40" t="str">
        <f t="shared" si="9"/>
        <v>021100119921Tin học</v>
      </c>
      <c r="E1565" s="40" t="s">
        <v>1420</v>
      </c>
      <c r="F1565" s="40" t="str">
        <f t="shared" si="10"/>
        <v>02110011992117C1-CCK6</v>
      </c>
      <c r="G1565" s="46">
        <v>1</v>
      </c>
      <c r="H1565" s="40" t="s">
        <v>451</v>
      </c>
      <c r="I1565" s="46">
        <v>45</v>
      </c>
    </row>
    <row r="1566" spans="1:9" ht="12.75" hidden="1" customHeight="1">
      <c r="A1566" s="34">
        <v>1227</v>
      </c>
      <c r="B1566" s="40" t="s">
        <v>1919</v>
      </c>
      <c r="C1566" s="40" t="s">
        <v>649</v>
      </c>
      <c r="D1566" s="40" t="str">
        <f t="shared" si="9"/>
        <v>021100119922Tin học</v>
      </c>
      <c r="E1566" s="40" t="s">
        <v>1773</v>
      </c>
      <c r="F1566" s="40" t="str">
        <f t="shared" si="10"/>
        <v>02110011992217C1-ĐCN3</v>
      </c>
      <c r="G1566" s="46">
        <v>1</v>
      </c>
      <c r="H1566" s="40" t="s">
        <v>451</v>
      </c>
      <c r="I1566" s="46">
        <v>37</v>
      </c>
    </row>
    <row r="1567" spans="1:9" ht="12.75" hidden="1" customHeight="1">
      <c r="A1567" s="34">
        <v>1228</v>
      </c>
      <c r="B1567" s="40" t="s">
        <v>1920</v>
      </c>
      <c r="C1567" s="40" t="s">
        <v>649</v>
      </c>
      <c r="D1567" s="40" t="str">
        <f t="shared" si="9"/>
        <v>021100119923Tin học</v>
      </c>
      <c r="E1567" s="40" t="s">
        <v>1427</v>
      </c>
      <c r="F1567" s="40" t="str">
        <f t="shared" si="10"/>
        <v>02110011992317C1-CCK7</v>
      </c>
      <c r="G1567" s="46">
        <v>1</v>
      </c>
      <c r="H1567" s="40" t="s">
        <v>158</v>
      </c>
      <c r="I1567" s="46">
        <v>45</v>
      </c>
    </row>
    <row r="1568" spans="1:9" ht="12.75" hidden="1" customHeight="1">
      <c r="A1568" s="34">
        <v>1231</v>
      </c>
      <c r="B1568" s="40" t="s">
        <v>1921</v>
      </c>
      <c r="C1568" s="40" t="s">
        <v>649</v>
      </c>
      <c r="D1568" s="40" t="str">
        <f t="shared" si="9"/>
        <v>021100119924Tin học</v>
      </c>
      <c r="E1568" s="40" t="s">
        <v>1436</v>
      </c>
      <c r="F1568" s="40" t="str">
        <f t="shared" si="10"/>
        <v>02110011992417C1-CCK8</v>
      </c>
      <c r="G1568" s="46">
        <v>1</v>
      </c>
      <c r="H1568" s="40" t="s">
        <v>313</v>
      </c>
      <c r="I1568" s="46">
        <v>45</v>
      </c>
    </row>
    <row r="1569" spans="1:9" ht="12.75" hidden="1" customHeight="1">
      <c r="A1569" s="34">
        <v>1230</v>
      </c>
      <c r="B1569" s="40" t="s">
        <v>1922</v>
      </c>
      <c r="C1569" s="40" t="s">
        <v>649</v>
      </c>
      <c r="D1569" s="40" t="str">
        <f t="shared" si="9"/>
        <v>021100119808Tin học</v>
      </c>
      <c r="E1569" s="40" t="s">
        <v>1923</v>
      </c>
      <c r="F1569" s="40" t="str">
        <f t="shared" si="10"/>
        <v>02110011980817C1-CMT2</v>
      </c>
      <c r="G1569" s="46">
        <v>1</v>
      </c>
      <c r="H1569" s="40" t="s">
        <v>287</v>
      </c>
      <c r="I1569" s="46">
        <v>51</v>
      </c>
    </row>
    <row r="1570" spans="1:9" ht="12.75" hidden="1" customHeight="1">
      <c r="A1570" s="34">
        <v>1245</v>
      </c>
      <c r="B1570" s="40" t="s">
        <v>1924</v>
      </c>
      <c r="C1570" s="40" t="s">
        <v>649</v>
      </c>
      <c r="D1570" s="40" t="str">
        <f t="shared" si="9"/>
        <v>021100119933Tin học</v>
      </c>
      <c r="E1570" s="40" t="s">
        <v>1404</v>
      </c>
      <c r="F1570" s="40" t="str">
        <f t="shared" si="10"/>
        <v>02110011993317C1-CCK4</v>
      </c>
      <c r="G1570" s="46">
        <v>1</v>
      </c>
      <c r="H1570" s="40" t="s">
        <v>313</v>
      </c>
      <c r="I1570" s="46">
        <v>46</v>
      </c>
    </row>
    <row r="1571" spans="1:9" ht="12.75" hidden="1" customHeight="1">
      <c r="A1571" s="34">
        <v>1232</v>
      </c>
      <c r="B1571" s="40" t="s">
        <v>1925</v>
      </c>
      <c r="C1571" s="40" t="s">
        <v>649</v>
      </c>
      <c r="D1571" s="40" t="str">
        <f t="shared" si="9"/>
        <v>021100119925Tin học</v>
      </c>
      <c r="E1571" s="40" t="s">
        <v>1734</v>
      </c>
      <c r="F1571" s="40" t="str">
        <f t="shared" si="10"/>
        <v>02110011992517C1-ĐĐT4</v>
      </c>
      <c r="G1571" s="46">
        <v>1</v>
      </c>
      <c r="H1571" s="40" t="s">
        <v>204</v>
      </c>
      <c r="I1571" s="46">
        <v>47</v>
      </c>
    </row>
    <row r="1572" spans="1:9" ht="12.75" hidden="1" customHeight="1">
      <c r="A1572" s="34">
        <v>1233</v>
      </c>
      <c r="B1572" s="40" t="s">
        <v>1926</v>
      </c>
      <c r="C1572" s="40" t="s">
        <v>649</v>
      </c>
      <c r="D1572" s="40" t="str">
        <f t="shared" si="9"/>
        <v>021100119926Tin học</v>
      </c>
      <c r="E1572" s="40" t="s">
        <v>1780</v>
      </c>
      <c r="F1572" s="40" t="str">
        <f t="shared" si="10"/>
        <v>02110011992617C1-ĐCN4</v>
      </c>
      <c r="G1572" s="46">
        <v>1</v>
      </c>
      <c r="H1572" s="40" t="s">
        <v>160</v>
      </c>
      <c r="I1572" s="139" t="s">
        <v>1927</v>
      </c>
    </row>
    <row r="1573" spans="1:9" ht="12.75" hidden="1" customHeight="1">
      <c r="A1573" s="34">
        <v>1234</v>
      </c>
      <c r="B1573" s="40" t="s">
        <v>1928</v>
      </c>
      <c r="C1573" s="40" t="s">
        <v>649</v>
      </c>
      <c r="D1573" s="40" t="str">
        <f t="shared" si="9"/>
        <v>021100119927Tin học</v>
      </c>
      <c r="E1573" s="40" t="s">
        <v>1442</v>
      </c>
      <c r="F1573" s="40" t="str">
        <f t="shared" si="10"/>
        <v>02110011992717C1-CCK9</v>
      </c>
      <c r="G1573" s="46">
        <v>1</v>
      </c>
      <c r="H1573" s="40" t="s">
        <v>290</v>
      </c>
      <c r="I1573" s="46">
        <v>45</v>
      </c>
    </row>
    <row r="1574" spans="1:9" ht="12.75" hidden="1" customHeight="1">
      <c r="A1574" s="34">
        <v>1235</v>
      </c>
      <c r="B1574" s="40" t="s">
        <v>1929</v>
      </c>
      <c r="C1574" s="40" t="s">
        <v>649</v>
      </c>
      <c r="D1574" s="40" t="str">
        <f t="shared" si="9"/>
        <v>071400119901Tin học</v>
      </c>
      <c r="E1574" s="40" t="s">
        <v>1930</v>
      </c>
      <c r="F1574" s="40" t="str">
        <f t="shared" si="10"/>
        <v>07140011990117T4-THU1</v>
      </c>
      <c r="G1574" s="46">
        <v>1</v>
      </c>
      <c r="H1574" s="40" t="s">
        <v>56</v>
      </c>
      <c r="I1574" s="46">
        <v>44</v>
      </c>
    </row>
    <row r="1575" spans="1:9" ht="12.75" hidden="1" customHeight="1">
      <c r="A1575" s="34">
        <v>1236</v>
      </c>
      <c r="B1575" s="40" t="s">
        <v>1931</v>
      </c>
      <c r="C1575" s="40" t="s">
        <v>649</v>
      </c>
      <c r="D1575" s="40" t="str">
        <f t="shared" si="9"/>
        <v>071400119902Tin học</v>
      </c>
      <c r="E1575" s="40" t="s">
        <v>1932</v>
      </c>
      <c r="F1575" s="40" t="str">
        <f t="shared" si="10"/>
        <v>07140011990217T4-TKW1</v>
      </c>
      <c r="G1575" s="46">
        <v>1</v>
      </c>
      <c r="H1575" s="40" t="s">
        <v>290</v>
      </c>
      <c r="I1575" s="46">
        <v>49</v>
      </c>
    </row>
    <row r="1576" spans="1:9" ht="12.75" hidden="1" customHeight="1">
      <c r="A1576" s="34">
        <v>1237</v>
      </c>
      <c r="B1576" s="40" t="s">
        <v>1933</v>
      </c>
      <c r="C1576" s="40" t="s">
        <v>649</v>
      </c>
      <c r="D1576" s="40" t="str">
        <f t="shared" si="9"/>
        <v>071400119903Tin học</v>
      </c>
      <c r="E1576" s="40" t="s">
        <v>1845</v>
      </c>
      <c r="F1576" s="40" t="str">
        <f t="shared" si="10"/>
        <v>07140011990317T4-CMT1</v>
      </c>
      <c r="G1576" s="46">
        <v>1</v>
      </c>
      <c r="H1576" s="40" t="s">
        <v>289</v>
      </c>
      <c r="I1576" s="46">
        <v>46</v>
      </c>
    </row>
    <row r="1577" spans="1:9" ht="12.75" hidden="1" customHeight="1">
      <c r="A1577" s="34">
        <v>1238</v>
      </c>
      <c r="B1577" s="40" t="s">
        <v>1934</v>
      </c>
      <c r="C1577" s="40" t="s">
        <v>649</v>
      </c>
      <c r="D1577" s="40" t="str">
        <f t="shared" si="9"/>
        <v>071400119904Tin học</v>
      </c>
      <c r="E1577" s="40" t="s">
        <v>1819</v>
      </c>
      <c r="F1577" s="40" t="str">
        <f t="shared" si="10"/>
        <v>07140011990417T4-LTM1</v>
      </c>
      <c r="G1577" s="46">
        <v>1</v>
      </c>
      <c r="H1577" s="40" t="s">
        <v>54</v>
      </c>
      <c r="I1577" s="46">
        <v>44</v>
      </c>
    </row>
    <row r="1578" spans="1:9" ht="12.75" hidden="1" customHeight="1">
      <c r="A1578" s="34">
        <v>1239</v>
      </c>
      <c r="B1578" s="40" t="s">
        <v>1935</v>
      </c>
      <c r="C1578" s="40" t="s">
        <v>649</v>
      </c>
      <c r="D1578" s="40" t="str">
        <f t="shared" si="9"/>
        <v>071400119905Tin học</v>
      </c>
      <c r="E1578" s="40" t="s">
        <v>1824</v>
      </c>
      <c r="F1578" s="40" t="str">
        <f t="shared" si="10"/>
        <v>07140011990517T4-QTM1</v>
      </c>
      <c r="G1578" s="46">
        <v>1</v>
      </c>
      <c r="H1578" s="40" t="s">
        <v>1936</v>
      </c>
      <c r="I1578" s="46">
        <v>45</v>
      </c>
    </row>
    <row r="1579" spans="1:9" ht="12.75" hidden="1" customHeight="1">
      <c r="A1579" s="34">
        <v>1240</v>
      </c>
      <c r="B1579" s="40" t="s">
        <v>1937</v>
      </c>
      <c r="C1579" s="40" t="s">
        <v>649</v>
      </c>
      <c r="D1579" s="40" t="str">
        <f t="shared" si="9"/>
        <v>071300119902Tin học</v>
      </c>
      <c r="E1579" s="40" t="s">
        <v>1938</v>
      </c>
      <c r="F1579" s="40" t="str">
        <f t="shared" si="10"/>
        <v>07130011990217T2-QTM1</v>
      </c>
      <c r="G1579" s="46">
        <v>1</v>
      </c>
      <c r="H1579" s="40" t="s">
        <v>57</v>
      </c>
      <c r="I1579" s="46">
        <v>45</v>
      </c>
    </row>
    <row r="1580" spans="1:9" ht="12.75" hidden="1" customHeight="1">
      <c r="A1580" s="34">
        <v>1241</v>
      </c>
      <c r="B1580" s="40" t="s">
        <v>1939</v>
      </c>
      <c r="C1580" s="40" t="s">
        <v>649</v>
      </c>
      <c r="D1580" s="40" t="str">
        <f t="shared" si="9"/>
        <v>071400119906Tin học</v>
      </c>
      <c r="E1580" s="40" t="s">
        <v>1835</v>
      </c>
      <c r="F1580" s="40" t="str">
        <f t="shared" si="10"/>
        <v>07140011990617T4-QTM2</v>
      </c>
      <c r="G1580" s="46">
        <v>1</v>
      </c>
      <c r="H1580" s="40" t="s">
        <v>1940</v>
      </c>
      <c r="I1580" s="46">
        <v>43</v>
      </c>
    </row>
    <row r="1581" spans="1:9" ht="12.75" hidden="1" customHeight="1">
      <c r="A1581" s="34">
        <v>1242</v>
      </c>
      <c r="B1581" s="40" t="s">
        <v>1941</v>
      </c>
      <c r="C1581" s="40" t="s">
        <v>649</v>
      </c>
      <c r="D1581" s="40" t="str">
        <f t="shared" si="9"/>
        <v>071400119908Tin học</v>
      </c>
      <c r="E1581" s="40" t="s">
        <v>1930</v>
      </c>
      <c r="F1581" s="40" t="str">
        <f t="shared" si="10"/>
        <v>07140011990817T4-THU1</v>
      </c>
      <c r="G1581" s="46">
        <v>1</v>
      </c>
      <c r="H1581" s="40" t="s">
        <v>170</v>
      </c>
      <c r="I1581" s="46">
        <v>50</v>
      </c>
    </row>
    <row r="1582" spans="1:9" ht="12.75" hidden="1" customHeight="1">
      <c r="A1582" s="34">
        <v>1243</v>
      </c>
      <c r="B1582" s="40" t="s">
        <v>1942</v>
      </c>
      <c r="C1582" s="40" t="s">
        <v>1943</v>
      </c>
      <c r="D1582" s="40" t="str">
        <f t="shared" si="9"/>
        <v>020200074501Hình họa - Vẽ kỹ thuật</v>
      </c>
      <c r="E1582" s="40" t="s">
        <v>1944</v>
      </c>
      <c r="F1582" s="40" t="str">
        <f t="shared" si="10"/>
        <v>02020007450114CĐ_HL1_17CNÔ14</v>
      </c>
      <c r="G1582" s="46">
        <v>1</v>
      </c>
      <c r="H1582" s="40" t="s">
        <v>1413</v>
      </c>
      <c r="I1582" s="46">
        <v>5</v>
      </c>
    </row>
    <row r="1583" spans="1:9" ht="12.75" hidden="1" customHeight="1">
      <c r="A1583" s="34">
        <v>1244</v>
      </c>
      <c r="B1583" s="40" t="s">
        <v>1945</v>
      </c>
      <c r="C1583" s="40" t="s">
        <v>649</v>
      </c>
      <c r="D1583" s="40" t="str">
        <f t="shared" si="9"/>
        <v>021100119930Tin học</v>
      </c>
      <c r="E1583" s="40" t="s">
        <v>1375</v>
      </c>
      <c r="F1583" s="40" t="str">
        <f t="shared" si="10"/>
        <v>02110011993017C1-CCK1</v>
      </c>
      <c r="G1583" s="46">
        <v>1</v>
      </c>
      <c r="H1583" s="40" t="s">
        <v>206</v>
      </c>
      <c r="I1583" s="46">
        <v>42</v>
      </c>
    </row>
    <row r="1584" spans="1:9" ht="12.75" hidden="1" customHeight="1">
      <c r="A1584" s="34">
        <v>445</v>
      </c>
      <c r="B1584" s="40" t="s">
        <v>1946</v>
      </c>
      <c r="C1584" s="40" t="s">
        <v>448</v>
      </c>
      <c r="D1584" s="40" t="str">
        <f t="shared" si="9"/>
        <v>040800093501Trang bị điện</v>
      </c>
      <c r="E1584" s="40" t="s">
        <v>640</v>
      </c>
      <c r="F1584" s="40" t="str">
        <f>B1584:B1590&amp;E1584:E1590</f>
        <v>04080009350116TCT-Đ</v>
      </c>
      <c r="G1584" s="46">
        <v>1</v>
      </c>
      <c r="H1584" s="40" t="s">
        <v>313</v>
      </c>
      <c r="I1584" s="46">
        <v>42</v>
      </c>
    </row>
    <row r="1585" spans="1:9" ht="12.75" hidden="1" customHeight="1">
      <c r="A1585" s="34">
        <v>1246</v>
      </c>
      <c r="B1585" s="40" t="s">
        <v>1947</v>
      </c>
      <c r="C1585" s="40" t="s">
        <v>649</v>
      </c>
      <c r="D1585" s="40" t="str">
        <f t="shared" si="9"/>
        <v>021100119936Tin học</v>
      </c>
      <c r="E1585" s="40" t="s">
        <v>1427</v>
      </c>
      <c r="F1585" s="40" t="str">
        <f t="shared" ref="F1585:F2337" si="11">B1585&amp;E1585</f>
        <v>02110011993617C1-CCK7</v>
      </c>
      <c r="G1585" s="46">
        <v>1</v>
      </c>
      <c r="H1585" s="40" t="s">
        <v>58</v>
      </c>
      <c r="I1585" s="46">
        <v>51</v>
      </c>
    </row>
    <row r="1586" spans="1:9" ht="12.75" customHeight="1">
      <c r="A1586" s="34">
        <v>1247</v>
      </c>
      <c r="B1586" s="40" t="s">
        <v>1948</v>
      </c>
      <c r="C1586" s="40" t="s">
        <v>649</v>
      </c>
      <c r="D1586" s="40" t="str">
        <f t="shared" si="9"/>
        <v>021100119939Tin học</v>
      </c>
      <c r="E1586" s="40" t="s">
        <v>1449</v>
      </c>
      <c r="F1586" s="40" t="str">
        <f t="shared" si="11"/>
        <v>02110011993917C1-CTM1</v>
      </c>
      <c r="G1586" s="46">
        <v>1</v>
      </c>
      <c r="H1586" s="40" t="s">
        <v>62</v>
      </c>
      <c r="I1586" s="46">
        <v>47</v>
      </c>
    </row>
    <row r="1587" spans="1:9" ht="12.75" hidden="1" customHeight="1">
      <c r="A1587" s="34">
        <v>1248</v>
      </c>
      <c r="B1587" s="40" t="s">
        <v>1949</v>
      </c>
      <c r="C1587" s="40" t="s">
        <v>882</v>
      </c>
      <c r="D1587" s="40" t="str">
        <f t="shared" si="9"/>
        <v>020200005601Dung sai kỹ thuật đo</v>
      </c>
      <c r="E1587" s="40" t="s">
        <v>1950</v>
      </c>
      <c r="F1587" s="40" t="str">
        <f t="shared" si="11"/>
        <v>02020000560115CĐ-HL1_17CNÔ11</v>
      </c>
      <c r="G1587" s="46">
        <v>1</v>
      </c>
      <c r="H1587" s="40" t="s">
        <v>233</v>
      </c>
      <c r="I1587" s="46">
        <v>2</v>
      </c>
    </row>
    <row r="1588" spans="1:9" ht="12.75" hidden="1" customHeight="1">
      <c r="A1588" s="34">
        <v>1249</v>
      </c>
      <c r="B1588" s="40" t="s">
        <v>1951</v>
      </c>
      <c r="C1588" s="40" t="s">
        <v>649</v>
      </c>
      <c r="D1588" s="40" t="str">
        <f t="shared" si="9"/>
        <v>021100119941Tin học</v>
      </c>
      <c r="E1588" s="40" t="s">
        <v>1745</v>
      </c>
      <c r="F1588" s="40" t="str">
        <f t="shared" si="11"/>
        <v>02110011994117C1-CĐT1</v>
      </c>
      <c r="G1588" s="46">
        <v>1</v>
      </c>
      <c r="H1588" s="40" t="s">
        <v>290</v>
      </c>
      <c r="I1588" s="46">
        <v>47</v>
      </c>
    </row>
    <row r="1589" spans="1:9" ht="12.75" customHeight="1">
      <c r="A1589" s="34">
        <v>1250</v>
      </c>
      <c r="B1589" s="40" t="s">
        <v>1952</v>
      </c>
      <c r="C1589" s="40" t="s">
        <v>649</v>
      </c>
      <c r="D1589" s="40" t="str">
        <f t="shared" si="9"/>
        <v>021100119942Tin học</v>
      </c>
      <c r="E1589" s="40" t="s">
        <v>1759</v>
      </c>
      <c r="F1589" s="40" t="str">
        <f t="shared" si="11"/>
        <v>02110011994217C1-ĐCN1</v>
      </c>
      <c r="G1589" s="46">
        <v>1</v>
      </c>
      <c r="H1589" s="40" t="s">
        <v>62</v>
      </c>
      <c r="I1589" s="46">
        <v>56</v>
      </c>
    </row>
    <row r="1590" spans="1:9" ht="12.75" hidden="1" customHeight="1">
      <c r="A1590" s="34">
        <v>1251</v>
      </c>
      <c r="B1590" s="40" t="s">
        <v>1953</v>
      </c>
      <c r="C1590" s="40" t="s">
        <v>649</v>
      </c>
      <c r="D1590" s="40" t="str">
        <f t="shared" si="9"/>
        <v>021100119946Tin học</v>
      </c>
      <c r="E1590" s="40" t="s">
        <v>1780</v>
      </c>
      <c r="F1590" s="40" t="str">
        <f t="shared" si="11"/>
        <v>02110011994617C1-ĐCN4</v>
      </c>
      <c r="G1590" s="46">
        <v>1</v>
      </c>
      <c r="H1590" s="40" t="s">
        <v>54</v>
      </c>
      <c r="I1590" s="46">
        <v>69</v>
      </c>
    </row>
    <row r="1591" spans="1:9" ht="12.75" hidden="1" customHeight="1">
      <c r="A1591" s="34">
        <v>1252</v>
      </c>
      <c r="B1591" s="40" t="s">
        <v>1954</v>
      </c>
      <c r="C1591" s="40" t="s">
        <v>649</v>
      </c>
      <c r="D1591" s="40" t="str">
        <f t="shared" si="9"/>
        <v>021100119947Tin học</v>
      </c>
      <c r="E1591" s="40" t="s">
        <v>1714</v>
      </c>
      <c r="F1591" s="40" t="str">
        <f t="shared" si="11"/>
        <v>02110011994717C1-ĐĐT1</v>
      </c>
      <c r="G1591" s="46">
        <v>1</v>
      </c>
      <c r="H1591" s="40" t="s">
        <v>58</v>
      </c>
      <c r="I1591" s="46">
        <v>65</v>
      </c>
    </row>
    <row r="1592" spans="1:9" ht="12.75" hidden="1" customHeight="1">
      <c r="A1592" s="34">
        <v>1253</v>
      </c>
      <c r="B1592" s="40" t="s">
        <v>1955</v>
      </c>
      <c r="C1592" s="40" t="s">
        <v>912</v>
      </c>
      <c r="D1592" s="40" t="str">
        <f t="shared" si="9"/>
        <v>020200005901Giáo dục thể chất 1</v>
      </c>
      <c r="E1592" s="40" t="s">
        <v>1956</v>
      </c>
      <c r="F1592" s="40" t="str">
        <f t="shared" si="11"/>
        <v>02020000590115CĐ_HL1_17VSL1</v>
      </c>
      <c r="G1592" s="46">
        <v>1</v>
      </c>
      <c r="H1592" s="40" t="s">
        <v>236</v>
      </c>
      <c r="I1592" s="46">
        <v>2</v>
      </c>
    </row>
    <row r="1593" spans="1:9" ht="12.75" hidden="1" customHeight="1">
      <c r="A1593" s="34">
        <v>1254</v>
      </c>
      <c r="B1593" s="40" t="s">
        <v>1957</v>
      </c>
      <c r="C1593" s="40" t="s">
        <v>1958</v>
      </c>
      <c r="D1593" s="40" t="str">
        <f t="shared" si="9"/>
        <v>020200015601Thực tập Công nghệ may trang phục 1</v>
      </c>
      <c r="E1593" s="40" t="s">
        <v>1959</v>
      </c>
      <c r="F1593" s="40" t="str">
        <f t="shared" si="11"/>
        <v>02020001560115CĐ_HL1_17CNM1</v>
      </c>
      <c r="G1593" s="46">
        <v>1</v>
      </c>
      <c r="H1593" s="40" t="s">
        <v>1791</v>
      </c>
      <c r="I1593" s="46">
        <v>3</v>
      </c>
    </row>
    <row r="1594" spans="1:9" ht="12.75" hidden="1" customHeight="1">
      <c r="A1594" s="34">
        <v>1255</v>
      </c>
      <c r="B1594" s="40" t="s">
        <v>1960</v>
      </c>
      <c r="C1594" s="40" t="s">
        <v>1943</v>
      </c>
      <c r="D1594" s="40" t="str">
        <f t="shared" si="9"/>
        <v>020200074502Hình họa - Vẽ kỹ thuật</v>
      </c>
      <c r="E1594" s="40" t="s">
        <v>1961</v>
      </c>
      <c r="F1594" s="40" t="str">
        <f t="shared" si="11"/>
        <v>02020007450216CĐ_HL1_17CNÔ3</v>
      </c>
      <c r="G1594" s="46">
        <v>1</v>
      </c>
      <c r="H1594" s="40" t="s">
        <v>165</v>
      </c>
      <c r="I1594" s="46">
        <v>3</v>
      </c>
    </row>
    <row r="1595" spans="1:9" ht="12.75" hidden="1" customHeight="1">
      <c r="A1595" s="34">
        <v>1256</v>
      </c>
      <c r="B1595" s="40" t="s">
        <v>1962</v>
      </c>
      <c r="C1595" s="40" t="s">
        <v>1963</v>
      </c>
      <c r="D1595" s="40" t="str">
        <f t="shared" si="9"/>
        <v>020200003201Công nghệ may trang phục 1</v>
      </c>
      <c r="E1595" s="40" t="s">
        <v>1964</v>
      </c>
      <c r="F1595" s="40" t="str">
        <f t="shared" si="11"/>
        <v>02020000320115CĐ-HL1_17CNM1</v>
      </c>
      <c r="G1595" s="46">
        <v>1</v>
      </c>
      <c r="H1595" s="40" t="s">
        <v>1791</v>
      </c>
      <c r="I1595" s="46">
        <v>1</v>
      </c>
    </row>
    <row r="1596" spans="1:9" ht="12.75" hidden="1" customHeight="1">
      <c r="A1596" s="34">
        <v>1257</v>
      </c>
      <c r="B1596" s="40" t="s">
        <v>1965</v>
      </c>
      <c r="C1596" s="40" t="s">
        <v>536</v>
      </c>
      <c r="D1596" s="40" t="str">
        <f t="shared" si="9"/>
        <v>020200032302Thực tập Nguội cơ bản</v>
      </c>
      <c r="E1596" s="40" t="s">
        <v>1966</v>
      </c>
      <c r="F1596" s="40" t="str">
        <f t="shared" si="11"/>
        <v>02020003230216CĐ_HL1_17CNÔ1</v>
      </c>
      <c r="G1596" s="46">
        <v>1</v>
      </c>
      <c r="H1596" s="40" t="s">
        <v>232</v>
      </c>
      <c r="I1596" s="46">
        <v>1</v>
      </c>
    </row>
    <row r="1597" spans="1:9" ht="12.75" hidden="1" customHeight="1">
      <c r="A1597" s="34">
        <v>1258</v>
      </c>
      <c r="B1597" s="40" t="s">
        <v>1967</v>
      </c>
      <c r="C1597" s="40" t="s">
        <v>533</v>
      </c>
      <c r="D1597" s="40" t="str">
        <f t="shared" si="9"/>
        <v>020200082701Vẽ kỹ thuật</v>
      </c>
      <c r="E1597" s="40" t="s">
        <v>1886</v>
      </c>
      <c r="F1597" s="40" t="str">
        <f t="shared" si="11"/>
        <v>02020008270115CĐ_HL1_17CNÔ12</v>
      </c>
      <c r="G1597" s="46">
        <v>1</v>
      </c>
      <c r="H1597" s="40" t="s">
        <v>230</v>
      </c>
      <c r="I1597" s="46">
        <v>3</v>
      </c>
    </row>
    <row r="1598" spans="1:9" ht="12.75" hidden="1" customHeight="1">
      <c r="A1598" s="34">
        <v>1259</v>
      </c>
      <c r="B1598" s="40" t="s">
        <v>1968</v>
      </c>
      <c r="C1598" s="40" t="s">
        <v>1969</v>
      </c>
      <c r="D1598" s="40" t="str">
        <f t="shared" si="9"/>
        <v>020200006201Hệ thống điện và điện tử ôtô</v>
      </c>
      <c r="E1598" s="40" t="s">
        <v>1970</v>
      </c>
      <c r="F1598" s="40" t="str">
        <f t="shared" si="11"/>
        <v>02020000620115CĐ_HL1_ĐLUC</v>
      </c>
      <c r="G1598" s="46">
        <v>1</v>
      </c>
      <c r="H1598" s="40" t="s">
        <v>209</v>
      </c>
      <c r="I1598" s="46">
        <v>36</v>
      </c>
    </row>
    <row r="1599" spans="1:9" ht="12.75" hidden="1" customHeight="1">
      <c r="A1599" s="34">
        <v>1260</v>
      </c>
      <c r="B1599" s="40" t="s">
        <v>1971</v>
      </c>
      <c r="C1599" s="40" t="s">
        <v>922</v>
      </c>
      <c r="D1599" s="40" t="str">
        <f t="shared" si="9"/>
        <v>020200008301Kỹ thuật điện - điện tử</v>
      </c>
      <c r="E1599" s="40" t="s">
        <v>1970</v>
      </c>
      <c r="F1599" s="40" t="str">
        <f t="shared" si="11"/>
        <v>02020000830115CĐ_HL1_ĐLUC</v>
      </c>
      <c r="G1599" s="46">
        <v>1</v>
      </c>
      <c r="H1599" s="40"/>
      <c r="I1599" s="46">
        <v>10</v>
      </c>
    </row>
    <row r="1600" spans="1:9" ht="12.75" hidden="1" customHeight="1">
      <c r="A1600" s="34">
        <v>687</v>
      </c>
      <c r="B1600" s="40" t="s">
        <v>1972</v>
      </c>
      <c r="C1600" s="40" t="s">
        <v>1261</v>
      </c>
      <c r="D1600" s="40" t="str">
        <f t="shared" si="9"/>
        <v>020200010602Mạng máy tính và quản trị mạng</v>
      </c>
      <c r="E1600" s="40" t="s">
        <v>1585</v>
      </c>
      <c r="F1600" s="40" t="str">
        <f t="shared" si="11"/>
        <v>02020001060216CĐ-TP2</v>
      </c>
      <c r="G1600" s="46">
        <v>2</v>
      </c>
      <c r="H1600" s="40" t="s">
        <v>313</v>
      </c>
      <c r="I1600" s="46">
        <v>34</v>
      </c>
    </row>
    <row r="1601" spans="1:9" ht="12.75" hidden="1" customHeight="1">
      <c r="A1601" s="34">
        <v>1262</v>
      </c>
      <c r="B1601" s="40" t="s">
        <v>1973</v>
      </c>
      <c r="C1601" s="40" t="s">
        <v>882</v>
      </c>
      <c r="D1601" s="40" t="str">
        <f t="shared" si="9"/>
        <v>020200005603Dung sai kỹ thuật đo</v>
      </c>
      <c r="E1601" s="40" t="s">
        <v>1974</v>
      </c>
      <c r="F1601" s="40" t="str">
        <f t="shared" si="11"/>
        <v>02020000560315CĐ_HL1_17CNÔ5</v>
      </c>
      <c r="G1601" s="46">
        <v>1</v>
      </c>
      <c r="H1601" s="40" t="s">
        <v>233</v>
      </c>
      <c r="I1601" s="46">
        <v>1</v>
      </c>
    </row>
    <row r="1602" spans="1:9" ht="12.75" hidden="1" customHeight="1">
      <c r="A1602" s="34">
        <v>1263</v>
      </c>
      <c r="B1602" s="40" t="s">
        <v>1975</v>
      </c>
      <c r="C1602" s="40" t="s">
        <v>1976</v>
      </c>
      <c r="D1602" s="40" t="str">
        <f t="shared" si="9"/>
        <v>020200000501An toàn và môi trường công nghiệp</v>
      </c>
      <c r="E1602" s="40" t="s">
        <v>1977</v>
      </c>
      <c r="F1602" s="40" t="str">
        <f t="shared" si="11"/>
        <v>02020000050116CĐ_HL1_17CCK8</v>
      </c>
      <c r="G1602" s="46">
        <v>1</v>
      </c>
      <c r="H1602" s="40" t="s">
        <v>222</v>
      </c>
      <c r="I1602" s="46">
        <v>2</v>
      </c>
    </row>
    <row r="1603" spans="1:9" ht="12.75" hidden="1" customHeight="1">
      <c r="A1603" s="34">
        <v>1264</v>
      </c>
      <c r="B1603" s="40" t="s">
        <v>1978</v>
      </c>
      <c r="C1603" s="40" t="s">
        <v>1490</v>
      </c>
      <c r="D1603" s="40" t="str">
        <f t="shared" si="9"/>
        <v>020200005505Động cơ đốt trong</v>
      </c>
      <c r="E1603" s="40" t="s">
        <v>1979</v>
      </c>
      <c r="F1603" s="40" t="str">
        <f t="shared" si="11"/>
        <v>02020000550515CĐ_HL1_17CNÔ1</v>
      </c>
      <c r="G1603" s="46">
        <v>1</v>
      </c>
      <c r="H1603" s="40" t="s">
        <v>1492</v>
      </c>
      <c r="I1603" s="46">
        <v>1</v>
      </c>
    </row>
    <row r="1604" spans="1:9" ht="12.75" hidden="1" customHeight="1">
      <c r="A1604" s="34">
        <v>1265</v>
      </c>
      <c r="B1604" s="40" t="s">
        <v>1980</v>
      </c>
      <c r="C1604" s="40" t="s">
        <v>882</v>
      </c>
      <c r="D1604" s="40" t="str">
        <f t="shared" si="9"/>
        <v>020200005604Dung sai kỹ thuật đo</v>
      </c>
      <c r="E1604" s="40" t="s">
        <v>1981</v>
      </c>
      <c r="F1604" s="40" t="str">
        <f t="shared" si="11"/>
        <v>02020000560415CĐ_HL1_17CNÔ14</v>
      </c>
      <c r="G1604" s="46">
        <v>1</v>
      </c>
      <c r="H1604" s="40" t="s">
        <v>1595</v>
      </c>
      <c r="I1604" s="46">
        <v>4</v>
      </c>
    </row>
    <row r="1605" spans="1:9" ht="12.75" hidden="1" customHeight="1">
      <c r="A1605" s="34">
        <v>1266</v>
      </c>
      <c r="B1605" s="40" t="s">
        <v>1982</v>
      </c>
      <c r="C1605" s="40" t="s">
        <v>1372</v>
      </c>
      <c r="D1605" s="40" t="str">
        <f t="shared" si="9"/>
        <v>000000094901An toàn lao động</v>
      </c>
      <c r="E1605" s="40" t="s">
        <v>1983</v>
      </c>
      <c r="F1605" s="40" t="str">
        <f t="shared" si="11"/>
        <v>000000094901CHUYENDIEM_2</v>
      </c>
      <c r="G1605" s="46">
        <v>1</v>
      </c>
      <c r="H1605" s="40"/>
      <c r="I1605" s="46">
        <v>1</v>
      </c>
    </row>
    <row r="1606" spans="1:9" ht="12.75" hidden="1" customHeight="1">
      <c r="A1606" s="34">
        <v>1267</v>
      </c>
      <c r="B1606" s="40" t="s">
        <v>1984</v>
      </c>
      <c r="C1606" s="40" t="s">
        <v>1002</v>
      </c>
      <c r="D1606" s="40" t="str">
        <f t="shared" si="9"/>
        <v>000000076902Dung sai - Kỹ thuật đo</v>
      </c>
      <c r="E1606" s="40" t="s">
        <v>1983</v>
      </c>
      <c r="F1606" s="40" t="str">
        <f t="shared" si="11"/>
        <v>000000076902CHUYENDIEM_2</v>
      </c>
      <c r="G1606" s="46">
        <v>1</v>
      </c>
      <c r="H1606" s="40"/>
      <c r="I1606" s="46">
        <v>1</v>
      </c>
    </row>
    <row r="1607" spans="1:9" ht="12.75" hidden="1" customHeight="1">
      <c r="A1607" s="34">
        <v>1268</v>
      </c>
      <c r="B1607" s="40" t="s">
        <v>1985</v>
      </c>
      <c r="C1607" s="40" t="s">
        <v>1340</v>
      </c>
      <c r="D1607" s="40" t="str">
        <f t="shared" si="9"/>
        <v xml:space="preserve">000000093803Giáo dục quốc phòng - An ninh </v>
      </c>
      <c r="E1607" s="40" t="s">
        <v>1983</v>
      </c>
      <c r="F1607" s="40" t="str">
        <f t="shared" si="11"/>
        <v>000000093803CHUYENDIEM_2</v>
      </c>
      <c r="G1607" s="46">
        <v>1</v>
      </c>
      <c r="H1607" s="40"/>
      <c r="I1607" s="46">
        <v>4</v>
      </c>
    </row>
    <row r="1608" spans="1:9" ht="12.75" hidden="1" customHeight="1">
      <c r="A1608" s="34">
        <v>1269</v>
      </c>
      <c r="B1608" s="40" t="s">
        <v>1986</v>
      </c>
      <c r="C1608" s="40" t="s">
        <v>533</v>
      </c>
      <c r="D1608" s="40" t="str">
        <f t="shared" si="9"/>
        <v>000000094804Vẽ kỹ thuật</v>
      </c>
      <c r="E1608" s="40" t="s">
        <v>1983</v>
      </c>
      <c r="F1608" s="40" t="str">
        <f t="shared" si="11"/>
        <v>000000094804CHUYENDIEM_2</v>
      </c>
      <c r="G1608" s="46">
        <v>1</v>
      </c>
      <c r="H1608" s="40"/>
      <c r="I1608" s="46">
        <v>1</v>
      </c>
    </row>
    <row r="1609" spans="1:9" ht="12.75" hidden="1" customHeight="1">
      <c r="A1609" s="34">
        <v>1270</v>
      </c>
      <c r="B1609" s="40" t="s">
        <v>1987</v>
      </c>
      <c r="C1609" s="40" t="s">
        <v>882</v>
      </c>
      <c r="D1609" s="40" t="str">
        <f t="shared" si="9"/>
        <v>020200005605Dung sai kỹ thuật đo</v>
      </c>
      <c r="E1609" s="40" t="s">
        <v>1988</v>
      </c>
      <c r="F1609" s="40" t="str">
        <f t="shared" si="11"/>
        <v>02020000560515CĐ-HL1_17CCK3</v>
      </c>
      <c r="G1609" s="46">
        <v>1</v>
      </c>
      <c r="H1609" s="40" t="s">
        <v>1377</v>
      </c>
      <c r="I1609" s="46">
        <v>3</v>
      </c>
    </row>
    <row r="1610" spans="1:9" ht="12.75" hidden="1" customHeight="1">
      <c r="A1610" s="34">
        <v>1271</v>
      </c>
      <c r="B1610" s="40" t="s">
        <v>1989</v>
      </c>
      <c r="C1610" s="40" t="s">
        <v>323</v>
      </c>
      <c r="D1610" s="40" t="str">
        <f t="shared" si="9"/>
        <v>000000095301Chính trị</v>
      </c>
      <c r="E1610" s="40" t="s">
        <v>1983</v>
      </c>
      <c r="F1610" s="40" t="str">
        <f t="shared" si="11"/>
        <v>000000095301CHUYENDIEM_2</v>
      </c>
      <c r="G1610" s="46">
        <v>1</v>
      </c>
      <c r="H1610" s="40"/>
      <c r="I1610" s="46">
        <v>1</v>
      </c>
    </row>
    <row r="1611" spans="1:9" ht="12.75" hidden="1" customHeight="1">
      <c r="A1611" s="34">
        <v>1272</v>
      </c>
      <c r="B1611" s="40" t="s">
        <v>1990</v>
      </c>
      <c r="C1611" s="40" t="s">
        <v>1343</v>
      </c>
      <c r="D1611" s="40" t="str">
        <f t="shared" si="9"/>
        <v>000000095402Giáo dục thể chất</v>
      </c>
      <c r="E1611" s="40" t="s">
        <v>1983</v>
      </c>
      <c r="F1611" s="40" t="str">
        <f t="shared" si="11"/>
        <v>000000095402CHUYENDIEM_2</v>
      </c>
      <c r="G1611" s="46">
        <v>1</v>
      </c>
      <c r="H1611" s="40"/>
      <c r="I1611" s="46">
        <v>1</v>
      </c>
    </row>
    <row r="1612" spans="1:9" ht="12.75" hidden="1" customHeight="1">
      <c r="A1612" s="34">
        <v>1273</v>
      </c>
      <c r="B1612" s="40" t="s">
        <v>1991</v>
      </c>
      <c r="C1612" s="40" t="s">
        <v>636</v>
      </c>
      <c r="D1612" s="40" t="str">
        <f t="shared" si="9"/>
        <v>000000093901Cơ sở dữ liệu</v>
      </c>
      <c r="E1612" s="40" t="s">
        <v>1983</v>
      </c>
      <c r="F1612" s="40" t="str">
        <f t="shared" si="11"/>
        <v>000000093901CHUYENDIEM_2</v>
      </c>
      <c r="G1612" s="46">
        <v>1</v>
      </c>
      <c r="H1612" s="40"/>
      <c r="I1612" s="46">
        <v>1</v>
      </c>
    </row>
    <row r="1613" spans="1:9" ht="12.75" hidden="1" customHeight="1">
      <c r="A1613" s="34">
        <v>1274</v>
      </c>
      <c r="B1613" s="40" t="s">
        <v>1992</v>
      </c>
      <c r="C1613" s="40" t="s">
        <v>1881</v>
      </c>
      <c r="D1613" s="40" t="str">
        <f t="shared" si="9"/>
        <v>000000094002Hệ quản trị cơ sở dữ liệu</v>
      </c>
      <c r="E1613" s="40" t="s">
        <v>1983</v>
      </c>
      <c r="F1613" s="40" t="str">
        <f t="shared" si="11"/>
        <v>000000094002CHUYENDIEM_2</v>
      </c>
      <c r="G1613" s="46">
        <v>1</v>
      </c>
      <c r="H1613" s="40"/>
      <c r="I1613" s="46">
        <v>1</v>
      </c>
    </row>
    <row r="1614" spans="1:9" ht="12.75" hidden="1" customHeight="1">
      <c r="A1614" s="34">
        <v>1275</v>
      </c>
      <c r="B1614" s="40" t="s">
        <v>1993</v>
      </c>
      <c r="C1614" s="40" t="s">
        <v>1261</v>
      </c>
      <c r="D1614" s="40" t="str">
        <f t="shared" si="9"/>
        <v>000000010603Mạng máy tính và quản trị mạng</v>
      </c>
      <c r="E1614" s="40" t="s">
        <v>1983</v>
      </c>
      <c r="F1614" s="40" t="str">
        <f t="shared" si="11"/>
        <v>000000010603CHUYENDIEM_2</v>
      </c>
      <c r="G1614" s="46">
        <v>1</v>
      </c>
      <c r="H1614" s="40"/>
      <c r="I1614" s="46">
        <v>1</v>
      </c>
    </row>
    <row r="1615" spans="1:9" ht="12.75" hidden="1" customHeight="1">
      <c r="A1615" s="34">
        <v>1276</v>
      </c>
      <c r="B1615" s="40" t="s">
        <v>1994</v>
      </c>
      <c r="C1615" s="40" t="s">
        <v>649</v>
      </c>
      <c r="D1615" s="40" t="str">
        <f t="shared" si="9"/>
        <v>000000119804Tin học</v>
      </c>
      <c r="E1615" s="40" t="s">
        <v>1983</v>
      </c>
      <c r="F1615" s="40" t="str">
        <f t="shared" si="11"/>
        <v>000000119804CHUYENDIEM_2</v>
      </c>
      <c r="G1615" s="46">
        <v>1</v>
      </c>
      <c r="H1615" s="40"/>
      <c r="I1615" s="46">
        <v>1</v>
      </c>
    </row>
    <row r="1616" spans="1:9" ht="12.75" hidden="1" customHeight="1">
      <c r="A1616" s="34">
        <v>1277</v>
      </c>
      <c r="B1616" s="40" t="s">
        <v>1995</v>
      </c>
      <c r="C1616" s="40" t="s">
        <v>1719</v>
      </c>
      <c r="D1616" s="40" t="str">
        <f t="shared" si="9"/>
        <v>020200036403Mạch điện</v>
      </c>
      <c r="E1616" s="40" t="s">
        <v>1996</v>
      </c>
      <c r="F1616" s="40" t="str">
        <f t="shared" si="11"/>
        <v>02020003640315CĐ-HL1_17ĐCN3</v>
      </c>
      <c r="G1616" s="46">
        <v>1</v>
      </c>
      <c r="H1616" s="40" t="s">
        <v>133</v>
      </c>
      <c r="I1616" s="46">
        <v>1</v>
      </c>
    </row>
    <row r="1617" spans="1:9" ht="12.75" hidden="1" customHeight="1">
      <c r="A1617" s="34">
        <v>1278</v>
      </c>
      <c r="B1617" s="40" t="s">
        <v>1997</v>
      </c>
      <c r="C1617" s="40" t="s">
        <v>912</v>
      </c>
      <c r="D1617" s="40" t="str">
        <f t="shared" si="9"/>
        <v>020200005902Giáo dục thể chất 1</v>
      </c>
      <c r="E1617" s="40" t="s">
        <v>1998</v>
      </c>
      <c r="F1617" s="40" t="str">
        <f t="shared" si="11"/>
        <v>02020000590215CĐ-HL1-17ĐCN4</v>
      </c>
      <c r="G1617" s="46">
        <v>1</v>
      </c>
      <c r="H1617" s="40" t="s">
        <v>919</v>
      </c>
      <c r="I1617" s="46">
        <v>1</v>
      </c>
    </row>
    <row r="1618" spans="1:9" ht="12.75" hidden="1" customHeight="1">
      <c r="A1618" s="34">
        <v>1279</v>
      </c>
      <c r="B1618" s="40" t="s">
        <v>1999</v>
      </c>
      <c r="C1618" s="40" t="s">
        <v>533</v>
      </c>
      <c r="D1618" s="40" t="str">
        <f t="shared" si="9"/>
        <v>020200082702Vẽ kỹ thuật</v>
      </c>
      <c r="E1618" s="40" t="s">
        <v>2000</v>
      </c>
      <c r="F1618" s="40" t="str">
        <f t="shared" si="11"/>
        <v>02020008270216CĐ_HL1_17CCK4</v>
      </c>
      <c r="G1618" s="46">
        <v>1</v>
      </c>
      <c r="H1618" s="40" t="s">
        <v>165</v>
      </c>
      <c r="I1618" s="46">
        <v>4</v>
      </c>
    </row>
    <row r="1619" spans="1:9" ht="12.75" hidden="1" customHeight="1">
      <c r="A1619" s="34">
        <v>1280</v>
      </c>
      <c r="B1619" s="40" t="s">
        <v>2001</v>
      </c>
      <c r="C1619" s="40" t="s">
        <v>1976</v>
      </c>
      <c r="D1619" s="40" t="str">
        <f t="shared" si="9"/>
        <v>020200000502An toàn và môi trường công nghiệp</v>
      </c>
      <c r="E1619" s="40" t="s">
        <v>2002</v>
      </c>
      <c r="F1619" s="40" t="str">
        <f t="shared" si="11"/>
        <v>02020000050216CĐ_HL1_17CCK1</v>
      </c>
      <c r="G1619" s="46">
        <v>1</v>
      </c>
      <c r="H1619" s="40" t="s">
        <v>223</v>
      </c>
      <c r="I1619" s="46">
        <v>2</v>
      </c>
    </row>
    <row r="1620" spans="1:9" ht="12.75" hidden="1" customHeight="1">
      <c r="A1620" s="34">
        <v>1281</v>
      </c>
      <c r="B1620" s="40" t="s">
        <v>2003</v>
      </c>
      <c r="C1620" s="40" t="s">
        <v>2004</v>
      </c>
      <c r="D1620" s="40" t="str">
        <f t="shared" si="9"/>
        <v>020200018701Thực tập Thiết bị và bảo trì may công nghiệp</v>
      </c>
      <c r="E1620" s="40" t="s">
        <v>2005</v>
      </c>
      <c r="F1620" s="40" t="str">
        <f t="shared" si="11"/>
        <v>02020001870116CĐ_HL1_17CNM1</v>
      </c>
      <c r="G1620" s="46">
        <v>1</v>
      </c>
      <c r="H1620" s="40" t="s">
        <v>237</v>
      </c>
      <c r="I1620" s="46">
        <v>4</v>
      </c>
    </row>
    <row r="1621" spans="1:9" ht="12.75" hidden="1" customHeight="1">
      <c r="A1621" s="34">
        <v>1282</v>
      </c>
      <c r="B1621" s="40" t="s">
        <v>2006</v>
      </c>
      <c r="C1621" s="40" t="s">
        <v>2007</v>
      </c>
      <c r="D1621" s="40" t="str">
        <f t="shared" si="9"/>
        <v>020200008901Kỹ thuật lập trình với C/C++</v>
      </c>
      <c r="E1621" s="40" t="s">
        <v>2008</v>
      </c>
      <c r="F1621" s="40" t="str">
        <f t="shared" si="11"/>
        <v>02020000890115CĐ_HL1_17THU1</v>
      </c>
      <c r="G1621" s="46">
        <v>1</v>
      </c>
      <c r="H1621" s="40" t="s">
        <v>207</v>
      </c>
      <c r="I1621" s="46">
        <v>1</v>
      </c>
    </row>
    <row r="1622" spans="1:9" ht="12.75" hidden="1" customHeight="1">
      <c r="A1622" s="34">
        <v>1283</v>
      </c>
      <c r="B1622" s="40" t="s">
        <v>2009</v>
      </c>
      <c r="C1622" s="40" t="s">
        <v>1826</v>
      </c>
      <c r="D1622" s="40" t="str">
        <f t="shared" si="9"/>
        <v>020200006604Hóa học đại cương 1</v>
      </c>
      <c r="E1622" s="40" t="s">
        <v>1827</v>
      </c>
      <c r="F1622" s="40" t="str">
        <f t="shared" si="11"/>
        <v>02020000660416CĐ_HL1_KHCB</v>
      </c>
      <c r="G1622" s="46">
        <v>1</v>
      </c>
      <c r="H1622" s="40" t="s">
        <v>235</v>
      </c>
      <c r="I1622" s="46">
        <v>26</v>
      </c>
    </row>
    <row r="1623" spans="1:9" ht="12.75" hidden="1" customHeight="1">
      <c r="A1623" s="34">
        <v>1284</v>
      </c>
      <c r="B1623" s="40" t="s">
        <v>2011</v>
      </c>
      <c r="C1623" s="40" t="s">
        <v>2012</v>
      </c>
      <c r="D1623" s="40" t="str">
        <f t="shared" si="9"/>
        <v>020200021701Vật lý đại cương 1</v>
      </c>
      <c r="E1623" s="40" t="s">
        <v>2013</v>
      </c>
      <c r="F1623" s="40" t="str">
        <f t="shared" si="11"/>
        <v>02020002170115CĐ_HL1_KHCB</v>
      </c>
      <c r="G1623" s="46">
        <v>1</v>
      </c>
      <c r="H1623" s="40" t="s">
        <v>131</v>
      </c>
      <c r="I1623" s="46">
        <v>10</v>
      </c>
    </row>
    <row r="1624" spans="1:9" ht="12.75" hidden="1" customHeight="1">
      <c r="A1624" s="34">
        <v>1285</v>
      </c>
      <c r="B1624" s="40" t="s">
        <v>2015</v>
      </c>
      <c r="C1624" s="40" t="s">
        <v>2016</v>
      </c>
      <c r="D1624" s="40" t="str">
        <f t="shared" si="9"/>
        <v>020200011001Môi trường và con người</v>
      </c>
      <c r="E1624" s="40" t="s">
        <v>1827</v>
      </c>
      <c r="F1624" s="40" t="str">
        <f t="shared" si="11"/>
        <v>02020001100116CĐ_HL1_KHCB</v>
      </c>
      <c r="G1624" s="46">
        <v>1</v>
      </c>
      <c r="H1624" s="40" t="s">
        <v>235</v>
      </c>
      <c r="I1624" s="46">
        <v>3</v>
      </c>
    </row>
    <row r="1625" spans="1:9" ht="12.75" hidden="1" customHeight="1">
      <c r="A1625" s="34">
        <v>1286</v>
      </c>
      <c r="B1625" s="40" t="s">
        <v>2017</v>
      </c>
      <c r="C1625" s="40" t="s">
        <v>1334</v>
      </c>
      <c r="D1625" s="40" t="str">
        <f t="shared" si="9"/>
        <v>020200012201Phần cứng máy tính</v>
      </c>
      <c r="E1625" s="40" t="s">
        <v>2018</v>
      </c>
      <c r="F1625" s="40" t="str">
        <f t="shared" si="11"/>
        <v>02020001220116CĐ_HL1_17CMT2</v>
      </c>
      <c r="G1625" s="46">
        <v>1</v>
      </c>
      <c r="H1625" s="40" t="s">
        <v>46</v>
      </c>
      <c r="I1625" s="46">
        <v>1</v>
      </c>
    </row>
    <row r="1626" spans="1:9" ht="12.75" hidden="1" customHeight="1">
      <c r="A1626" s="34">
        <v>1287</v>
      </c>
      <c r="B1626" s="40" t="s">
        <v>2019</v>
      </c>
      <c r="C1626" s="40" t="s">
        <v>1498</v>
      </c>
      <c r="D1626" s="40" t="str">
        <f t="shared" si="9"/>
        <v>020200081801Thực tập Hàn cơ bản</v>
      </c>
      <c r="E1626" s="40" t="s">
        <v>2020</v>
      </c>
      <c r="F1626" s="40" t="str">
        <f t="shared" si="11"/>
        <v>02020008180115CĐ_HL1_17CNÔ2</v>
      </c>
      <c r="G1626" s="46">
        <v>1</v>
      </c>
      <c r="H1626" s="40" t="s">
        <v>166</v>
      </c>
      <c r="I1626" s="46">
        <v>1</v>
      </c>
    </row>
    <row r="1627" spans="1:9" ht="12.75" hidden="1" customHeight="1">
      <c r="A1627" s="34">
        <v>1288</v>
      </c>
      <c r="B1627" s="40" t="s">
        <v>2021</v>
      </c>
      <c r="C1627" s="40" t="s">
        <v>533</v>
      </c>
      <c r="D1627" s="40" t="str">
        <f t="shared" si="9"/>
        <v>020200082703Vẽ kỹ thuật</v>
      </c>
      <c r="E1627" s="40" t="s">
        <v>2022</v>
      </c>
      <c r="F1627" s="40" t="str">
        <f t="shared" si="11"/>
        <v>02020008270315CĐ_HL1_17CTM3</v>
      </c>
      <c r="G1627" s="46">
        <v>1</v>
      </c>
      <c r="H1627" s="40" t="s">
        <v>165</v>
      </c>
      <c r="I1627" s="46">
        <v>2</v>
      </c>
    </row>
    <row r="1628" spans="1:9" ht="12.75" hidden="1" customHeight="1">
      <c r="A1628" s="34">
        <v>1289</v>
      </c>
      <c r="B1628" s="40" t="s">
        <v>2023</v>
      </c>
      <c r="C1628" s="40" t="s">
        <v>912</v>
      </c>
      <c r="D1628" s="40" t="str">
        <f t="shared" si="9"/>
        <v>020200005903Giáo dục thể chất 1</v>
      </c>
      <c r="E1628" s="40" t="s">
        <v>2024</v>
      </c>
      <c r="F1628" s="40" t="str">
        <f t="shared" si="11"/>
        <v>02020000590314CĐ_HL1_17KML2</v>
      </c>
      <c r="G1628" s="46">
        <v>1</v>
      </c>
      <c r="H1628" s="40" t="s">
        <v>973</v>
      </c>
      <c r="I1628" s="46">
        <v>1</v>
      </c>
    </row>
    <row r="1629" spans="1:9" ht="12.75" hidden="1" customHeight="1">
      <c r="A1629" s="34">
        <v>1290</v>
      </c>
      <c r="B1629" s="40" t="s">
        <v>2025</v>
      </c>
      <c r="C1629" s="40" t="s">
        <v>2026</v>
      </c>
      <c r="D1629" s="40" t="str">
        <f t="shared" si="9"/>
        <v>020200022501Giáo dục thể chất 2</v>
      </c>
      <c r="E1629" s="40" t="s">
        <v>2024</v>
      </c>
      <c r="F1629" s="40" t="str">
        <f t="shared" si="11"/>
        <v>02020002250114CĐ_HL1_17KML2</v>
      </c>
      <c r="G1629" s="46">
        <v>1</v>
      </c>
      <c r="H1629" s="40" t="s">
        <v>973</v>
      </c>
      <c r="I1629" s="46">
        <v>1</v>
      </c>
    </row>
    <row r="1630" spans="1:9" ht="12.75" hidden="1" customHeight="1">
      <c r="A1630" s="34">
        <v>1291</v>
      </c>
      <c r="B1630" s="40" t="s">
        <v>2027</v>
      </c>
      <c r="C1630" s="40" t="s">
        <v>1943</v>
      </c>
      <c r="D1630" s="40" t="str">
        <f t="shared" si="9"/>
        <v>020200074503Hình họa - Vẽ kỹ thuật</v>
      </c>
      <c r="E1630" s="40" t="s">
        <v>2028</v>
      </c>
      <c r="F1630" s="40" t="str">
        <f t="shared" si="11"/>
        <v>02020007450316CĐ_HL1_17CTM3</v>
      </c>
      <c r="G1630" s="46">
        <v>1</v>
      </c>
      <c r="H1630" s="40" t="s">
        <v>165</v>
      </c>
      <c r="I1630" s="46">
        <v>10</v>
      </c>
    </row>
    <row r="1631" spans="1:9" ht="12.75" hidden="1" customHeight="1">
      <c r="A1631" s="34">
        <v>1292</v>
      </c>
      <c r="B1631" s="40" t="s">
        <v>2029</v>
      </c>
      <c r="C1631" s="40" t="s">
        <v>2030</v>
      </c>
      <c r="D1631" s="40" t="str">
        <f t="shared" si="9"/>
        <v>020200022601Nguyên lý chi tiết máy</v>
      </c>
      <c r="E1631" s="40" t="s">
        <v>2031</v>
      </c>
      <c r="F1631" s="40" t="str">
        <f t="shared" si="11"/>
        <v>02020002260116CĐ_HL1_CK</v>
      </c>
      <c r="G1631" s="46">
        <v>1</v>
      </c>
      <c r="H1631" s="40" t="s">
        <v>222</v>
      </c>
      <c r="I1631" s="46">
        <v>27</v>
      </c>
    </row>
    <row r="1632" spans="1:9" ht="12.75" hidden="1" customHeight="1">
      <c r="A1632" s="34">
        <v>1293</v>
      </c>
      <c r="B1632" s="40" t="s">
        <v>2032</v>
      </c>
      <c r="C1632" s="40" t="s">
        <v>1490</v>
      </c>
      <c r="D1632" s="40" t="str">
        <f t="shared" si="9"/>
        <v>020200005506Động cơ đốt trong</v>
      </c>
      <c r="E1632" s="40" t="s">
        <v>2033</v>
      </c>
      <c r="F1632" s="40" t="str">
        <f t="shared" si="11"/>
        <v>02020000550616CĐ_HL1_DLUC</v>
      </c>
      <c r="G1632" s="46">
        <v>1</v>
      </c>
      <c r="H1632" s="40" t="s">
        <v>250</v>
      </c>
      <c r="I1632" s="46">
        <v>8</v>
      </c>
    </row>
    <row r="1633" spans="1:9" ht="12.75" hidden="1" customHeight="1">
      <c r="A1633" s="34">
        <v>1294</v>
      </c>
      <c r="B1633" s="40" t="s">
        <v>2034</v>
      </c>
      <c r="C1633" s="40" t="s">
        <v>2035</v>
      </c>
      <c r="D1633" s="40" t="str">
        <f t="shared" si="9"/>
        <v>020200000701Anh văn 1</v>
      </c>
      <c r="E1633" s="40" t="s">
        <v>1827</v>
      </c>
      <c r="F1633" s="40" t="str">
        <f t="shared" si="11"/>
        <v>02020000070116CĐ_HL1_KHCB</v>
      </c>
      <c r="G1633" s="46">
        <v>1</v>
      </c>
      <c r="H1633" s="40" t="s">
        <v>98</v>
      </c>
      <c r="I1633" s="46">
        <v>12</v>
      </c>
    </row>
    <row r="1634" spans="1:9" ht="12.75" hidden="1" customHeight="1">
      <c r="A1634" s="34">
        <v>1295</v>
      </c>
      <c r="B1634" s="40" t="s">
        <v>2036</v>
      </c>
      <c r="C1634" s="40" t="s">
        <v>536</v>
      </c>
      <c r="D1634" s="40" t="str">
        <f t="shared" si="9"/>
        <v>020200032303Thực tập Nguội cơ bản</v>
      </c>
      <c r="E1634" s="40" t="s">
        <v>2037</v>
      </c>
      <c r="F1634" s="40" t="str">
        <f t="shared" si="11"/>
        <v>02020003230315CĐ_HL1_17CNÔ4</v>
      </c>
      <c r="G1634" s="46">
        <v>1</v>
      </c>
      <c r="H1634" s="40" t="s">
        <v>232</v>
      </c>
      <c r="I1634" s="46">
        <v>1</v>
      </c>
    </row>
    <row r="1635" spans="1:9" ht="12.75" hidden="1" customHeight="1">
      <c r="A1635" s="34">
        <v>1296</v>
      </c>
      <c r="B1635" s="40" t="s">
        <v>2038</v>
      </c>
      <c r="C1635" s="40" t="s">
        <v>636</v>
      </c>
      <c r="D1635" s="40" t="str">
        <f t="shared" si="9"/>
        <v>020200002502Cơ sở dữ liệu</v>
      </c>
      <c r="E1635" s="40" t="s">
        <v>2039</v>
      </c>
      <c r="F1635" s="40" t="str">
        <f t="shared" si="11"/>
        <v>02020000250215CĐ_HL1_17CMT2</v>
      </c>
      <c r="G1635" s="46">
        <v>1</v>
      </c>
      <c r="H1635" s="40" t="s">
        <v>451</v>
      </c>
      <c r="I1635" s="46">
        <v>1</v>
      </c>
    </row>
    <row r="1636" spans="1:9" ht="12.75" hidden="1" customHeight="1">
      <c r="A1636" s="34">
        <v>1297</v>
      </c>
      <c r="B1636" s="40" t="s">
        <v>2040</v>
      </c>
      <c r="C1636" s="40" t="s">
        <v>2041</v>
      </c>
      <c r="D1636" s="40" t="str">
        <f t="shared" si="9"/>
        <v>020400138401Phân tích và thiết kế hệ thống thông tin</v>
      </c>
      <c r="E1636" s="40" t="s">
        <v>312</v>
      </c>
      <c r="F1636" s="40" t="str">
        <f t="shared" si="11"/>
        <v>02040013840117C2-QTM1</v>
      </c>
      <c r="G1636" s="46">
        <v>1</v>
      </c>
      <c r="H1636" s="40" t="s">
        <v>451</v>
      </c>
      <c r="I1636" s="46">
        <v>12</v>
      </c>
    </row>
    <row r="1637" spans="1:9" ht="12.75" hidden="1" customHeight="1">
      <c r="A1637" s="34">
        <v>1298</v>
      </c>
      <c r="B1637" s="40" t="s">
        <v>2042</v>
      </c>
      <c r="C1637" s="40" t="s">
        <v>2043</v>
      </c>
      <c r="D1637" s="40" t="str">
        <f t="shared" si="9"/>
        <v>020400138501Quản trị mạng 1</v>
      </c>
      <c r="E1637" s="40" t="s">
        <v>312</v>
      </c>
      <c r="F1637" s="40" t="str">
        <f t="shared" si="11"/>
        <v>02040013850117C2-QTM1</v>
      </c>
      <c r="G1637" s="46">
        <v>1</v>
      </c>
      <c r="H1637" s="40" t="s">
        <v>173</v>
      </c>
      <c r="I1637" s="46">
        <v>12</v>
      </c>
    </row>
    <row r="1638" spans="1:9" ht="12.75" hidden="1" customHeight="1">
      <c r="A1638" s="34">
        <v>1299</v>
      </c>
      <c r="B1638" s="40" t="s">
        <v>2044</v>
      </c>
      <c r="C1638" s="40" t="s">
        <v>2045</v>
      </c>
      <c r="D1638" s="40" t="str">
        <f t="shared" si="9"/>
        <v>020400138601Kỹ thuật hack</v>
      </c>
      <c r="E1638" s="40" t="s">
        <v>312</v>
      </c>
      <c r="F1638" s="40" t="str">
        <f t="shared" si="11"/>
        <v>02040013860117C2-QTM1</v>
      </c>
      <c r="G1638" s="46">
        <v>1</v>
      </c>
      <c r="H1638" s="40" t="s">
        <v>206</v>
      </c>
      <c r="I1638" s="46">
        <v>12</v>
      </c>
    </row>
    <row r="1639" spans="1:9" ht="12.75" hidden="1" customHeight="1">
      <c r="A1639" s="34">
        <v>1300</v>
      </c>
      <c r="B1639" s="40" t="s">
        <v>2046</v>
      </c>
      <c r="C1639" s="40" t="s">
        <v>2047</v>
      </c>
      <c r="D1639" s="40" t="str">
        <f t="shared" si="9"/>
        <v>020400138701Kỹ thuật truyền thông và số liệu</v>
      </c>
      <c r="E1639" s="40" t="s">
        <v>312</v>
      </c>
      <c r="F1639" s="40" t="str">
        <f t="shared" si="11"/>
        <v>02040013870117C2-QTM1</v>
      </c>
      <c r="G1639" s="46">
        <v>1</v>
      </c>
      <c r="H1639" s="40" t="s">
        <v>158</v>
      </c>
      <c r="I1639" s="46">
        <v>12</v>
      </c>
    </row>
    <row r="1640" spans="1:9" ht="12.75" hidden="1" customHeight="1">
      <c r="A1640" s="34">
        <v>1301</v>
      </c>
      <c r="B1640" s="40" t="s">
        <v>2048</v>
      </c>
      <c r="C1640" s="40" t="s">
        <v>771</v>
      </c>
      <c r="D1640" s="40" t="str">
        <f t="shared" si="9"/>
        <v>020400014102Sức bền vật liệu</v>
      </c>
      <c r="E1640" s="40" t="s">
        <v>2049</v>
      </c>
      <c r="F1640" s="40" t="str">
        <f t="shared" si="11"/>
        <v>02040001410217C2-CCK1</v>
      </c>
      <c r="G1640" s="46">
        <v>1</v>
      </c>
      <c r="H1640" s="40" t="s">
        <v>1205</v>
      </c>
      <c r="I1640" s="46">
        <v>29</v>
      </c>
    </row>
    <row r="1641" spans="1:9" ht="12.75" hidden="1" customHeight="1">
      <c r="A1641" s="34">
        <v>1302</v>
      </c>
      <c r="B1641" s="40" t="s">
        <v>2050</v>
      </c>
      <c r="C1641" s="40" t="s">
        <v>1002</v>
      </c>
      <c r="D1641" s="40" t="str">
        <f t="shared" si="9"/>
        <v>020400076901Dung sai - Kỹ thuật đo</v>
      </c>
      <c r="E1641" s="40" t="s">
        <v>2049</v>
      </c>
      <c r="F1641" s="40" t="str">
        <f t="shared" si="11"/>
        <v>02040007690117C2-CCK1</v>
      </c>
      <c r="G1641" s="46">
        <v>1</v>
      </c>
      <c r="H1641" s="40" t="s">
        <v>231</v>
      </c>
      <c r="I1641" s="46">
        <v>29</v>
      </c>
    </row>
    <row r="1642" spans="1:9" ht="12.75" hidden="1" customHeight="1">
      <c r="A1642" s="34">
        <v>1303</v>
      </c>
      <c r="B1642" s="40" t="s">
        <v>2051</v>
      </c>
      <c r="C1642" s="40" t="s">
        <v>531</v>
      </c>
      <c r="D1642" s="40" t="str">
        <f t="shared" si="9"/>
        <v>020400119501Cơ lý thuyết</v>
      </c>
      <c r="E1642" s="40" t="s">
        <v>2049</v>
      </c>
      <c r="F1642" s="40" t="str">
        <f t="shared" si="11"/>
        <v>02040011950117C2-CCK1</v>
      </c>
      <c r="G1642" s="46">
        <v>1</v>
      </c>
      <c r="H1642" s="40" t="s">
        <v>246</v>
      </c>
      <c r="I1642" s="46">
        <v>14</v>
      </c>
    </row>
    <row r="1643" spans="1:9" ht="12.75" hidden="1" customHeight="1">
      <c r="A1643" s="34">
        <v>1304</v>
      </c>
      <c r="B1643" s="40" t="s">
        <v>2052</v>
      </c>
      <c r="C1643" s="40" t="s">
        <v>773</v>
      </c>
      <c r="D1643" s="40" t="str">
        <f t="shared" si="9"/>
        <v>020400125001Nguyên lý - Chi tiết máy</v>
      </c>
      <c r="E1643" s="40" t="s">
        <v>2049</v>
      </c>
      <c r="F1643" s="40" t="str">
        <f t="shared" si="11"/>
        <v>02040012500117C2-CCK1</v>
      </c>
      <c r="G1643" s="46">
        <v>1</v>
      </c>
      <c r="H1643" s="40" t="s">
        <v>270</v>
      </c>
      <c r="I1643" s="46">
        <v>29</v>
      </c>
    </row>
    <row r="1644" spans="1:9" ht="12.75" hidden="1" customHeight="1">
      <c r="A1644" s="34">
        <v>1305</v>
      </c>
      <c r="B1644" s="40" t="s">
        <v>2053</v>
      </c>
      <c r="C1644" s="40" t="s">
        <v>323</v>
      </c>
      <c r="D1644" s="40" t="str">
        <f t="shared" si="9"/>
        <v>020400138302Chính trị</v>
      </c>
      <c r="E1644" s="40" t="s">
        <v>2049</v>
      </c>
      <c r="F1644" s="40" t="str">
        <f t="shared" si="11"/>
        <v>02040013830217C2-CCK1</v>
      </c>
      <c r="G1644" s="46">
        <v>1</v>
      </c>
      <c r="H1644" s="40" t="s">
        <v>162</v>
      </c>
      <c r="I1644" s="46">
        <v>29</v>
      </c>
    </row>
    <row r="1645" spans="1:9" ht="12.75" hidden="1" customHeight="1">
      <c r="A1645" s="34">
        <v>1306</v>
      </c>
      <c r="B1645" s="40" t="s">
        <v>2054</v>
      </c>
      <c r="C1645" s="40" t="s">
        <v>2055</v>
      </c>
      <c r="D1645" s="40" t="str">
        <f t="shared" si="9"/>
        <v>020400139201Đồ án chi tiết máy</v>
      </c>
      <c r="E1645" s="40" t="s">
        <v>2049</v>
      </c>
      <c r="F1645" s="40" t="str">
        <f t="shared" si="11"/>
        <v>02040013920117C2-CCK1</v>
      </c>
      <c r="G1645" s="46">
        <v>1</v>
      </c>
      <c r="H1645" s="40" t="s">
        <v>270</v>
      </c>
      <c r="I1645" s="46">
        <v>29</v>
      </c>
    </row>
    <row r="1646" spans="1:9" ht="12.75" hidden="1" customHeight="1">
      <c r="A1646" s="34">
        <v>1307</v>
      </c>
      <c r="B1646" s="40" t="s">
        <v>2056</v>
      </c>
      <c r="C1646" s="40" t="s">
        <v>1343</v>
      </c>
      <c r="D1646" s="40" t="str">
        <f t="shared" si="9"/>
        <v>020400138202Giáo dục thể chất</v>
      </c>
      <c r="E1646" s="40" t="s">
        <v>2049</v>
      </c>
      <c r="F1646" s="40" t="str">
        <f t="shared" si="11"/>
        <v>02040013820217C2-CCK1</v>
      </c>
      <c r="G1646" s="46">
        <v>1</v>
      </c>
      <c r="H1646" s="40" t="s">
        <v>973</v>
      </c>
      <c r="I1646" s="46">
        <v>29</v>
      </c>
    </row>
    <row r="1647" spans="1:9" ht="12.75" hidden="1" customHeight="1">
      <c r="A1647" s="34">
        <v>1308</v>
      </c>
      <c r="B1647" s="40" t="s">
        <v>2057</v>
      </c>
      <c r="C1647" s="40" t="s">
        <v>1490</v>
      </c>
      <c r="D1647" s="40" t="str">
        <f t="shared" si="9"/>
        <v>020400139001Động cơ đốt trong</v>
      </c>
      <c r="E1647" s="40" t="s">
        <v>2058</v>
      </c>
      <c r="F1647" s="40" t="str">
        <f t="shared" si="11"/>
        <v>02040013900117C2-CNÔ1</v>
      </c>
      <c r="G1647" s="46">
        <v>1</v>
      </c>
      <c r="H1647" s="40" t="s">
        <v>113</v>
      </c>
      <c r="I1647" s="46">
        <v>15</v>
      </c>
    </row>
    <row r="1648" spans="1:9" ht="12.75" hidden="1" customHeight="1">
      <c r="A1648" s="34">
        <v>1309</v>
      </c>
      <c r="B1648" s="40" t="s">
        <v>2059</v>
      </c>
      <c r="C1648" s="40" t="s">
        <v>2060</v>
      </c>
      <c r="D1648" s="40" t="str">
        <f t="shared" si="9"/>
        <v>020400001001Anh văn chuyên ngành CNKT điện – điện tử</v>
      </c>
      <c r="E1648" s="40" t="s">
        <v>2061</v>
      </c>
      <c r="F1648" s="40" t="str">
        <f t="shared" si="11"/>
        <v>02040000100117C2-ĐĐT1</v>
      </c>
      <c r="G1648" s="46">
        <v>1</v>
      </c>
      <c r="H1648" s="40" t="s">
        <v>133</v>
      </c>
      <c r="I1648" s="46">
        <v>24</v>
      </c>
    </row>
    <row r="1649" spans="1:9" ht="12.75" hidden="1" customHeight="1">
      <c r="A1649" s="34">
        <v>1310</v>
      </c>
      <c r="B1649" s="40" t="s">
        <v>2062</v>
      </c>
      <c r="C1649" s="40" t="s">
        <v>730</v>
      </c>
      <c r="D1649" s="40" t="str">
        <f t="shared" si="9"/>
        <v>020400009101Kỹ thuật số</v>
      </c>
      <c r="E1649" s="40" t="s">
        <v>2061</v>
      </c>
      <c r="F1649" s="40" t="str">
        <f t="shared" si="11"/>
        <v>02040000910117C2-ĐĐT1</v>
      </c>
      <c r="G1649" s="46">
        <v>1</v>
      </c>
      <c r="H1649" s="40" t="s">
        <v>72</v>
      </c>
      <c r="I1649" s="46">
        <v>24</v>
      </c>
    </row>
    <row r="1650" spans="1:9" ht="12.75" hidden="1" customHeight="1">
      <c r="A1650" s="34">
        <v>1311</v>
      </c>
      <c r="B1650" s="40" t="s">
        <v>2063</v>
      </c>
      <c r="C1650" s="40" t="s">
        <v>2064</v>
      </c>
      <c r="D1650" s="40" t="str">
        <f t="shared" si="9"/>
        <v>020400022201Vi xử lý</v>
      </c>
      <c r="E1650" s="40" t="s">
        <v>2061</v>
      </c>
      <c r="F1650" s="40" t="str">
        <f t="shared" si="11"/>
        <v>02040002220117C2-ĐĐT1</v>
      </c>
      <c r="G1650" s="46">
        <v>1</v>
      </c>
      <c r="H1650" s="40" t="s">
        <v>71</v>
      </c>
      <c r="I1650" s="46">
        <v>24</v>
      </c>
    </row>
    <row r="1651" spans="1:9" ht="12.75" hidden="1" customHeight="1">
      <c r="A1651" s="34">
        <v>1312</v>
      </c>
      <c r="B1651" s="40" t="s">
        <v>2065</v>
      </c>
      <c r="C1651" s="40" t="s">
        <v>323</v>
      </c>
      <c r="D1651" s="40" t="str">
        <f t="shared" si="9"/>
        <v>020400138304Chính trị</v>
      </c>
      <c r="E1651" s="40" t="s">
        <v>2061</v>
      </c>
      <c r="F1651" s="40" t="str">
        <f t="shared" si="11"/>
        <v>02040013830417C2-ĐĐT1</v>
      </c>
      <c r="G1651" s="46">
        <v>1</v>
      </c>
      <c r="H1651" s="40" t="s">
        <v>259</v>
      </c>
      <c r="I1651" s="46">
        <v>36</v>
      </c>
    </row>
    <row r="1652" spans="1:9" ht="12.75" hidden="1" customHeight="1">
      <c r="A1652" s="34">
        <v>1313</v>
      </c>
      <c r="B1652" s="40" t="s">
        <v>2066</v>
      </c>
      <c r="C1652" s="40" t="s">
        <v>446</v>
      </c>
      <c r="D1652" s="40" t="str">
        <f t="shared" si="9"/>
        <v>020400138801Máy điện</v>
      </c>
      <c r="E1652" s="40" t="s">
        <v>2061</v>
      </c>
      <c r="F1652" s="40" t="str">
        <f t="shared" si="11"/>
        <v>02040013880117C2-ĐĐT1</v>
      </c>
      <c r="G1652" s="46">
        <v>1</v>
      </c>
      <c r="H1652" s="40" t="s">
        <v>706</v>
      </c>
      <c r="I1652" s="46">
        <v>24</v>
      </c>
    </row>
    <row r="1653" spans="1:9" ht="12.75" hidden="1" customHeight="1">
      <c r="A1653" s="34">
        <v>1314</v>
      </c>
      <c r="B1653" s="40" t="s">
        <v>2067</v>
      </c>
      <c r="C1653" s="40" t="s">
        <v>2068</v>
      </c>
      <c r="D1653" s="40" t="str">
        <f t="shared" si="9"/>
        <v>020400138901Kỹ thuật M&amp;E</v>
      </c>
      <c r="E1653" s="40" t="s">
        <v>2061</v>
      </c>
      <c r="F1653" s="40" t="str">
        <f t="shared" si="11"/>
        <v>02040013890117C2-ĐĐT1</v>
      </c>
      <c r="G1653" s="46">
        <v>1</v>
      </c>
      <c r="H1653" s="40" t="s">
        <v>68</v>
      </c>
      <c r="I1653" s="46">
        <v>24</v>
      </c>
    </row>
    <row r="1654" spans="1:9" ht="12.75" hidden="1" customHeight="1">
      <c r="A1654" s="34">
        <v>1315</v>
      </c>
      <c r="B1654" s="40" t="s">
        <v>2069</v>
      </c>
      <c r="C1654" s="40" t="s">
        <v>1343</v>
      </c>
      <c r="D1654" s="40" t="str">
        <f t="shared" si="9"/>
        <v>020400138204Giáo dục thể chất</v>
      </c>
      <c r="E1654" s="40" t="s">
        <v>2061</v>
      </c>
      <c r="F1654" s="40" t="str">
        <f t="shared" si="11"/>
        <v>02040013820417C2-ĐĐT1</v>
      </c>
      <c r="G1654" s="46">
        <v>1</v>
      </c>
      <c r="H1654" s="40" t="s">
        <v>973</v>
      </c>
      <c r="I1654" s="46">
        <v>36</v>
      </c>
    </row>
    <row r="1655" spans="1:9" ht="12.75" hidden="1" customHeight="1">
      <c r="A1655" s="34">
        <v>1316</v>
      </c>
      <c r="B1655" s="40" t="s">
        <v>2070</v>
      </c>
      <c r="C1655" s="40" t="s">
        <v>594</v>
      </c>
      <c r="D1655" s="40" t="str">
        <f t="shared" si="9"/>
        <v>SHCN(12+)154Sinh hoạt chủ nhiệm</v>
      </c>
      <c r="E1655" s="40" t="s">
        <v>2049</v>
      </c>
      <c r="F1655" s="40" t="str">
        <f t="shared" si="11"/>
        <v>SHCN(12+)15417C2-CCK1</v>
      </c>
      <c r="G1655" s="46">
        <v>1</v>
      </c>
      <c r="H1655" s="40" t="s">
        <v>2071</v>
      </c>
      <c r="I1655" s="46">
        <v>29</v>
      </c>
    </row>
    <row r="1656" spans="1:9" ht="12.75" hidden="1" customHeight="1">
      <c r="A1656" s="34">
        <v>1317</v>
      </c>
      <c r="B1656" s="40" t="s">
        <v>2072</v>
      </c>
      <c r="C1656" s="40" t="s">
        <v>594</v>
      </c>
      <c r="D1656" s="40" t="str">
        <f t="shared" si="9"/>
        <v>SHCN(12+)156Sinh hoạt chủ nhiệm</v>
      </c>
      <c r="E1656" s="40" t="s">
        <v>2061</v>
      </c>
      <c r="F1656" s="40" t="str">
        <f t="shared" si="11"/>
        <v>SHCN(12+)15617C2-ĐĐT1</v>
      </c>
      <c r="G1656" s="46">
        <v>1</v>
      </c>
      <c r="H1656" s="40" t="s">
        <v>285</v>
      </c>
      <c r="I1656" s="46">
        <v>36</v>
      </c>
    </row>
    <row r="1657" spans="1:9" ht="12.75" hidden="1" customHeight="1">
      <c r="A1657" s="156">
        <v>1318</v>
      </c>
      <c r="B1657" s="40" t="s">
        <v>2073</v>
      </c>
      <c r="C1657" s="40" t="s">
        <v>922</v>
      </c>
      <c r="D1657" s="40" t="str">
        <f t="shared" si="9"/>
        <v>020200008302Kỹ thuật điện - điện tử</v>
      </c>
      <c r="E1657" s="40" t="s">
        <v>1970</v>
      </c>
      <c r="F1657" s="40" t="str">
        <f t="shared" si="11"/>
        <v>02020000830215CĐ_HL1_ĐLUC</v>
      </c>
      <c r="G1657" s="46">
        <v>1</v>
      </c>
      <c r="H1657" s="40" t="s">
        <v>209</v>
      </c>
      <c r="I1657" s="46">
        <v>8</v>
      </c>
    </row>
    <row r="1658" spans="1:9" ht="12.75" hidden="1" customHeight="1">
      <c r="A1658" s="34">
        <v>1</v>
      </c>
      <c r="B1658" s="40" t="s">
        <v>2074</v>
      </c>
      <c r="C1658" s="40" t="s">
        <v>2075</v>
      </c>
      <c r="D1658" s="40" t="str">
        <f t="shared" si="9"/>
        <v>030600123901Bảo dưỡng và sửa chữa hệ thống phanh ABS</v>
      </c>
      <c r="E1658" s="40" t="s">
        <v>829</v>
      </c>
      <c r="F1658" s="40" t="str">
        <f t="shared" si="11"/>
        <v>03060012390115CĐN-Ô</v>
      </c>
      <c r="G1658" s="46">
        <v>2</v>
      </c>
      <c r="H1658" s="40" t="s">
        <v>225</v>
      </c>
      <c r="I1658" s="46">
        <v>24</v>
      </c>
    </row>
    <row r="1659" spans="1:9" ht="12.75" hidden="1" customHeight="1">
      <c r="A1659" s="34">
        <v>2</v>
      </c>
      <c r="B1659" s="40" t="s">
        <v>2076</v>
      </c>
      <c r="C1659" s="40" t="s">
        <v>2077</v>
      </c>
      <c r="D1659" s="40" t="str">
        <f t="shared" si="9"/>
        <v>030600124001Kiểm tra và sửa chữa PAN ô tô</v>
      </c>
      <c r="E1659" s="40" t="s">
        <v>829</v>
      </c>
      <c r="F1659" s="40" t="str">
        <f t="shared" si="11"/>
        <v>03060012400115CĐN-Ô</v>
      </c>
      <c r="G1659" s="46">
        <v>2</v>
      </c>
      <c r="H1659" s="40" t="s">
        <v>113</v>
      </c>
      <c r="I1659" s="46">
        <v>24</v>
      </c>
    </row>
    <row r="1660" spans="1:9" ht="12.75" hidden="1" customHeight="1">
      <c r="A1660" s="34">
        <v>3</v>
      </c>
      <c r="B1660" s="40" t="s">
        <v>2078</v>
      </c>
      <c r="C1660" s="40" t="s">
        <v>2079</v>
      </c>
      <c r="D1660" s="40" t="str">
        <f t="shared" si="9"/>
        <v>030600124101Bảo dưỡng và sứa chữa hệ thống phun dầu điện tử</v>
      </c>
      <c r="E1660" s="40" t="s">
        <v>829</v>
      </c>
      <c r="F1660" s="40" t="str">
        <f t="shared" si="11"/>
        <v>03060012410115CĐN-Ô</v>
      </c>
      <c r="G1660" s="46">
        <v>2</v>
      </c>
      <c r="H1660" s="40" t="s">
        <v>112</v>
      </c>
      <c r="I1660" s="46">
        <v>24</v>
      </c>
    </row>
    <row r="1661" spans="1:9" ht="12.75" hidden="1" customHeight="1">
      <c r="A1661" s="34">
        <v>4</v>
      </c>
      <c r="B1661" s="40" t="s">
        <v>2080</v>
      </c>
      <c r="C1661" s="40" t="s">
        <v>2081</v>
      </c>
      <c r="D1661" s="40" t="str">
        <f t="shared" si="9"/>
        <v>030600123801Thực tập tại cơ sở sản xuất 2</v>
      </c>
      <c r="E1661" s="40" t="s">
        <v>829</v>
      </c>
      <c r="F1661" s="40" t="str">
        <f t="shared" si="11"/>
        <v>03060012380115CĐN-Ô</v>
      </c>
      <c r="G1661" s="46">
        <v>2</v>
      </c>
      <c r="H1661" s="40"/>
      <c r="I1661" s="46">
        <v>24</v>
      </c>
    </row>
    <row r="1662" spans="1:9" ht="12.75" hidden="1" customHeight="1">
      <c r="A1662" s="34">
        <v>5</v>
      </c>
      <c r="B1662" s="40" t="s">
        <v>2082</v>
      </c>
      <c r="C1662" s="40" t="s">
        <v>2083</v>
      </c>
      <c r="D1662" s="40" t="str">
        <f t="shared" si="9"/>
        <v>030600123501Kinh doanh quốc tế</v>
      </c>
      <c r="E1662" s="40" t="s">
        <v>371</v>
      </c>
      <c r="F1662" s="40" t="str">
        <f t="shared" si="11"/>
        <v>03060012350115CĐN-QTD</v>
      </c>
      <c r="G1662" s="46">
        <v>2</v>
      </c>
      <c r="H1662" s="40" t="s">
        <v>90</v>
      </c>
      <c r="I1662" s="46">
        <v>14</v>
      </c>
    </row>
    <row r="1663" spans="1:9" ht="12.75" hidden="1" customHeight="1">
      <c r="A1663" s="34">
        <v>6</v>
      </c>
      <c r="B1663" s="40" t="s">
        <v>2084</v>
      </c>
      <c r="C1663" s="40" t="s">
        <v>2085</v>
      </c>
      <c r="D1663" s="40" t="str">
        <f t="shared" si="9"/>
        <v>030600123601Thực hành nghề nghiệp</v>
      </c>
      <c r="E1663" s="40" t="s">
        <v>371</v>
      </c>
      <c r="F1663" s="40" t="str">
        <f t="shared" si="11"/>
        <v>03060012360115CĐN-QTD</v>
      </c>
      <c r="G1663" s="46">
        <v>2</v>
      </c>
      <c r="H1663" s="40" t="s">
        <v>94</v>
      </c>
      <c r="I1663" s="46">
        <v>14</v>
      </c>
    </row>
    <row r="1664" spans="1:9" ht="12.75" hidden="1" customHeight="1">
      <c r="A1664" s="34">
        <v>7</v>
      </c>
      <c r="B1664" s="40" t="s">
        <v>2086</v>
      </c>
      <c r="C1664" s="40" t="s">
        <v>2087</v>
      </c>
      <c r="D1664" s="40" t="str">
        <f t="shared" si="9"/>
        <v>030600123701Thực tập tốt nghiệp</v>
      </c>
      <c r="E1664" s="40" t="s">
        <v>371</v>
      </c>
      <c r="F1664" s="40" t="str">
        <f t="shared" si="11"/>
        <v>03060012370115CĐN-QTD</v>
      </c>
      <c r="G1664" s="46">
        <v>2</v>
      </c>
      <c r="H1664" s="40"/>
      <c r="I1664" s="46">
        <v>14</v>
      </c>
    </row>
    <row r="1665" spans="1:9" ht="12.75" hidden="1" customHeight="1">
      <c r="A1665" s="34">
        <v>8</v>
      </c>
      <c r="B1665" s="40" t="s">
        <v>2088</v>
      </c>
      <c r="C1665" s="40" t="s">
        <v>2089</v>
      </c>
      <c r="D1665" s="40" t="str">
        <f t="shared" si="9"/>
        <v>050600127301Pháp luật</v>
      </c>
      <c r="E1665" s="40" t="s">
        <v>324</v>
      </c>
      <c r="F1665" s="40" t="str">
        <f t="shared" si="11"/>
        <v>05060012730115TCN-Đ</v>
      </c>
      <c r="G1665" s="46">
        <v>2</v>
      </c>
      <c r="H1665" s="40" t="s">
        <v>534</v>
      </c>
      <c r="I1665" s="46">
        <v>47</v>
      </c>
    </row>
    <row r="1666" spans="1:9" ht="12.75" hidden="1" customHeight="1">
      <c r="A1666" s="34">
        <v>9</v>
      </c>
      <c r="B1666" s="40" t="s">
        <v>2090</v>
      </c>
      <c r="C1666" s="40" t="s">
        <v>2091</v>
      </c>
      <c r="D1666" s="40" t="str">
        <f t="shared" si="9"/>
        <v>050600127501Chuyên đề điều khiển lập trình cỡ nhỏ</v>
      </c>
      <c r="E1666" s="40" t="s">
        <v>324</v>
      </c>
      <c r="F1666" s="40" t="str">
        <f t="shared" si="11"/>
        <v>05060012750115TCN-Đ</v>
      </c>
      <c r="G1666" s="46">
        <v>2</v>
      </c>
      <c r="H1666" s="40" t="s">
        <v>68</v>
      </c>
      <c r="I1666" s="46">
        <v>21</v>
      </c>
    </row>
    <row r="1667" spans="1:9" ht="12.75" hidden="1" customHeight="1">
      <c r="A1667" s="34">
        <v>10</v>
      </c>
      <c r="B1667" s="40" t="s">
        <v>2092</v>
      </c>
      <c r="C1667" s="40" t="s">
        <v>2093</v>
      </c>
      <c r="D1667" s="40" t="str">
        <f t="shared" si="9"/>
        <v>050600127601Quấn dây máy điện nâng cao</v>
      </c>
      <c r="E1667" s="40" t="s">
        <v>324</v>
      </c>
      <c r="F1667" s="40" t="str">
        <f t="shared" si="11"/>
        <v>05060012760115TCN-Đ</v>
      </c>
      <c r="G1667" s="46">
        <v>2</v>
      </c>
      <c r="H1667" s="40" t="s">
        <v>706</v>
      </c>
      <c r="I1667" s="46">
        <v>21</v>
      </c>
    </row>
    <row r="1668" spans="1:9" ht="12.75" hidden="1" customHeight="1">
      <c r="A1668" s="34">
        <v>11</v>
      </c>
      <c r="B1668" s="40" t="s">
        <v>2094</v>
      </c>
      <c r="C1668" s="40" t="s">
        <v>2095</v>
      </c>
      <c r="D1668" s="40" t="str">
        <f t="shared" si="9"/>
        <v>050600127701Trang bị điện 2</v>
      </c>
      <c r="E1668" s="40" t="s">
        <v>324</v>
      </c>
      <c r="F1668" s="40" t="str">
        <f t="shared" si="11"/>
        <v>05060012770115TCN-Đ</v>
      </c>
      <c r="G1668" s="46">
        <v>2</v>
      </c>
      <c r="H1668" s="40" t="s">
        <v>119</v>
      </c>
      <c r="I1668" s="46">
        <v>21</v>
      </c>
    </row>
    <row r="1669" spans="1:9" ht="12.75" hidden="1" customHeight="1">
      <c r="A1669" s="34">
        <v>12</v>
      </c>
      <c r="B1669" s="40" t="s">
        <v>2096</v>
      </c>
      <c r="C1669" s="40" t="s">
        <v>2087</v>
      </c>
      <c r="D1669" s="40" t="str">
        <f t="shared" si="9"/>
        <v>050600127401Thực tập tốt nghiệp</v>
      </c>
      <c r="E1669" s="40" t="s">
        <v>324</v>
      </c>
      <c r="F1669" s="40" t="str">
        <f t="shared" si="11"/>
        <v>05060012740115TCN-Đ</v>
      </c>
      <c r="G1669" s="46">
        <v>2</v>
      </c>
      <c r="H1669" s="40"/>
      <c r="I1669" s="46">
        <v>21</v>
      </c>
    </row>
    <row r="1670" spans="1:9" ht="12.75" hidden="1" customHeight="1">
      <c r="A1670" s="34">
        <v>13</v>
      </c>
      <c r="B1670" s="40" t="s">
        <v>2098</v>
      </c>
      <c r="C1670" s="40" t="s">
        <v>2099</v>
      </c>
      <c r="D1670" s="40" t="str">
        <f t="shared" si="9"/>
        <v>050600130501Mạng truyền thông công nghiệp</v>
      </c>
      <c r="E1670" s="40" t="s">
        <v>336</v>
      </c>
      <c r="F1670" s="40" t="str">
        <f t="shared" si="11"/>
        <v>05060013050115TCN-ĐT</v>
      </c>
      <c r="G1670" s="46">
        <v>2</v>
      </c>
      <c r="H1670" s="40" t="s">
        <v>71</v>
      </c>
      <c r="I1670" s="46">
        <v>26</v>
      </c>
    </row>
    <row r="1671" spans="1:9" ht="12.75" hidden="1" customHeight="1">
      <c r="A1671" s="34">
        <v>14</v>
      </c>
      <c r="B1671" s="40" t="s">
        <v>2100</v>
      </c>
      <c r="C1671" s="40" t="s">
        <v>2101</v>
      </c>
      <c r="D1671" s="40" t="str">
        <f t="shared" si="9"/>
        <v>050600130601Robot công nghiệp</v>
      </c>
      <c r="E1671" s="40" t="s">
        <v>336</v>
      </c>
      <c r="F1671" s="40" t="str">
        <f t="shared" si="11"/>
        <v>05060013060115TCN-ĐT</v>
      </c>
      <c r="G1671" s="46">
        <v>2</v>
      </c>
      <c r="H1671" s="40" t="s">
        <v>192</v>
      </c>
      <c r="I1671" s="46">
        <v>26</v>
      </c>
    </row>
    <row r="1672" spans="1:9" ht="12.75" hidden="1" customHeight="1">
      <c r="A1672" s="34">
        <v>15</v>
      </c>
      <c r="B1672" s="40" t="s">
        <v>2102</v>
      </c>
      <c r="C1672" s="40" t="s">
        <v>2103</v>
      </c>
      <c r="D1672" s="40" t="str">
        <f t="shared" si="9"/>
        <v>050600130701Điều khiển thủy lực</v>
      </c>
      <c r="E1672" s="40" t="s">
        <v>336</v>
      </c>
      <c r="F1672" s="40" t="str">
        <f t="shared" si="11"/>
        <v>05060013070115TCN-ĐT</v>
      </c>
      <c r="G1672" s="46">
        <v>2</v>
      </c>
      <c r="H1672" s="40" t="s">
        <v>68</v>
      </c>
      <c r="I1672" s="46">
        <v>26</v>
      </c>
    </row>
    <row r="1673" spans="1:9" ht="12.75" hidden="1" customHeight="1">
      <c r="A1673" s="34">
        <v>16</v>
      </c>
      <c r="B1673" s="40" t="s">
        <v>2104</v>
      </c>
      <c r="C1673" s="40" t="s">
        <v>2087</v>
      </c>
      <c r="D1673" s="40" t="str">
        <f t="shared" si="9"/>
        <v>050600130401Thực tập tốt nghiệp</v>
      </c>
      <c r="E1673" s="40" t="s">
        <v>336</v>
      </c>
      <c r="F1673" s="40" t="str">
        <f t="shared" si="11"/>
        <v>05060013040115TCN-ĐT</v>
      </c>
      <c r="G1673" s="46">
        <v>2</v>
      </c>
      <c r="H1673" s="40"/>
      <c r="I1673" s="46">
        <v>26</v>
      </c>
    </row>
    <row r="1674" spans="1:9" ht="12.75" hidden="1" customHeight="1">
      <c r="A1674" s="34">
        <v>17</v>
      </c>
      <c r="B1674" s="40" t="s">
        <v>2105</v>
      </c>
      <c r="C1674" s="40" t="s">
        <v>2106</v>
      </c>
      <c r="D1674" s="40" t="str">
        <f t="shared" si="9"/>
        <v>050600133001Chuyên đề máy lạnh</v>
      </c>
      <c r="E1674" s="40" t="s">
        <v>347</v>
      </c>
      <c r="F1674" s="40" t="str">
        <f t="shared" si="11"/>
        <v>05060013300115TCN-LĐL</v>
      </c>
      <c r="G1674" s="46">
        <v>2</v>
      </c>
      <c r="H1674" s="40" t="s">
        <v>219</v>
      </c>
      <c r="I1674" s="46">
        <v>31</v>
      </c>
    </row>
    <row r="1675" spans="1:9" ht="12.75" hidden="1" customHeight="1">
      <c r="A1675" s="34">
        <v>18</v>
      </c>
      <c r="B1675" s="40" t="s">
        <v>2107</v>
      </c>
      <c r="C1675" s="40" t="s">
        <v>2108</v>
      </c>
      <c r="D1675" s="40" t="str">
        <f t="shared" si="9"/>
        <v>050600132401Lắp đặt hệ thống điều hòa không khí cục bộ</v>
      </c>
      <c r="E1675" s="40" t="s">
        <v>347</v>
      </c>
      <c r="F1675" s="40" t="str">
        <f t="shared" si="11"/>
        <v>05060013240115TCN-LĐL</v>
      </c>
      <c r="G1675" s="46">
        <v>2</v>
      </c>
      <c r="H1675" s="40" t="s">
        <v>82</v>
      </c>
      <c r="I1675" s="46">
        <v>31</v>
      </c>
    </row>
    <row r="1676" spans="1:9" ht="12.75" hidden="1" customHeight="1">
      <c r="A1676" s="34">
        <v>19</v>
      </c>
      <c r="B1676" s="40" t="s">
        <v>2109</v>
      </c>
      <c r="C1676" s="40" t="s">
        <v>2087</v>
      </c>
      <c r="D1676" s="40" t="str">
        <f t="shared" si="9"/>
        <v>050600132501Thực tập tốt nghiệp</v>
      </c>
      <c r="E1676" s="40" t="s">
        <v>347</v>
      </c>
      <c r="F1676" s="40" t="str">
        <f t="shared" si="11"/>
        <v>05060013250115TCN-LĐL</v>
      </c>
      <c r="G1676" s="46">
        <v>2</v>
      </c>
      <c r="H1676" s="40"/>
      <c r="I1676" s="46">
        <v>31</v>
      </c>
    </row>
    <row r="1677" spans="1:9" ht="12.75" hidden="1" customHeight="1">
      <c r="A1677" s="34">
        <v>20</v>
      </c>
      <c r="B1677" s="40" t="s">
        <v>2110</v>
      </c>
      <c r="C1677" s="40" t="s">
        <v>326</v>
      </c>
      <c r="D1677" s="40" t="str">
        <f t="shared" si="9"/>
        <v>050600132601Điện tử công suất</v>
      </c>
      <c r="E1677" s="40" t="s">
        <v>347</v>
      </c>
      <c r="F1677" s="40" t="str">
        <f t="shared" si="11"/>
        <v>05060013260115TCN-LĐL</v>
      </c>
      <c r="G1677" s="46">
        <v>2</v>
      </c>
      <c r="H1677" s="40" t="s">
        <v>670</v>
      </c>
      <c r="I1677" s="46">
        <v>31</v>
      </c>
    </row>
    <row r="1678" spans="1:9" ht="12.75" hidden="1" customHeight="1">
      <c r="A1678" s="34">
        <v>21</v>
      </c>
      <c r="B1678" s="40" t="s">
        <v>2111</v>
      </c>
      <c r="C1678" s="40" t="s">
        <v>2112</v>
      </c>
      <c r="D1678" s="40" t="str">
        <f t="shared" si="9"/>
        <v>050600132701PLC</v>
      </c>
      <c r="E1678" s="40" t="s">
        <v>347</v>
      </c>
      <c r="F1678" s="40" t="str">
        <f t="shared" si="11"/>
        <v>05060013270115TCN-LĐL</v>
      </c>
      <c r="G1678" s="46">
        <v>2</v>
      </c>
      <c r="H1678" s="40" t="s">
        <v>72</v>
      </c>
      <c r="I1678" s="46">
        <v>31</v>
      </c>
    </row>
    <row r="1679" spans="1:9" ht="12.75" hidden="1" customHeight="1">
      <c r="A1679" s="34">
        <v>22</v>
      </c>
      <c r="B1679" s="40" t="s">
        <v>2113</v>
      </c>
      <c r="C1679" s="40" t="s">
        <v>2114</v>
      </c>
      <c r="D1679" s="40" t="str">
        <f t="shared" si="9"/>
        <v>050600132801Gia công lắp đặt đường ống</v>
      </c>
      <c r="E1679" s="40" t="s">
        <v>347</v>
      </c>
      <c r="F1679" s="40" t="str">
        <f t="shared" si="11"/>
        <v>05060013280115TCN-LĐL</v>
      </c>
      <c r="G1679" s="46">
        <v>2</v>
      </c>
      <c r="H1679" s="40" t="s">
        <v>80</v>
      </c>
      <c r="I1679" s="46">
        <v>31</v>
      </c>
    </row>
    <row r="1680" spans="1:9" ht="12.75" hidden="1" customHeight="1">
      <c r="A1680" s="34">
        <v>23</v>
      </c>
      <c r="B1680" s="40" t="s">
        <v>2115</v>
      </c>
      <c r="C1680" s="40" t="s">
        <v>2089</v>
      </c>
      <c r="D1680" s="40" t="str">
        <f t="shared" si="9"/>
        <v>050600127304Pháp luật</v>
      </c>
      <c r="E1680" s="40" t="s">
        <v>784</v>
      </c>
      <c r="F1680" s="40" t="str">
        <f t="shared" si="11"/>
        <v>05060012730415TCN-CKL</v>
      </c>
      <c r="G1680" s="46">
        <v>2</v>
      </c>
      <c r="H1680" s="40" t="s">
        <v>492</v>
      </c>
      <c r="I1680" s="46">
        <v>46</v>
      </c>
    </row>
    <row r="1681" spans="1:9" ht="12.75" hidden="1" customHeight="1">
      <c r="A1681" s="34">
        <v>24</v>
      </c>
      <c r="B1681" s="40" t="s">
        <v>2116</v>
      </c>
      <c r="C1681" s="40" t="s">
        <v>2117</v>
      </c>
      <c r="D1681" s="40" t="str">
        <f t="shared" si="9"/>
        <v>050600133401Phay CNC cơ bản</v>
      </c>
      <c r="E1681" s="40" t="s">
        <v>784</v>
      </c>
      <c r="F1681" s="40" t="str">
        <f t="shared" si="11"/>
        <v>05060013340115TCN-CKL</v>
      </c>
      <c r="G1681" s="46">
        <v>2</v>
      </c>
      <c r="H1681" s="40" t="s">
        <v>267</v>
      </c>
      <c r="I1681" s="46">
        <v>15</v>
      </c>
    </row>
    <row r="1682" spans="1:9" ht="12.75" hidden="1" customHeight="1">
      <c r="A1682" s="34">
        <v>25</v>
      </c>
      <c r="B1682" s="40" t="s">
        <v>2118</v>
      </c>
      <c r="C1682" s="40" t="s">
        <v>2119</v>
      </c>
      <c r="D1682" s="40" t="str">
        <f t="shared" si="9"/>
        <v>050600133501Phay bánh răng trụ răng nghiêng, rãnh xoắn</v>
      </c>
      <c r="E1682" s="40" t="s">
        <v>784</v>
      </c>
      <c r="F1682" s="40" t="str">
        <f t="shared" si="11"/>
        <v>05060013350115TCN-CKL</v>
      </c>
      <c r="G1682" s="46">
        <v>2</v>
      </c>
      <c r="H1682" s="40" t="s">
        <v>226</v>
      </c>
      <c r="I1682" s="46">
        <v>15</v>
      </c>
    </row>
    <row r="1683" spans="1:9" ht="12.75" hidden="1" customHeight="1">
      <c r="A1683" s="34">
        <v>26</v>
      </c>
      <c r="B1683" s="40" t="s">
        <v>2121</v>
      </c>
      <c r="C1683" s="40" t="s">
        <v>2087</v>
      </c>
      <c r="D1683" s="40" t="str">
        <f t="shared" si="9"/>
        <v>050600133601Thực tập tốt nghiệp</v>
      </c>
      <c r="E1683" s="40" t="s">
        <v>784</v>
      </c>
      <c r="F1683" s="40" t="str">
        <f t="shared" si="11"/>
        <v>05060013360115TCN-CKL</v>
      </c>
      <c r="G1683" s="46">
        <v>2</v>
      </c>
      <c r="H1683" s="40"/>
      <c r="I1683" s="46">
        <v>15</v>
      </c>
    </row>
    <row r="1684" spans="1:9" ht="12.75" hidden="1" customHeight="1">
      <c r="A1684" s="34">
        <v>27</v>
      </c>
      <c r="B1684" s="40" t="s">
        <v>2122</v>
      </c>
      <c r="C1684" s="40" t="s">
        <v>2123</v>
      </c>
      <c r="D1684" s="40" t="str">
        <f t="shared" si="9"/>
        <v>050600133701Tiện lệch tâm, tiện định hình</v>
      </c>
      <c r="E1684" s="40" t="s">
        <v>784</v>
      </c>
      <c r="F1684" s="40" t="str">
        <f t="shared" si="11"/>
        <v>05060013370115TCN-CKL</v>
      </c>
      <c r="G1684" s="46">
        <v>2</v>
      </c>
      <c r="H1684" s="40" t="s">
        <v>226</v>
      </c>
      <c r="I1684" s="46">
        <v>15</v>
      </c>
    </row>
    <row r="1685" spans="1:9" ht="12.75" hidden="1" customHeight="1">
      <c r="A1685" s="34">
        <v>28</v>
      </c>
      <c r="B1685" s="40" t="s">
        <v>2124</v>
      </c>
      <c r="C1685" s="40" t="s">
        <v>2125</v>
      </c>
      <c r="D1685" s="40" t="str">
        <f t="shared" si="9"/>
        <v>050600133801Mài mặt phẳng</v>
      </c>
      <c r="E1685" s="40" t="s">
        <v>784</v>
      </c>
      <c r="F1685" s="40" t="str">
        <f t="shared" si="11"/>
        <v>05060013380115TCN-CKL</v>
      </c>
      <c r="G1685" s="46">
        <v>2</v>
      </c>
      <c r="H1685" s="40" t="s">
        <v>226</v>
      </c>
      <c r="I1685" s="46">
        <v>15</v>
      </c>
    </row>
    <row r="1686" spans="1:9" ht="12.75" hidden="1" customHeight="1">
      <c r="A1686" s="34">
        <v>29</v>
      </c>
      <c r="B1686" s="40" t="s">
        <v>2126</v>
      </c>
      <c r="C1686" s="40" t="s">
        <v>2127</v>
      </c>
      <c r="D1686" s="40" t="str">
        <f t="shared" si="9"/>
        <v>050600133901Mài trụ ngoài, mài côn ngoài</v>
      </c>
      <c r="E1686" s="40" t="s">
        <v>784</v>
      </c>
      <c r="F1686" s="40" t="str">
        <f t="shared" si="11"/>
        <v>05060013390115TCN-CKL</v>
      </c>
      <c r="G1686" s="46">
        <v>2</v>
      </c>
      <c r="H1686" s="40" t="s">
        <v>226</v>
      </c>
      <c r="I1686" s="46">
        <v>15</v>
      </c>
    </row>
    <row r="1687" spans="1:9" ht="12.75" hidden="1" customHeight="1">
      <c r="A1687" s="34">
        <v>30</v>
      </c>
      <c r="B1687" s="40" t="s">
        <v>2128</v>
      </c>
      <c r="C1687" s="40" t="s">
        <v>2089</v>
      </c>
      <c r="D1687" s="40" t="str">
        <f t="shared" si="9"/>
        <v>050600127305Pháp luật</v>
      </c>
      <c r="E1687" s="40" t="s">
        <v>538</v>
      </c>
      <c r="F1687" s="40" t="str">
        <f t="shared" si="11"/>
        <v>05060012730515TCN-Ô1</v>
      </c>
      <c r="G1687" s="46">
        <v>2</v>
      </c>
      <c r="H1687" s="40" t="s">
        <v>492</v>
      </c>
      <c r="I1687" s="46">
        <v>42</v>
      </c>
    </row>
    <row r="1688" spans="1:9" ht="12.75" hidden="1" customHeight="1">
      <c r="A1688" s="34">
        <v>31</v>
      </c>
      <c r="B1688" s="40" t="s">
        <v>2129</v>
      </c>
      <c r="C1688" s="40" t="s">
        <v>2130</v>
      </c>
      <c r="D1688" s="40" t="str">
        <f t="shared" si="9"/>
        <v>050600127801Bảo dưỡng và sửa chữa trang bị điện ô tô 1</v>
      </c>
      <c r="E1688" s="40" t="s">
        <v>538</v>
      </c>
      <c r="F1688" s="40" t="str">
        <f t="shared" si="11"/>
        <v>05060012780115TCN-Ô1</v>
      </c>
      <c r="G1688" s="46">
        <v>2</v>
      </c>
      <c r="H1688" s="40" t="s">
        <v>2131</v>
      </c>
      <c r="I1688" s="46">
        <v>42</v>
      </c>
    </row>
    <row r="1689" spans="1:9" ht="12.75" hidden="1" customHeight="1">
      <c r="A1689" s="34">
        <v>32</v>
      </c>
      <c r="B1689" s="40" t="s">
        <v>2132</v>
      </c>
      <c r="C1689" s="40" t="s">
        <v>2133</v>
      </c>
      <c r="D1689" s="40" t="str">
        <f t="shared" si="9"/>
        <v>050600128001Bảo dưỡng và sửa chữa hệ thống phun xăng, đánh lửa điện tử</v>
      </c>
      <c r="E1689" s="40" t="s">
        <v>538</v>
      </c>
      <c r="F1689" s="40" t="str">
        <f t="shared" si="11"/>
        <v>05060012800115TCN-Ô1</v>
      </c>
      <c r="G1689" s="46">
        <v>2</v>
      </c>
      <c r="H1689" s="40" t="s">
        <v>2134</v>
      </c>
      <c r="I1689" s="46">
        <v>42</v>
      </c>
    </row>
    <row r="1690" spans="1:9" ht="12.75" hidden="1" customHeight="1">
      <c r="A1690" s="34">
        <v>33</v>
      </c>
      <c r="B1690" s="40" t="s">
        <v>2136</v>
      </c>
      <c r="C1690" s="40" t="s">
        <v>2077</v>
      </c>
      <c r="D1690" s="40" t="str">
        <f t="shared" si="9"/>
        <v>050600128101Kiểm tra và sửa chữa PAN ô tô</v>
      </c>
      <c r="E1690" s="40" t="s">
        <v>538</v>
      </c>
      <c r="F1690" s="40" t="str">
        <f t="shared" si="11"/>
        <v>05060012810115TCN-Ô1</v>
      </c>
      <c r="G1690" s="46">
        <v>2</v>
      </c>
      <c r="H1690" s="40" t="s">
        <v>2138</v>
      </c>
      <c r="I1690" s="46">
        <v>42</v>
      </c>
    </row>
    <row r="1691" spans="1:9" ht="12.75" hidden="1" customHeight="1">
      <c r="A1691" s="34">
        <v>34</v>
      </c>
      <c r="B1691" s="40" t="s">
        <v>2139</v>
      </c>
      <c r="C1691" s="40" t="s">
        <v>2140</v>
      </c>
      <c r="D1691" s="40" t="str">
        <f t="shared" si="9"/>
        <v>050600128201Bảo dưỡng và sửa chữa hệ thống điều hòa không khí trên ô tô</v>
      </c>
      <c r="E1691" s="40" t="s">
        <v>538</v>
      </c>
      <c r="F1691" s="40" t="str">
        <f t="shared" si="11"/>
        <v>05060012820115TCN-Ô1</v>
      </c>
      <c r="G1691" s="46">
        <v>2</v>
      </c>
      <c r="H1691" s="40" t="s">
        <v>2141</v>
      </c>
      <c r="I1691" s="46">
        <v>42</v>
      </c>
    </row>
    <row r="1692" spans="1:9" ht="12.75" hidden="1" customHeight="1">
      <c r="A1692" s="34">
        <v>35</v>
      </c>
      <c r="B1692" s="40" t="s">
        <v>2142</v>
      </c>
      <c r="C1692" s="40" t="s">
        <v>2143</v>
      </c>
      <c r="D1692" s="40" t="str">
        <f t="shared" si="9"/>
        <v>050600127901Thực tập tại cơ sở sản xuất 1</v>
      </c>
      <c r="E1692" s="40" t="s">
        <v>538</v>
      </c>
      <c r="F1692" s="40" t="str">
        <f t="shared" si="11"/>
        <v>05060012790115TCN-Ô1</v>
      </c>
      <c r="G1692" s="46">
        <v>2</v>
      </c>
      <c r="H1692" s="40"/>
      <c r="I1692" s="46">
        <v>42</v>
      </c>
    </row>
    <row r="1693" spans="1:9" ht="12.75" hidden="1" customHeight="1">
      <c r="A1693" s="34">
        <v>36</v>
      </c>
      <c r="B1693" s="40" t="s">
        <v>2144</v>
      </c>
      <c r="C1693" s="40" t="s">
        <v>2089</v>
      </c>
      <c r="D1693" s="40" t="str">
        <f t="shared" si="9"/>
        <v>050600127306Pháp luật</v>
      </c>
      <c r="E1693" s="40" t="s">
        <v>552</v>
      </c>
      <c r="F1693" s="40" t="str">
        <f t="shared" si="11"/>
        <v>05060012730615TCN-QTM1</v>
      </c>
      <c r="G1693" s="46">
        <v>2</v>
      </c>
      <c r="H1693" s="40" t="s">
        <v>492</v>
      </c>
      <c r="I1693" s="46">
        <v>67</v>
      </c>
    </row>
    <row r="1694" spans="1:9" ht="12.75" hidden="1" customHeight="1">
      <c r="A1694" s="34">
        <v>37</v>
      </c>
      <c r="B1694" s="40" t="s">
        <v>2145</v>
      </c>
      <c r="C1694" s="40" t="s">
        <v>2146</v>
      </c>
      <c r="D1694" s="40" t="str">
        <f t="shared" si="9"/>
        <v>050600129001Quản trị hệ thống WebServer và MailServer</v>
      </c>
      <c r="E1694" s="40" t="s">
        <v>552</v>
      </c>
      <c r="F1694" s="40" t="str">
        <f t="shared" si="11"/>
        <v>05060012900115TCN-QTM1</v>
      </c>
      <c r="G1694" s="46">
        <v>2</v>
      </c>
      <c r="H1694" s="40" t="s">
        <v>206</v>
      </c>
      <c r="I1694" s="46">
        <v>67</v>
      </c>
    </row>
    <row r="1695" spans="1:9" ht="12.75" hidden="1" customHeight="1">
      <c r="A1695" s="34">
        <v>38</v>
      </c>
      <c r="B1695" s="40" t="s">
        <v>2147</v>
      </c>
      <c r="C1695" s="40" t="s">
        <v>2148</v>
      </c>
      <c r="D1695" s="40" t="str">
        <f t="shared" si="9"/>
        <v>050600129201An toàn mạng</v>
      </c>
      <c r="E1695" s="40" t="s">
        <v>552</v>
      </c>
      <c r="F1695" s="40" t="str">
        <f t="shared" si="11"/>
        <v>05060012920115TCN-QTM1</v>
      </c>
      <c r="G1695" s="46">
        <v>2</v>
      </c>
      <c r="H1695" s="40" t="s">
        <v>62</v>
      </c>
      <c r="I1695" s="46">
        <v>67</v>
      </c>
    </row>
    <row r="1696" spans="1:9" ht="12.75" hidden="1" customHeight="1">
      <c r="A1696" s="34">
        <v>39</v>
      </c>
      <c r="B1696" s="40" t="s">
        <v>2149</v>
      </c>
      <c r="C1696" s="40" t="s">
        <v>2150</v>
      </c>
      <c r="D1696" s="40" t="str">
        <f t="shared" si="9"/>
        <v>050600129401Hệ điều hành Linux</v>
      </c>
      <c r="E1696" s="40" t="s">
        <v>552</v>
      </c>
      <c r="F1696" s="40" t="str">
        <f t="shared" si="11"/>
        <v>05060012940115TCN-QTM1</v>
      </c>
      <c r="G1696" s="46">
        <v>2</v>
      </c>
      <c r="H1696" s="40" t="s">
        <v>58</v>
      </c>
      <c r="I1696" s="46">
        <v>67</v>
      </c>
    </row>
    <row r="1697" spans="1:9" ht="12.75" hidden="1" customHeight="1">
      <c r="A1697" s="34">
        <v>40</v>
      </c>
      <c r="B1697" s="40" t="s">
        <v>2151</v>
      </c>
      <c r="C1697" s="40" t="s">
        <v>2152</v>
      </c>
      <c r="D1697" s="40" t="str">
        <f t="shared" si="9"/>
        <v>050600129501Lập trình trực quan</v>
      </c>
      <c r="E1697" s="40" t="s">
        <v>552</v>
      </c>
      <c r="F1697" s="40" t="str">
        <f t="shared" si="11"/>
        <v>05060012950115TCN-QTM1</v>
      </c>
      <c r="G1697" s="46">
        <v>2</v>
      </c>
      <c r="H1697" s="40" t="s">
        <v>57</v>
      </c>
      <c r="I1697" s="46">
        <v>67</v>
      </c>
    </row>
    <row r="1698" spans="1:9" ht="12.75" hidden="1" customHeight="1">
      <c r="A1698" s="34">
        <v>41</v>
      </c>
      <c r="B1698" s="40" t="s">
        <v>2153</v>
      </c>
      <c r="C1698" s="40" t="s">
        <v>2087</v>
      </c>
      <c r="D1698" s="40" t="str">
        <f t="shared" si="9"/>
        <v>050600129301Thực tập tốt nghiệp</v>
      </c>
      <c r="E1698" s="40" t="s">
        <v>552</v>
      </c>
      <c r="F1698" s="40" t="str">
        <f t="shared" si="11"/>
        <v>05060012930115TCN-QTM1</v>
      </c>
      <c r="G1698" s="46">
        <v>2</v>
      </c>
      <c r="H1698" s="40"/>
      <c r="I1698" s="46">
        <v>67</v>
      </c>
    </row>
    <row r="1699" spans="1:9" ht="12.75" hidden="1" customHeight="1">
      <c r="A1699" s="34">
        <v>42</v>
      </c>
      <c r="B1699" s="40" t="s">
        <v>2154</v>
      </c>
      <c r="C1699" s="40" t="s">
        <v>2089</v>
      </c>
      <c r="D1699" s="40" t="str">
        <f t="shared" si="9"/>
        <v>050600127307Pháp luật</v>
      </c>
      <c r="E1699" s="40" t="s">
        <v>358</v>
      </c>
      <c r="F1699" s="40" t="str">
        <f t="shared" si="11"/>
        <v>05060012730715TCN-MTT</v>
      </c>
      <c r="G1699" s="46">
        <v>2</v>
      </c>
      <c r="H1699" s="40" t="s">
        <v>492</v>
      </c>
      <c r="I1699" s="46">
        <v>46</v>
      </c>
    </row>
    <row r="1700" spans="1:9" ht="12.75" hidden="1" customHeight="1">
      <c r="A1700" s="34">
        <v>43</v>
      </c>
      <c r="B1700" s="40" t="s">
        <v>2155</v>
      </c>
      <c r="C1700" s="40" t="s">
        <v>2156</v>
      </c>
      <c r="D1700" s="40" t="str">
        <f t="shared" si="9"/>
        <v>050600129801Quản lý chất lượng sản phẩm</v>
      </c>
      <c r="E1700" s="40" t="s">
        <v>358</v>
      </c>
      <c r="F1700" s="40" t="str">
        <f t="shared" si="11"/>
        <v>05060012980115TCN-MTT</v>
      </c>
      <c r="G1700" s="46">
        <v>2</v>
      </c>
      <c r="H1700" s="40" t="s">
        <v>1794</v>
      </c>
      <c r="I1700" s="46">
        <v>22</v>
      </c>
    </row>
    <row r="1701" spans="1:9" ht="12.75" hidden="1" customHeight="1">
      <c r="A1701" s="34">
        <v>44</v>
      </c>
      <c r="B1701" s="40" t="s">
        <v>2157</v>
      </c>
      <c r="C1701" s="40" t="s">
        <v>2158</v>
      </c>
      <c r="D1701" s="40" t="str">
        <f t="shared" si="9"/>
        <v>050600129901Thiết kế trang phục 3</v>
      </c>
      <c r="E1701" s="40" t="s">
        <v>358</v>
      </c>
      <c r="F1701" s="40" t="str">
        <f t="shared" si="11"/>
        <v>05060012990115TCN-MTT</v>
      </c>
      <c r="G1701" s="46">
        <v>2</v>
      </c>
      <c r="H1701" s="40" t="s">
        <v>87</v>
      </c>
      <c r="I1701" s="46">
        <v>22</v>
      </c>
    </row>
    <row r="1702" spans="1:9" ht="12.75" hidden="1" customHeight="1">
      <c r="A1702" s="34">
        <v>45</v>
      </c>
      <c r="B1702" s="40" t="s">
        <v>2159</v>
      </c>
      <c r="C1702" s="40" t="s">
        <v>2160</v>
      </c>
      <c r="D1702" s="40" t="str">
        <f t="shared" si="9"/>
        <v>050600130201Giác sơ đồ trên máy tính</v>
      </c>
      <c r="E1702" s="40" t="s">
        <v>358</v>
      </c>
      <c r="F1702" s="40" t="str">
        <f t="shared" si="11"/>
        <v>05060013020115TCN-MTT</v>
      </c>
      <c r="G1702" s="46">
        <v>2</v>
      </c>
      <c r="H1702" s="40" t="s">
        <v>1794</v>
      </c>
      <c r="I1702" s="46">
        <v>22</v>
      </c>
    </row>
    <row r="1703" spans="1:9" ht="12.75" hidden="1" customHeight="1">
      <c r="A1703" s="34">
        <v>46</v>
      </c>
      <c r="B1703" s="40" t="s">
        <v>2161</v>
      </c>
      <c r="C1703" s="40" t="s">
        <v>2162</v>
      </c>
      <c r="D1703" s="40" t="str">
        <f t="shared" si="9"/>
        <v>050600129601May các sản phẩm nâng cao</v>
      </c>
      <c r="E1703" s="40" t="s">
        <v>358</v>
      </c>
      <c r="F1703" s="40" t="str">
        <f t="shared" si="11"/>
        <v>05060012960115TCN-MTT</v>
      </c>
      <c r="G1703" s="46">
        <v>2</v>
      </c>
      <c r="H1703" s="40" t="s">
        <v>86</v>
      </c>
      <c r="I1703" s="46">
        <v>22</v>
      </c>
    </row>
    <row r="1704" spans="1:9" ht="12.75" hidden="1" customHeight="1">
      <c r="A1704" s="34">
        <v>47</v>
      </c>
      <c r="B1704" s="40" t="s">
        <v>2163</v>
      </c>
      <c r="C1704" s="40" t="s">
        <v>2087</v>
      </c>
      <c r="D1704" s="40" t="str">
        <f t="shared" si="9"/>
        <v>050600129701Thực tập tốt nghiệp</v>
      </c>
      <c r="E1704" s="40" t="s">
        <v>358</v>
      </c>
      <c r="F1704" s="40" t="str">
        <f t="shared" si="11"/>
        <v>05060012970115TCN-MTT</v>
      </c>
      <c r="G1704" s="46">
        <v>2</v>
      </c>
      <c r="H1704" s="40"/>
      <c r="I1704" s="46">
        <v>22</v>
      </c>
    </row>
    <row r="1705" spans="1:9" ht="12.75" hidden="1" customHeight="1">
      <c r="A1705" s="34">
        <v>48</v>
      </c>
      <c r="B1705" s="40" t="s">
        <v>2164</v>
      </c>
      <c r="C1705" s="40" t="s">
        <v>2165</v>
      </c>
      <c r="D1705" s="40" t="str">
        <f t="shared" si="9"/>
        <v>050600130001May váy, áo váy</v>
      </c>
      <c r="E1705" s="40" t="s">
        <v>358</v>
      </c>
      <c r="F1705" s="40" t="str">
        <f t="shared" si="11"/>
        <v>05060013000115TCN-MTT</v>
      </c>
      <c r="G1705" s="46">
        <v>2</v>
      </c>
      <c r="H1705" s="40" t="s">
        <v>88</v>
      </c>
      <c r="I1705" s="46">
        <v>22</v>
      </c>
    </row>
    <row r="1706" spans="1:9" ht="12.75" hidden="1" customHeight="1">
      <c r="A1706" s="34">
        <v>49</v>
      </c>
      <c r="B1706" s="40" t="s">
        <v>2166</v>
      </c>
      <c r="C1706" s="40" t="s">
        <v>2167</v>
      </c>
      <c r="D1706" s="40" t="str">
        <f t="shared" si="9"/>
        <v>050600130101Thiết kế mẫu công nghiệp</v>
      </c>
      <c r="E1706" s="40" t="s">
        <v>358</v>
      </c>
      <c r="F1706" s="40" t="str">
        <f t="shared" si="11"/>
        <v>05060013010115TCN-MTT</v>
      </c>
      <c r="G1706" s="46">
        <v>2</v>
      </c>
      <c r="H1706" s="40" t="s">
        <v>248</v>
      </c>
      <c r="I1706" s="46">
        <v>22</v>
      </c>
    </row>
    <row r="1707" spans="1:9" ht="12.75" hidden="1" customHeight="1">
      <c r="A1707" s="34">
        <v>50</v>
      </c>
      <c r="B1707" s="40" t="s">
        <v>2168</v>
      </c>
      <c r="C1707" s="40" t="s">
        <v>2169</v>
      </c>
      <c r="D1707" s="40" t="str">
        <f t="shared" si="9"/>
        <v>050600133301Kinh tế quốc tế</v>
      </c>
      <c r="E1707" s="40" t="s">
        <v>812</v>
      </c>
      <c r="F1707" s="40" t="str">
        <f t="shared" si="11"/>
        <v>05060013330115TCN-KTD</v>
      </c>
      <c r="G1707" s="46">
        <v>2</v>
      </c>
      <c r="H1707" s="40" t="s">
        <v>90</v>
      </c>
      <c r="I1707" s="46">
        <v>24</v>
      </c>
    </row>
    <row r="1708" spans="1:9" ht="12.75" hidden="1" customHeight="1">
      <c r="A1708" s="34">
        <v>51</v>
      </c>
      <c r="B1708" s="40" t="s">
        <v>2170</v>
      </c>
      <c r="C1708" s="40" t="s">
        <v>2171</v>
      </c>
      <c r="D1708" s="40" t="str">
        <f t="shared" si="9"/>
        <v>050600133101Thực hành kế toán doanh nghiệp</v>
      </c>
      <c r="E1708" s="40" t="s">
        <v>812</v>
      </c>
      <c r="F1708" s="40" t="str">
        <f t="shared" si="11"/>
        <v>05060013310115TCN-KTD</v>
      </c>
      <c r="G1708" s="46">
        <v>2</v>
      </c>
      <c r="H1708" s="40" t="s">
        <v>109</v>
      </c>
      <c r="I1708" s="46">
        <v>24</v>
      </c>
    </row>
    <row r="1709" spans="1:9" ht="12.75" hidden="1" customHeight="1">
      <c r="A1709" s="34">
        <v>52</v>
      </c>
      <c r="B1709" s="40" t="s">
        <v>2172</v>
      </c>
      <c r="C1709" s="40" t="s">
        <v>2087</v>
      </c>
      <c r="D1709" s="40" t="str">
        <f t="shared" si="9"/>
        <v>050600133201Thực tập tốt nghiệp</v>
      </c>
      <c r="E1709" s="40" t="s">
        <v>812</v>
      </c>
      <c r="F1709" s="40" t="str">
        <f t="shared" si="11"/>
        <v>05060013320115TCN-KTD</v>
      </c>
      <c r="G1709" s="46">
        <v>2</v>
      </c>
      <c r="H1709" s="40"/>
      <c r="I1709" s="46">
        <v>24</v>
      </c>
    </row>
    <row r="1710" spans="1:9" ht="12.75" hidden="1" customHeight="1">
      <c r="A1710" s="34">
        <v>53</v>
      </c>
      <c r="B1710" s="40" t="s">
        <v>2173</v>
      </c>
      <c r="C1710" s="40" t="s">
        <v>642</v>
      </c>
      <c r="D1710" s="40" t="str">
        <f t="shared" si="9"/>
        <v>041000036501Kỹ thuật cảm biến</v>
      </c>
      <c r="E1710" s="40" t="s">
        <v>720</v>
      </c>
      <c r="F1710" s="40" t="str">
        <f t="shared" si="11"/>
        <v>04100003650115TC-Đ</v>
      </c>
      <c r="G1710" s="46">
        <v>2</v>
      </c>
      <c r="H1710" s="40" t="s">
        <v>191</v>
      </c>
      <c r="I1710" s="46">
        <v>14</v>
      </c>
    </row>
    <row r="1711" spans="1:9" ht="12.75" hidden="1" customHeight="1">
      <c r="A1711" s="34">
        <v>54</v>
      </c>
      <c r="B1711" s="40" t="s">
        <v>2174</v>
      </c>
      <c r="C1711" s="40" t="s">
        <v>2087</v>
      </c>
      <c r="D1711" s="40" t="str">
        <f t="shared" si="9"/>
        <v>041000019701Thực tập tốt nghiệp</v>
      </c>
      <c r="E1711" s="40" t="s">
        <v>720</v>
      </c>
      <c r="F1711" s="40" t="str">
        <f t="shared" si="11"/>
        <v>04100001970115TC-Đ</v>
      </c>
      <c r="G1711" s="46">
        <v>2</v>
      </c>
      <c r="H1711" s="40"/>
      <c r="I1711" s="46">
        <v>14</v>
      </c>
    </row>
    <row r="1712" spans="1:9" ht="12.75" hidden="1" customHeight="1">
      <c r="A1712" s="34">
        <v>55</v>
      </c>
      <c r="B1712" s="40" t="s">
        <v>2175</v>
      </c>
      <c r="C1712" s="40" t="s">
        <v>2176</v>
      </c>
      <c r="D1712" s="40" t="str">
        <f t="shared" si="9"/>
        <v>041000041101Thực tập Trang bị điện 2</v>
      </c>
      <c r="E1712" s="40" t="s">
        <v>720</v>
      </c>
      <c r="F1712" s="40" t="str">
        <f t="shared" si="11"/>
        <v>04100004110115TC-Đ</v>
      </c>
      <c r="G1712" s="46">
        <v>2</v>
      </c>
      <c r="H1712" s="40" t="s">
        <v>119</v>
      </c>
      <c r="I1712" s="46">
        <v>14</v>
      </c>
    </row>
    <row r="1713" spans="1:9" ht="12.75" hidden="1" customHeight="1">
      <c r="A1713" s="34">
        <v>56</v>
      </c>
      <c r="B1713" s="40" t="s">
        <v>2178</v>
      </c>
      <c r="C1713" s="40" t="s">
        <v>2179</v>
      </c>
      <c r="D1713" s="40" t="str">
        <f t="shared" si="9"/>
        <v>041000126701Thực tập PLC cơ bản</v>
      </c>
      <c r="E1713" s="40" t="s">
        <v>720</v>
      </c>
      <c r="F1713" s="40" t="str">
        <f t="shared" si="11"/>
        <v>04100012670115TC-Đ</v>
      </c>
      <c r="G1713" s="46">
        <v>2</v>
      </c>
      <c r="H1713" s="40" t="s">
        <v>72</v>
      </c>
      <c r="I1713" s="46">
        <v>14</v>
      </c>
    </row>
    <row r="1714" spans="1:9" ht="12.75" hidden="1" customHeight="1">
      <c r="A1714" s="34">
        <v>57</v>
      </c>
      <c r="B1714" s="40" t="s">
        <v>2180</v>
      </c>
      <c r="C1714" s="40" t="s">
        <v>2181</v>
      </c>
      <c r="D1714" s="40" t="str">
        <f t="shared" si="9"/>
        <v>041000019401Thực tập tốt nghiệp DLUC</v>
      </c>
      <c r="E1714" s="40" t="s">
        <v>766</v>
      </c>
      <c r="F1714" s="40" t="str">
        <f t="shared" si="11"/>
        <v>04100001940115TC-Ô</v>
      </c>
      <c r="G1714" s="46">
        <v>2</v>
      </c>
      <c r="H1714" s="40"/>
      <c r="I1714" s="46">
        <v>17</v>
      </c>
    </row>
    <row r="1715" spans="1:9" ht="12.75" hidden="1" customHeight="1">
      <c r="A1715" s="34">
        <v>58</v>
      </c>
      <c r="B1715" s="40" t="s">
        <v>2182</v>
      </c>
      <c r="C1715" s="40" t="s">
        <v>2183</v>
      </c>
      <c r="D1715" s="40" t="str">
        <f t="shared" si="9"/>
        <v>041000030401TT Điều hòa không khí trên ô tô</v>
      </c>
      <c r="E1715" s="40" t="s">
        <v>766</v>
      </c>
      <c r="F1715" s="40" t="str">
        <f t="shared" si="11"/>
        <v>04100003040115TC-Ô</v>
      </c>
      <c r="G1715" s="46">
        <v>2</v>
      </c>
      <c r="H1715" s="40" t="s">
        <v>1063</v>
      </c>
      <c r="I1715" s="46">
        <v>17</v>
      </c>
    </row>
    <row r="1716" spans="1:9" ht="12.75" hidden="1" customHeight="1">
      <c r="A1716" s="34">
        <v>59</v>
      </c>
      <c r="B1716" s="40" t="s">
        <v>2185</v>
      </c>
      <c r="C1716" s="40" t="s">
        <v>2186</v>
      </c>
      <c r="D1716" s="40" t="str">
        <f t="shared" si="9"/>
        <v>041000126601Thực tập kết cấu ô tô</v>
      </c>
      <c r="E1716" s="40" t="s">
        <v>766</v>
      </c>
      <c r="F1716" s="40" t="str">
        <f t="shared" si="11"/>
        <v>04100012660115TC-Ô</v>
      </c>
      <c r="G1716" s="46">
        <v>2</v>
      </c>
      <c r="H1716" s="40" t="s">
        <v>168</v>
      </c>
      <c r="I1716" s="46">
        <v>17</v>
      </c>
    </row>
    <row r="1717" spans="1:9" ht="12.75" hidden="1" customHeight="1">
      <c r="A1717" s="34">
        <v>60</v>
      </c>
      <c r="B1717" s="40" t="s">
        <v>2187</v>
      </c>
      <c r="C1717" s="40" t="s">
        <v>693</v>
      </c>
      <c r="D1717" s="40" t="str">
        <f t="shared" si="9"/>
        <v>041000126301Mạng Linux</v>
      </c>
      <c r="E1717" s="40" t="s">
        <v>302</v>
      </c>
      <c r="F1717" s="40" t="str">
        <f t="shared" si="11"/>
        <v>04100012630115TC-QTM</v>
      </c>
      <c r="G1717" s="46">
        <v>2</v>
      </c>
      <c r="H1717" s="40" t="s">
        <v>2188</v>
      </c>
      <c r="I1717" s="46">
        <v>13</v>
      </c>
    </row>
    <row r="1718" spans="1:9" ht="12.75" hidden="1" customHeight="1">
      <c r="A1718" s="34">
        <v>681</v>
      </c>
      <c r="B1718" s="40" t="s">
        <v>1260</v>
      </c>
      <c r="C1718" s="40" t="s">
        <v>1261</v>
      </c>
      <c r="D1718" s="40" t="str">
        <f t="shared" si="9"/>
        <v>020200010601Mạng máy tính và quản trị mạng</v>
      </c>
      <c r="E1718" s="40" t="s">
        <v>1563</v>
      </c>
      <c r="F1718" s="40" t="str">
        <f t="shared" si="11"/>
        <v>02020001060116CĐ-TP1</v>
      </c>
      <c r="G1718" s="46">
        <v>2</v>
      </c>
      <c r="H1718" s="40" t="s">
        <v>313</v>
      </c>
      <c r="I1718" s="46">
        <v>33</v>
      </c>
    </row>
    <row r="1719" spans="1:9" ht="12.75" hidden="1" customHeight="1">
      <c r="A1719" s="34">
        <v>62</v>
      </c>
      <c r="B1719" s="40" t="s">
        <v>2189</v>
      </c>
      <c r="C1719" s="40" t="s">
        <v>2190</v>
      </c>
      <c r="D1719" s="40" t="str">
        <f t="shared" si="9"/>
        <v>041000126501An ninh mạng</v>
      </c>
      <c r="E1719" s="40" t="s">
        <v>302</v>
      </c>
      <c r="F1719" s="40" t="str">
        <f t="shared" si="11"/>
        <v>04100012650115TC-QTM</v>
      </c>
      <c r="G1719" s="46">
        <v>2</v>
      </c>
      <c r="H1719" s="40" t="s">
        <v>62</v>
      </c>
      <c r="I1719" s="46">
        <v>13</v>
      </c>
    </row>
    <row r="1720" spans="1:9" ht="12.75" hidden="1" customHeight="1">
      <c r="A1720" s="34">
        <v>63</v>
      </c>
      <c r="B1720" s="40" t="s">
        <v>2191</v>
      </c>
      <c r="C1720" s="40" t="s">
        <v>2087</v>
      </c>
      <c r="D1720" s="40" t="str">
        <f t="shared" si="9"/>
        <v>041000019601Thực tập tốt nghiệp</v>
      </c>
      <c r="E1720" s="40" t="s">
        <v>302</v>
      </c>
      <c r="F1720" s="40" t="str">
        <f t="shared" si="11"/>
        <v>04100001960115TC-QTM</v>
      </c>
      <c r="G1720" s="46">
        <v>2</v>
      </c>
      <c r="H1720" s="40"/>
      <c r="I1720" s="46">
        <v>13</v>
      </c>
    </row>
    <row r="1721" spans="1:9" ht="12.75" hidden="1" customHeight="1">
      <c r="A1721" s="34">
        <v>64</v>
      </c>
      <c r="B1721" s="40" t="s">
        <v>2192</v>
      </c>
      <c r="C1721" s="40" t="s">
        <v>2193</v>
      </c>
      <c r="D1721" s="40" t="str">
        <f t="shared" si="9"/>
        <v>041000079701Lò hơi, lò công nghiệp</v>
      </c>
      <c r="E1721" s="40" t="s">
        <v>737</v>
      </c>
      <c r="F1721" s="40" t="str">
        <f t="shared" si="11"/>
        <v>04100007970115TC-NL</v>
      </c>
      <c r="G1721" s="46">
        <v>2</v>
      </c>
      <c r="H1721" s="40" t="s">
        <v>78</v>
      </c>
      <c r="I1721" s="46">
        <v>6</v>
      </c>
    </row>
    <row r="1722" spans="1:9" ht="12.75" hidden="1" customHeight="1">
      <c r="A1722" s="34">
        <v>65</v>
      </c>
      <c r="B1722" s="40" t="s">
        <v>2195</v>
      </c>
      <c r="C1722" s="40" t="s">
        <v>880</v>
      </c>
      <c r="D1722" s="40" t="str">
        <f t="shared" si="9"/>
        <v>041000085901Thiết kế điều hòa không khí</v>
      </c>
      <c r="E1722" s="40" t="s">
        <v>737</v>
      </c>
      <c r="F1722" s="40" t="str">
        <f t="shared" si="11"/>
        <v>04100008590115TC-NL</v>
      </c>
      <c r="G1722" s="46">
        <v>2</v>
      </c>
      <c r="H1722" s="40" t="s">
        <v>78</v>
      </c>
      <c r="I1722" s="46">
        <v>6</v>
      </c>
    </row>
    <row r="1723" spans="1:9" ht="12.75" hidden="1" customHeight="1">
      <c r="A1723" s="34">
        <v>66</v>
      </c>
      <c r="B1723" s="40" t="s">
        <v>2196</v>
      </c>
      <c r="C1723" s="40" t="s">
        <v>2087</v>
      </c>
      <c r="D1723" s="40" t="str">
        <f t="shared" si="9"/>
        <v>041000019201Thực tập tốt nghiệp</v>
      </c>
      <c r="E1723" s="40" t="s">
        <v>737</v>
      </c>
      <c r="F1723" s="40" t="str">
        <f t="shared" si="11"/>
        <v>04100001920115TC-NL</v>
      </c>
      <c r="G1723" s="46">
        <v>2</v>
      </c>
      <c r="H1723" s="40"/>
      <c r="I1723" s="46">
        <v>6</v>
      </c>
    </row>
    <row r="1724" spans="1:9" ht="12.75" hidden="1" customHeight="1">
      <c r="A1724" s="34">
        <v>67</v>
      </c>
      <c r="B1724" s="40" t="s">
        <v>2197</v>
      </c>
      <c r="C1724" s="40" t="s">
        <v>2198</v>
      </c>
      <c r="D1724" s="40" t="str">
        <f t="shared" si="9"/>
        <v>041000140101Thực tập lắp đặt vận hành bảo trì máy lạnh</v>
      </c>
      <c r="E1724" s="40" t="s">
        <v>737</v>
      </c>
      <c r="F1724" s="40" t="str">
        <f t="shared" si="11"/>
        <v>04100014010115TC-NL</v>
      </c>
      <c r="G1724" s="46">
        <v>2</v>
      </c>
      <c r="H1724" s="40" t="s">
        <v>77</v>
      </c>
      <c r="I1724" s="46">
        <v>6</v>
      </c>
    </row>
    <row r="1725" spans="1:9" ht="12.75" hidden="1" customHeight="1">
      <c r="A1725" s="34">
        <v>68</v>
      </c>
      <c r="B1725" s="40" t="s">
        <v>2199</v>
      </c>
      <c r="C1725" s="40" t="s">
        <v>2089</v>
      </c>
      <c r="D1725" s="40" t="str">
        <f t="shared" si="9"/>
        <v>041000027601Pháp luật</v>
      </c>
      <c r="E1725" s="40" t="s">
        <v>522</v>
      </c>
      <c r="F1725" s="40" t="str">
        <f t="shared" si="11"/>
        <v>04100002760116TC-Ô1</v>
      </c>
      <c r="G1725" s="46">
        <v>2</v>
      </c>
      <c r="H1725" s="40" t="s">
        <v>492</v>
      </c>
      <c r="I1725" s="46">
        <v>77</v>
      </c>
    </row>
    <row r="1726" spans="1:9" ht="12.75" hidden="1" customHeight="1">
      <c r="A1726" s="34">
        <v>69</v>
      </c>
      <c r="B1726" s="40" t="s">
        <v>2200</v>
      </c>
      <c r="C1726" s="40" t="s">
        <v>2201</v>
      </c>
      <c r="D1726" s="40" t="str">
        <f t="shared" si="9"/>
        <v>041000046901Toán 4</v>
      </c>
      <c r="E1726" s="40" t="s">
        <v>522</v>
      </c>
      <c r="F1726" s="40" t="str">
        <f t="shared" si="11"/>
        <v>04100004690116TC-Ô1</v>
      </c>
      <c r="G1726" s="46">
        <v>2</v>
      </c>
      <c r="H1726" s="40" t="s">
        <v>161</v>
      </c>
      <c r="I1726" s="46">
        <v>77</v>
      </c>
    </row>
    <row r="1727" spans="1:9" ht="12.75" hidden="1" customHeight="1">
      <c r="A1727" s="34">
        <v>70</v>
      </c>
      <c r="B1727" s="40" t="s">
        <v>2203</v>
      </c>
      <c r="C1727" s="40" t="s">
        <v>2204</v>
      </c>
      <c r="D1727" s="40" t="str">
        <f t="shared" si="9"/>
        <v>041000047501Vật Lý 4</v>
      </c>
      <c r="E1727" s="40" t="s">
        <v>522</v>
      </c>
      <c r="F1727" s="40" t="str">
        <f t="shared" si="11"/>
        <v>04100004750116TC-Ô1</v>
      </c>
      <c r="G1727" s="46">
        <v>2</v>
      </c>
      <c r="H1727" s="40" t="s">
        <v>131</v>
      </c>
      <c r="I1727" s="46">
        <v>77</v>
      </c>
    </row>
    <row r="1728" spans="1:9" ht="12.75" hidden="1" customHeight="1">
      <c r="A1728" s="34">
        <v>71</v>
      </c>
      <c r="B1728" s="40" t="s">
        <v>2205</v>
      </c>
      <c r="C1728" s="40" t="s">
        <v>2206</v>
      </c>
      <c r="D1728" s="40" t="str">
        <f t="shared" si="9"/>
        <v>041000047801Hóa học 4</v>
      </c>
      <c r="E1728" s="40" t="s">
        <v>522</v>
      </c>
      <c r="F1728" s="40" t="str">
        <f t="shared" si="11"/>
        <v>04100004780116TC-Ô1</v>
      </c>
      <c r="G1728" s="46">
        <v>2</v>
      </c>
      <c r="H1728" s="40" t="s">
        <v>124</v>
      </c>
      <c r="I1728" s="46">
        <v>77</v>
      </c>
    </row>
    <row r="1729" spans="1:9" ht="12.75" hidden="1" customHeight="1">
      <c r="A1729" s="34">
        <v>72</v>
      </c>
      <c r="B1729" s="40" t="s">
        <v>2207</v>
      </c>
      <c r="C1729" s="40" t="s">
        <v>2208</v>
      </c>
      <c r="D1729" s="40" t="str">
        <f t="shared" si="9"/>
        <v>041000048101Ngữ Văn 4</v>
      </c>
      <c r="E1729" s="40" t="s">
        <v>522</v>
      </c>
      <c r="F1729" s="40" t="str">
        <f t="shared" si="11"/>
        <v>04100004810116TC-Ô1</v>
      </c>
      <c r="G1729" s="46">
        <v>2</v>
      </c>
      <c r="H1729" s="40" t="s">
        <v>157</v>
      </c>
      <c r="I1729" s="46">
        <v>77</v>
      </c>
    </row>
    <row r="1730" spans="1:9" ht="12.75" hidden="1" customHeight="1">
      <c r="A1730" s="34">
        <v>73</v>
      </c>
      <c r="B1730" s="40" t="s">
        <v>2209</v>
      </c>
      <c r="C1730" s="40" t="s">
        <v>2210</v>
      </c>
      <c r="D1730" s="40" t="str">
        <f t="shared" si="9"/>
        <v>041000049001Giáo dục chính trị 2</v>
      </c>
      <c r="E1730" s="40" t="s">
        <v>522</v>
      </c>
      <c r="F1730" s="40" t="str">
        <f t="shared" si="11"/>
        <v>04100004900116TC-Ô1</v>
      </c>
      <c r="G1730" s="46">
        <v>2</v>
      </c>
      <c r="H1730" s="40" t="s">
        <v>259</v>
      </c>
      <c r="I1730" s="46">
        <v>77</v>
      </c>
    </row>
    <row r="1731" spans="1:9" ht="12.75" hidden="1" customHeight="1">
      <c r="A1731" s="34">
        <v>74</v>
      </c>
      <c r="B1731" s="40" t="s">
        <v>2211</v>
      </c>
      <c r="C1731" s="40" t="s">
        <v>639</v>
      </c>
      <c r="D1731" s="40" t="str">
        <f t="shared" si="9"/>
        <v>041000080501Anh văn chuyên ngành</v>
      </c>
      <c r="E1731" s="40" t="s">
        <v>522</v>
      </c>
      <c r="F1731" s="40" t="str">
        <f t="shared" si="11"/>
        <v>04100008050116TC-Ô1</v>
      </c>
      <c r="G1731" s="46">
        <v>2</v>
      </c>
      <c r="H1731" s="40" t="s">
        <v>201</v>
      </c>
      <c r="I1731" s="46">
        <v>77</v>
      </c>
    </row>
    <row r="1732" spans="1:9" ht="12.75" hidden="1" customHeight="1">
      <c r="A1732" s="34">
        <v>75</v>
      </c>
      <c r="B1732" s="40" t="s">
        <v>2212</v>
      </c>
      <c r="C1732" s="40" t="s">
        <v>2213</v>
      </c>
      <c r="D1732" s="40" t="str">
        <f t="shared" si="9"/>
        <v>041000085101Hệ thống điện động cơ ô tô</v>
      </c>
      <c r="E1732" s="40" t="s">
        <v>522</v>
      </c>
      <c r="F1732" s="40" t="str">
        <f t="shared" si="11"/>
        <v>04100008510116TC-Ô1</v>
      </c>
      <c r="G1732" s="46">
        <v>2</v>
      </c>
      <c r="H1732" s="40" t="s">
        <v>1063</v>
      </c>
      <c r="I1732" s="46">
        <v>77</v>
      </c>
    </row>
    <row r="1733" spans="1:9" ht="12.75" hidden="1" customHeight="1">
      <c r="A1733" s="34">
        <v>76</v>
      </c>
      <c r="B1733" s="40" t="s">
        <v>2214</v>
      </c>
      <c r="C1733" s="40" t="s">
        <v>2215</v>
      </c>
      <c r="D1733" s="40" t="str">
        <f t="shared" si="9"/>
        <v>041000085201TT Động cơ đốt trong</v>
      </c>
      <c r="E1733" s="40" t="s">
        <v>522</v>
      </c>
      <c r="F1733" s="40" t="str">
        <f t="shared" si="11"/>
        <v>04100008520116TC-Ô1</v>
      </c>
      <c r="G1733" s="46">
        <v>2</v>
      </c>
      <c r="H1733" s="40" t="s">
        <v>1593</v>
      </c>
      <c r="I1733" s="46">
        <v>77</v>
      </c>
    </row>
    <row r="1734" spans="1:9" ht="12.75" hidden="1" customHeight="1">
      <c r="A1734" s="34">
        <v>77</v>
      </c>
      <c r="B1734" s="40" t="s">
        <v>2216</v>
      </c>
      <c r="C1734" s="40" t="s">
        <v>2089</v>
      </c>
      <c r="D1734" s="40" t="str">
        <f t="shared" si="9"/>
        <v>041000027602Pháp luật</v>
      </c>
      <c r="E1734" s="40" t="s">
        <v>622</v>
      </c>
      <c r="F1734" s="40" t="str">
        <f t="shared" si="11"/>
        <v>04100002760216TC-QTM</v>
      </c>
      <c r="G1734" s="46">
        <v>2</v>
      </c>
      <c r="H1734" s="40" t="s">
        <v>492</v>
      </c>
      <c r="I1734" s="46">
        <v>43</v>
      </c>
    </row>
    <row r="1735" spans="1:9" ht="12.75" hidden="1" customHeight="1">
      <c r="A1735" s="34">
        <v>78</v>
      </c>
      <c r="B1735" s="40" t="s">
        <v>2219</v>
      </c>
      <c r="C1735" s="40" t="s">
        <v>2201</v>
      </c>
      <c r="D1735" s="40" t="str">
        <f t="shared" si="9"/>
        <v>041000046902Toán 4</v>
      </c>
      <c r="E1735" s="40" t="s">
        <v>622</v>
      </c>
      <c r="F1735" s="40" t="str">
        <f t="shared" si="11"/>
        <v>04100004690216TC-QTM</v>
      </c>
      <c r="G1735" s="46">
        <v>2</v>
      </c>
      <c r="H1735" s="40" t="s">
        <v>153</v>
      </c>
      <c r="I1735" s="46">
        <v>43</v>
      </c>
    </row>
    <row r="1736" spans="1:9" ht="12.75" hidden="1" customHeight="1">
      <c r="A1736" s="34">
        <v>79</v>
      </c>
      <c r="B1736" s="40" t="s">
        <v>2220</v>
      </c>
      <c r="C1736" s="40" t="s">
        <v>2204</v>
      </c>
      <c r="D1736" s="40" t="str">
        <f t="shared" si="9"/>
        <v>041000047502Vật Lý 4</v>
      </c>
      <c r="E1736" s="40" t="s">
        <v>622</v>
      </c>
      <c r="F1736" s="40" t="str">
        <f t="shared" si="11"/>
        <v>04100004750216TC-QTM</v>
      </c>
      <c r="G1736" s="46">
        <v>2</v>
      </c>
      <c r="H1736" s="40" t="s">
        <v>115</v>
      </c>
      <c r="I1736" s="46">
        <v>43</v>
      </c>
    </row>
    <row r="1737" spans="1:9" ht="12.75" hidden="1" customHeight="1">
      <c r="A1737" s="34">
        <v>80</v>
      </c>
      <c r="B1737" s="40" t="s">
        <v>2221</v>
      </c>
      <c r="C1737" s="40" t="s">
        <v>2206</v>
      </c>
      <c r="D1737" s="40" t="str">
        <f t="shared" si="9"/>
        <v>041000047802Hóa học 4</v>
      </c>
      <c r="E1737" s="40" t="s">
        <v>622</v>
      </c>
      <c r="F1737" s="40" t="str">
        <f t="shared" si="11"/>
        <v>04100004780216TC-QTM</v>
      </c>
      <c r="G1737" s="46">
        <v>2</v>
      </c>
      <c r="H1737" s="40" t="s">
        <v>124</v>
      </c>
      <c r="I1737" s="46">
        <v>43</v>
      </c>
    </row>
    <row r="1738" spans="1:9" ht="12.75" hidden="1" customHeight="1">
      <c r="A1738" s="34">
        <v>81</v>
      </c>
      <c r="B1738" s="40" t="s">
        <v>2222</v>
      </c>
      <c r="C1738" s="40" t="s">
        <v>2208</v>
      </c>
      <c r="D1738" s="40" t="str">
        <f t="shared" si="9"/>
        <v>041000048102Ngữ Văn 4</v>
      </c>
      <c r="E1738" s="40" t="s">
        <v>622</v>
      </c>
      <c r="F1738" s="40" t="str">
        <f t="shared" si="11"/>
        <v>04100004810216TC-QTM</v>
      </c>
      <c r="G1738" s="46">
        <v>2</v>
      </c>
      <c r="H1738" s="40" t="s">
        <v>157</v>
      </c>
      <c r="I1738" s="46">
        <v>43</v>
      </c>
    </row>
    <row r="1739" spans="1:9" ht="12.75" hidden="1" customHeight="1">
      <c r="A1739" s="34">
        <v>82</v>
      </c>
      <c r="B1739" s="40" t="s">
        <v>2223</v>
      </c>
      <c r="C1739" s="40" t="s">
        <v>2210</v>
      </c>
      <c r="D1739" s="40" t="str">
        <f t="shared" si="9"/>
        <v>041000049002Giáo dục chính trị 2</v>
      </c>
      <c r="E1739" s="40" t="s">
        <v>622</v>
      </c>
      <c r="F1739" s="40" t="str">
        <f t="shared" si="11"/>
        <v>04100004900216TC-QTM</v>
      </c>
      <c r="G1739" s="46">
        <v>2</v>
      </c>
      <c r="H1739" s="40" t="s">
        <v>259</v>
      </c>
      <c r="I1739" s="46">
        <v>43</v>
      </c>
    </row>
    <row r="1740" spans="1:9" ht="12.75" hidden="1" customHeight="1">
      <c r="A1740" s="34">
        <v>83</v>
      </c>
      <c r="B1740" s="40" t="s">
        <v>2224</v>
      </c>
      <c r="C1740" s="40" t="s">
        <v>639</v>
      </c>
      <c r="D1740" s="40" t="str">
        <f t="shared" si="9"/>
        <v>041000080701Anh văn chuyên ngành</v>
      </c>
      <c r="E1740" s="40" t="s">
        <v>622</v>
      </c>
      <c r="F1740" s="40" t="str">
        <f t="shared" si="11"/>
        <v>04100008070116TC-QTM</v>
      </c>
      <c r="G1740" s="46">
        <v>2</v>
      </c>
      <c r="H1740" s="40" t="s">
        <v>207</v>
      </c>
      <c r="I1740" s="46">
        <v>43</v>
      </c>
    </row>
    <row r="1741" spans="1:9" ht="12.75" hidden="1" customHeight="1">
      <c r="A1741" s="34">
        <v>84</v>
      </c>
      <c r="B1741" s="40" t="s">
        <v>2225</v>
      </c>
      <c r="C1741" s="40" t="s">
        <v>1334</v>
      </c>
      <c r="D1741" s="40" t="str">
        <f t="shared" si="9"/>
        <v>041000085301Phần cứng máy tính</v>
      </c>
      <c r="E1741" s="40" t="s">
        <v>622</v>
      </c>
      <c r="F1741" s="40" t="str">
        <f t="shared" si="11"/>
        <v>04100008530116TC-QTM</v>
      </c>
      <c r="G1741" s="46">
        <v>2</v>
      </c>
      <c r="H1741" s="40" t="s">
        <v>158</v>
      </c>
      <c r="I1741" s="46">
        <v>43</v>
      </c>
    </row>
    <row r="1742" spans="1:9" ht="12.75" hidden="1" customHeight="1">
      <c r="A1742" s="34">
        <v>85</v>
      </c>
      <c r="B1742" s="40" t="s">
        <v>2226</v>
      </c>
      <c r="C1742" s="40" t="s">
        <v>1261</v>
      </c>
      <c r="D1742" s="40" t="str">
        <f t="shared" si="9"/>
        <v>041000085401Mạng máy tính và quản trị mạng</v>
      </c>
      <c r="E1742" s="40" t="s">
        <v>622</v>
      </c>
      <c r="F1742" s="40" t="str">
        <f t="shared" si="11"/>
        <v>04100008540116TC-QTM</v>
      </c>
      <c r="G1742" s="46">
        <v>2</v>
      </c>
      <c r="H1742" s="40" t="s">
        <v>173</v>
      </c>
      <c r="I1742" s="46">
        <v>43</v>
      </c>
    </row>
    <row r="1743" spans="1:9" ht="12.75" hidden="1" customHeight="1">
      <c r="A1743" s="34">
        <v>86</v>
      </c>
      <c r="B1743" s="40" t="s">
        <v>2227</v>
      </c>
      <c r="C1743" s="40" t="s">
        <v>1111</v>
      </c>
      <c r="D1743" s="40" t="str">
        <f t="shared" si="9"/>
        <v>041000014801Thiết kế thời trang trên máy tính</v>
      </c>
      <c r="E1743" s="40" t="s">
        <v>612</v>
      </c>
      <c r="F1743" s="40" t="str">
        <f t="shared" si="11"/>
        <v>04100001480116TC-MTT</v>
      </c>
      <c r="G1743" s="46">
        <v>2</v>
      </c>
      <c r="H1743" s="40" t="s">
        <v>237</v>
      </c>
      <c r="I1743" s="46">
        <v>32</v>
      </c>
    </row>
    <row r="1744" spans="1:9" ht="12.75" hidden="1" customHeight="1">
      <c r="A1744" s="34">
        <v>87</v>
      </c>
      <c r="B1744" s="40" t="s">
        <v>2229</v>
      </c>
      <c r="C1744" s="40" t="s">
        <v>2089</v>
      </c>
      <c r="D1744" s="40" t="str">
        <f t="shared" si="9"/>
        <v>041000027603Pháp luật</v>
      </c>
      <c r="E1744" s="40" t="s">
        <v>612</v>
      </c>
      <c r="F1744" s="40" t="str">
        <f t="shared" si="11"/>
        <v>04100002760316TC-MTT</v>
      </c>
      <c r="G1744" s="46">
        <v>2</v>
      </c>
      <c r="H1744" s="40" t="s">
        <v>492</v>
      </c>
      <c r="I1744" s="46">
        <v>32</v>
      </c>
    </row>
    <row r="1745" spans="1:9" ht="12.75" hidden="1" customHeight="1">
      <c r="A1745" s="34">
        <v>88</v>
      </c>
      <c r="B1745" s="40" t="s">
        <v>2230</v>
      </c>
      <c r="C1745" s="40" t="s">
        <v>2231</v>
      </c>
      <c r="D1745" s="40" t="str">
        <f t="shared" si="9"/>
        <v>041000034301Vật liệu may</v>
      </c>
      <c r="E1745" s="40" t="s">
        <v>612</v>
      </c>
      <c r="F1745" s="40" t="str">
        <f t="shared" si="11"/>
        <v>04100003430116TC-MTT</v>
      </c>
      <c r="G1745" s="46">
        <v>2</v>
      </c>
      <c r="H1745" s="40" t="s">
        <v>86</v>
      </c>
      <c r="I1745" s="46">
        <v>32</v>
      </c>
    </row>
    <row r="1746" spans="1:9" ht="12.75" hidden="1" customHeight="1">
      <c r="A1746" s="34">
        <v>89</v>
      </c>
      <c r="B1746" s="40" t="s">
        <v>2232</v>
      </c>
      <c r="C1746" s="40" t="s">
        <v>2210</v>
      </c>
      <c r="D1746" s="40" t="str">
        <f t="shared" si="9"/>
        <v>041000049003Giáo dục chính trị 2</v>
      </c>
      <c r="E1746" s="40" t="s">
        <v>612</v>
      </c>
      <c r="F1746" s="40" t="str">
        <f t="shared" si="11"/>
        <v>04100004900316TC-MTT</v>
      </c>
      <c r="G1746" s="46">
        <v>2</v>
      </c>
      <c r="H1746" s="40" t="s">
        <v>259</v>
      </c>
      <c r="I1746" s="46">
        <v>32</v>
      </c>
    </row>
    <row r="1747" spans="1:9" ht="12.75" hidden="1" customHeight="1">
      <c r="A1747" s="34">
        <v>90</v>
      </c>
      <c r="B1747" s="40" t="s">
        <v>2233</v>
      </c>
      <c r="C1747" s="40" t="s">
        <v>639</v>
      </c>
      <c r="D1747" s="40" t="str">
        <f t="shared" si="9"/>
        <v>041000080601Anh văn chuyên ngành</v>
      </c>
      <c r="E1747" s="40" t="s">
        <v>612</v>
      </c>
      <c r="F1747" s="40" t="str">
        <f t="shared" si="11"/>
        <v>04100008060116TC-MTT</v>
      </c>
      <c r="G1747" s="46">
        <v>2</v>
      </c>
      <c r="H1747" s="40" t="s">
        <v>98</v>
      </c>
      <c r="I1747" s="46">
        <v>32</v>
      </c>
    </row>
    <row r="1748" spans="1:9" ht="12.75" hidden="1" customHeight="1">
      <c r="A1748" s="34">
        <v>91</v>
      </c>
      <c r="B1748" s="40" t="s">
        <v>2234</v>
      </c>
      <c r="C1748" s="40" t="s">
        <v>2235</v>
      </c>
      <c r="D1748" s="40" t="str">
        <f t="shared" si="9"/>
        <v>041000036101TT Vẽ mỹ thuật</v>
      </c>
      <c r="E1748" s="40" t="s">
        <v>612</v>
      </c>
      <c r="F1748" s="40" t="str">
        <f t="shared" si="11"/>
        <v>04100003610116TC-MTT</v>
      </c>
      <c r="G1748" s="46">
        <v>2</v>
      </c>
      <c r="H1748" s="40" t="s">
        <v>87</v>
      </c>
      <c r="I1748" s="46">
        <v>32</v>
      </c>
    </row>
    <row r="1749" spans="1:9" ht="12.75" hidden="1" customHeight="1">
      <c r="A1749" s="34">
        <v>92</v>
      </c>
      <c r="B1749" s="40" t="s">
        <v>2236</v>
      </c>
      <c r="C1749" s="40" t="s">
        <v>2201</v>
      </c>
      <c r="D1749" s="40" t="str">
        <f t="shared" si="9"/>
        <v>041000046903Toán 4</v>
      </c>
      <c r="E1749" s="40" t="s">
        <v>612</v>
      </c>
      <c r="F1749" s="40" t="str">
        <f t="shared" si="11"/>
        <v>04100004690316TC-MTT</v>
      </c>
      <c r="G1749" s="46">
        <v>2</v>
      </c>
      <c r="H1749" s="40" t="s">
        <v>130</v>
      </c>
      <c r="I1749" s="46">
        <v>32</v>
      </c>
    </row>
    <row r="1750" spans="1:9" ht="12.75" hidden="1" customHeight="1">
      <c r="A1750" s="34">
        <v>93</v>
      </c>
      <c r="B1750" s="40" t="s">
        <v>2237</v>
      </c>
      <c r="C1750" s="40" t="s">
        <v>2204</v>
      </c>
      <c r="D1750" s="40" t="str">
        <f t="shared" si="9"/>
        <v>041000047503Vật Lý 4</v>
      </c>
      <c r="E1750" s="40" t="s">
        <v>612</v>
      </c>
      <c r="F1750" s="40" t="str">
        <f t="shared" si="11"/>
        <v>04100004750316TC-MTT</v>
      </c>
      <c r="G1750" s="46">
        <v>2</v>
      </c>
      <c r="H1750" s="40" t="s">
        <v>115</v>
      </c>
      <c r="I1750" s="46">
        <v>32</v>
      </c>
    </row>
    <row r="1751" spans="1:9" ht="12.75" hidden="1" customHeight="1">
      <c r="A1751" s="34">
        <v>94</v>
      </c>
      <c r="B1751" s="40" t="s">
        <v>2239</v>
      </c>
      <c r="C1751" s="40" t="s">
        <v>2206</v>
      </c>
      <c r="D1751" s="40" t="str">
        <f t="shared" si="9"/>
        <v>041000047803Hóa học 4</v>
      </c>
      <c r="E1751" s="40" t="s">
        <v>612</v>
      </c>
      <c r="F1751" s="40" t="str">
        <f t="shared" si="11"/>
        <v>04100004780316TC-MTT</v>
      </c>
      <c r="G1751" s="46">
        <v>2</v>
      </c>
      <c r="H1751" s="40" t="s">
        <v>116</v>
      </c>
      <c r="I1751" s="46">
        <v>32</v>
      </c>
    </row>
    <row r="1752" spans="1:9" ht="12.75" hidden="1" customHeight="1">
      <c r="A1752" s="34">
        <v>95</v>
      </c>
      <c r="B1752" s="40" t="s">
        <v>2240</v>
      </c>
      <c r="C1752" s="40" t="s">
        <v>2208</v>
      </c>
      <c r="D1752" s="40" t="str">
        <f t="shared" si="9"/>
        <v>041000048103Ngữ Văn 4</v>
      </c>
      <c r="E1752" s="40" t="s">
        <v>612</v>
      </c>
      <c r="F1752" s="40" t="str">
        <f t="shared" si="11"/>
        <v>04100004810316TC-MTT</v>
      </c>
      <c r="G1752" s="46">
        <v>2</v>
      </c>
      <c r="H1752" s="40" t="s">
        <v>157</v>
      </c>
      <c r="I1752" s="46">
        <v>32</v>
      </c>
    </row>
    <row r="1753" spans="1:9" ht="12.75" hidden="1" customHeight="1">
      <c r="A1753" s="34">
        <v>96</v>
      </c>
      <c r="B1753" s="40" t="s">
        <v>2241</v>
      </c>
      <c r="C1753" s="40" t="s">
        <v>2242</v>
      </c>
      <c r="D1753" s="40" t="str">
        <f t="shared" si="9"/>
        <v>030600063801Bảo dưỡng và sửa chữa hệ thống phun xăng điện tử</v>
      </c>
      <c r="E1753" s="40" t="s">
        <v>390</v>
      </c>
      <c r="F1753" s="40" t="str">
        <f t="shared" si="11"/>
        <v>03060006380116CĐN-Ô1</v>
      </c>
      <c r="G1753" s="46">
        <v>2</v>
      </c>
      <c r="H1753" s="40" t="s">
        <v>2243</v>
      </c>
      <c r="I1753" s="46">
        <v>27</v>
      </c>
    </row>
    <row r="1754" spans="1:9" ht="12.75" hidden="1" customHeight="1">
      <c r="A1754" s="34">
        <v>97</v>
      </c>
      <c r="B1754" s="40" t="s">
        <v>2244</v>
      </c>
      <c r="C1754" s="40" t="s">
        <v>2245</v>
      </c>
      <c r="D1754" s="40" t="str">
        <f t="shared" si="9"/>
        <v>030600064001Bảo dưỡng và sửa chữa trang bị điện ô tô 2</v>
      </c>
      <c r="E1754" s="40" t="s">
        <v>390</v>
      </c>
      <c r="F1754" s="40" t="str">
        <f t="shared" si="11"/>
        <v>03060006400116CĐN-Ô1</v>
      </c>
      <c r="G1754" s="46">
        <v>2</v>
      </c>
      <c r="H1754" s="40" t="s">
        <v>251</v>
      </c>
      <c r="I1754" s="46">
        <v>27</v>
      </c>
    </row>
    <row r="1755" spans="1:9" ht="12.75" hidden="1" customHeight="1">
      <c r="A1755" s="34">
        <v>98</v>
      </c>
      <c r="B1755" s="40" t="s">
        <v>2246</v>
      </c>
      <c r="C1755" s="40" t="s">
        <v>541</v>
      </c>
      <c r="D1755" s="40" t="str">
        <f t="shared" si="9"/>
        <v>030600064101Bảo dưỡng và sửa chữa hệ thống truyền lực</v>
      </c>
      <c r="E1755" s="40" t="s">
        <v>390</v>
      </c>
      <c r="F1755" s="40" t="str">
        <f t="shared" si="11"/>
        <v>03060006410116CĐN-Ô1</v>
      </c>
      <c r="G1755" s="46">
        <v>2</v>
      </c>
      <c r="H1755" s="40" t="s">
        <v>225</v>
      </c>
      <c r="I1755" s="46">
        <v>27</v>
      </c>
    </row>
    <row r="1756" spans="1:9" ht="12.75" hidden="1" customHeight="1">
      <c r="A1756" s="34">
        <v>99</v>
      </c>
      <c r="B1756" s="40" t="s">
        <v>2249</v>
      </c>
      <c r="C1756" s="40" t="s">
        <v>2250</v>
      </c>
      <c r="D1756" s="40" t="str">
        <f t="shared" si="9"/>
        <v>030600064701Công nghệ phục hồi chi tiết trong sữa chữa ô tô</v>
      </c>
      <c r="E1756" s="40" t="s">
        <v>390</v>
      </c>
      <c r="F1756" s="40" t="str">
        <f t="shared" si="11"/>
        <v>03060006470116CĐN-Ô1</v>
      </c>
      <c r="G1756" s="46">
        <v>2</v>
      </c>
      <c r="H1756" s="40" t="s">
        <v>224</v>
      </c>
      <c r="I1756" s="46">
        <v>27</v>
      </c>
    </row>
    <row r="1757" spans="1:9" ht="12.75" hidden="1" customHeight="1">
      <c r="A1757" s="34">
        <v>100</v>
      </c>
      <c r="B1757" s="40" t="s">
        <v>2251</v>
      </c>
      <c r="C1757" s="40" t="s">
        <v>2140</v>
      </c>
      <c r="D1757" s="40" t="str">
        <f t="shared" si="9"/>
        <v>030600065001Bảo dưỡng và sửa chữa hệ thống điều hòa không khí trên ô tô</v>
      </c>
      <c r="E1757" s="40" t="s">
        <v>390</v>
      </c>
      <c r="F1757" s="40" t="str">
        <f t="shared" si="11"/>
        <v>03060006500116CĐN-Ô1</v>
      </c>
      <c r="G1757" s="46">
        <v>2</v>
      </c>
      <c r="H1757" s="40" t="s">
        <v>200</v>
      </c>
      <c r="I1757" s="46">
        <v>27</v>
      </c>
    </row>
    <row r="1758" spans="1:9" ht="12.75" hidden="1" customHeight="1">
      <c r="A1758" s="34">
        <v>101</v>
      </c>
      <c r="B1758" s="40" t="s">
        <v>2253</v>
      </c>
      <c r="C1758" s="40" t="s">
        <v>2254</v>
      </c>
      <c r="D1758" s="40" t="str">
        <f t="shared" si="9"/>
        <v>030600044701Quản trị văn phòng</v>
      </c>
      <c r="E1758" s="40" t="s">
        <v>407</v>
      </c>
      <c r="F1758" s="40" t="str">
        <f t="shared" si="11"/>
        <v>03060004470116CĐN-QTD</v>
      </c>
      <c r="G1758" s="46">
        <v>2</v>
      </c>
      <c r="H1758" s="40" t="s">
        <v>52</v>
      </c>
      <c r="I1758" s="46">
        <v>31</v>
      </c>
    </row>
    <row r="1759" spans="1:9" ht="12.75" hidden="1" customHeight="1">
      <c r="A1759" s="34">
        <v>102</v>
      </c>
      <c r="B1759" s="40" t="s">
        <v>2255</v>
      </c>
      <c r="C1759" s="40" t="s">
        <v>2256</v>
      </c>
      <c r="D1759" s="40" t="str">
        <f t="shared" si="9"/>
        <v>030600046301Thị trường tài chính</v>
      </c>
      <c r="E1759" s="40" t="s">
        <v>407</v>
      </c>
      <c r="F1759" s="40" t="str">
        <f t="shared" si="11"/>
        <v>03060004630116CĐN-QTD</v>
      </c>
      <c r="G1759" s="46">
        <v>2</v>
      </c>
      <c r="H1759" s="40" t="s">
        <v>91</v>
      </c>
      <c r="I1759" s="46">
        <v>31</v>
      </c>
    </row>
    <row r="1760" spans="1:9" ht="12.75" hidden="1" customHeight="1">
      <c r="A1760" s="34">
        <v>103</v>
      </c>
      <c r="B1760" s="40" t="s">
        <v>2257</v>
      </c>
      <c r="C1760" s="40" t="s">
        <v>2258</v>
      </c>
      <c r="D1760" s="40" t="str">
        <f t="shared" si="9"/>
        <v>030600046401Tài chính tín dụng</v>
      </c>
      <c r="E1760" s="40" t="s">
        <v>407</v>
      </c>
      <c r="F1760" s="40" t="str">
        <f t="shared" si="11"/>
        <v>03060004640116CĐN-QTD</v>
      </c>
      <c r="G1760" s="46">
        <v>2</v>
      </c>
      <c r="H1760" s="40" t="s">
        <v>96</v>
      </c>
      <c r="I1760" s="46">
        <v>31</v>
      </c>
    </row>
    <row r="1761" spans="1:9" ht="12.75" hidden="1" customHeight="1">
      <c r="A1761" s="34">
        <v>104</v>
      </c>
      <c r="B1761" s="40" t="s">
        <v>2259</v>
      </c>
      <c r="C1761" s="40" t="s">
        <v>2260</v>
      </c>
      <c r="D1761" s="40" t="str">
        <f t="shared" si="9"/>
        <v>030600051101Hệ thống thông tin quản lý</v>
      </c>
      <c r="E1761" s="40" t="s">
        <v>407</v>
      </c>
      <c r="F1761" s="40" t="str">
        <f t="shared" si="11"/>
        <v>03060005110116CĐN-QTD</v>
      </c>
      <c r="G1761" s="46">
        <v>2</v>
      </c>
      <c r="H1761" s="40" t="s">
        <v>94</v>
      </c>
      <c r="I1761" s="46">
        <v>31</v>
      </c>
    </row>
    <row r="1762" spans="1:9" ht="12.75" hidden="1" customHeight="1">
      <c r="A1762" s="34">
        <v>105</v>
      </c>
      <c r="B1762" s="40" t="s">
        <v>2261</v>
      </c>
      <c r="C1762" s="40" t="s">
        <v>2262</v>
      </c>
      <c r="D1762" s="40" t="str">
        <f t="shared" si="9"/>
        <v>030600055401Nghiệp vụ thanh toán quốc tế</v>
      </c>
      <c r="E1762" s="40" t="s">
        <v>407</v>
      </c>
      <c r="F1762" s="40" t="str">
        <f t="shared" si="11"/>
        <v>03060005540116CĐN-QTD</v>
      </c>
      <c r="G1762" s="46">
        <v>2</v>
      </c>
      <c r="H1762" s="40" t="s">
        <v>90</v>
      </c>
      <c r="I1762" s="46">
        <v>31</v>
      </c>
    </row>
    <row r="1763" spans="1:9" ht="12.75" hidden="1" customHeight="1">
      <c r="A1763" s="34">
        <v>106</v>
      </c>
      <c r="B1763" s="40" t="s">
        <v>2263</v>
      </c>
      <c r="C1763" s="40" t="s">
        <v>2264</v>
      </c>
      <c r="D1763" s="40" t="str">
        <f t="shared" si="9"/>
        <v>030600056701Quản trị chất lượng</v>
      </c>
      <c r="E1763" s="40" t="s">
        <v>407</v>
      </c>
      <c r="F1763" s="40" t="str">
        <f t="shared" si="11"/>
        <v>03060005670116CĐN-QTD</v>
      </c>
      <c r="G1763" s="46">
        <v>2</v>
      </c>
      <c r="H1763" s="40" t="s">
        <v>95</v>
      </c>
      <c r="I1763" s="46">
        <v>31</v>
      </c>
    </row>
    <row r="1764" spans="1:9" ht="12.75" hidden="1" customHeight="1">
      <c r="A1764" s="34">
        <v>107</v>
      </c>
      <c r="B1764" s="40" t="s">
        <v>2265</v>
      </c>
      <c r="C1764" s="40" t="s">
        <v>2266</v>
      </c>
      <c r="D1764" s="40" t="str">
        <f t="shared" si="9"/>
        <v>030600056801Quản trị kinh doanh và tác nghiệp</v>
      </c>
      <c r="E1764" s="40" t="s">
        <v>407</v>
      </c>
      <c r="F1764" s="40" t="str">
        <f t="shared" si="11"/>
        <v>03060005680116CĐN-QTD</v>
      </c>
      <c r="G1764" s="46">
        <v>2</v>
      </c>
      <c r="H1764" s="40" t="s">
        <v>90</v>
      </c>
      <c r="I1764" s="46">
        <v>31</v>
      </c>
    </row>
    <row r="1765" spans="1:9" ht="12.75" hidden="1" customHeight="1">
      <c r="A1765" s="34">
        <v>108</v>
      </c>
      <c r="B1765" s="40" t="s">
        <v>2267</v>
      </c>
      <c r="C1765" s="40" t="s">
        <v>2268</v>
      </c>
      <c r="D1765" s="40" t="str">
        <f t="shared" si="9"/>
        <v>030600057301Tài chính doanh nghiệp</v>
      </c>
      <c r="E1765" s="40" t="s">
        <v>407</v>
      </c>
      <c r="F1765" s="40" t="str">
        <f t="shared" si="11"/>
        <v>03060005730116CĐN-QTD</v>
      </c>
      <c r="G1765" s="46">
        <v>2</v>
      </c>
      <c r="H1765" s="40" t="s">
        <v>97</v>
      </c>
      <c r="I1765" s="46">
        <v>31</v>
      </c>
    </row>
    <row r="1766" spans="1:9" ht="12.75" hidden="1" customHeight="1">
      <c r="A1766" s="34">
        <v>109</v>
      </c>
      <c r="B1766" s="40" t="s">
        <v>2269</v>
      </c>
      <c r="C1766" s="40" t="s">
        <v>2270</v>
      </c>
      <c r="D1766" s="40" t="str">
        <f t="shared" si="9"/>
        <v>030600059701Ngoại ngữ chuyên ngành 1</v>
      </c>
      <c r="E1766" s="40" t="s">
        <v>407</v>
      </c>
      <c r="F1766" s="40" t="str">
        <f t="shared" si="11"/>
        <v>03060005970116CĐN-QTD</v>
      </c>
      <c r="G1766" s="46">
        <v>2</v>
      </c>
      <c r="H1766" s="40" t="s">
        <v>94</v>
      </c>
      <c r="I1766" s="46">
        <v>31</v>
      </c>
    </row>
    <row r="1767" spans="1:9" ht="12.75" hidden="1" customHeight="1">
      <c r="A1767" s="34">
        <v>110</v>
      </c>
      <c r="B1767" s="40" t="s">
        <v>2271</v>
      </c>
      <c r="C1767" s="40" t="s">
        <v>2242</v>
      </c>
      <c r="D1767" s="40" t="str">
        <f t="shared" si="9"/>
        <v>030600063802Bảo dưỡng và sửa chữa hệ thống phun xăng điện tử</v>
      </c>
      <c r="E1767" s="40" t="s">
        <v>424</v>
      </c>
      <c r="F1767" s="40" t="str">
        <f t="shared" si="11"/>
        <v>03060006380216CĐN-Ô2</v>
      </c>
      <c r="G1767" s="46">
        <v>2</v>
      </c>
      <c r="H1767" s="40" t="s">
        <v>2272</v>
      </c>
      <c r="I1767" s="46">
        <v>40</v>
      </c>
    </row>
    <row r="1768" spans="1:9" ht="12.75" hidden="1" customHeight="1">
      <c r="A1768" s="34">
        <v>111</v>
      </c>
      <c r="B1768" s="40" t="s">
        <v>2273</v>
      </c>
      <c r="C1768" s="40" t="s">
        <v>2245</v>
      </c>
      <c r="D1768" s="40" t="str">
        <f t="shared" si="9"/>
        <v>030600064002Bảo dưỡng và sửa chữa trang bị điện ô tô 2</v>
      </c>
      <c r="E1768" s="40" t="s">
        <v>424</v>
      </c>
      <c r="F1768" s="40" t="str">
        <f t="shared" si="11"/>
        <v>03060006400216CĐN-Ô2</v>
      </c>
      <c r="G1768" s="46">
        <v>2</v>
      </c>
      <c r="H1768" s="40" t="s">
        <v>2274</v>
      </c>
      <c r="I1768" s="46">
        <v>40</v>
      </c>
    </row>
    <row r="1769" spans="1:9" ht="12.75" hidden="1" customHeight="1">
      <c r="A1769" s="34">
        <v>112</v>
      </c>
      <c r="B1769" s="40" t="s">
        <v>2275</v>
      </c>
      <c r="C1769" s="40" t="s">
        <v>541</v>
      </c>
      <c r="D1769" s="40" t="str">
        <f t="shared" si="9"/>
        <v>030600064102Bảo dưỡng và sửa chữa hệ thống truyền lực</v>
      </c>
      <c r="E1769" s="40" t="s">
        <v>424</v>
      </c>
      <c r="F1769" s="40" t="str">
        <f t="shared" si="11"/>
        <v>03060006410216CĐN-Ô2</v>
      </c>
      <c r="G1769" s="46">
        <v>2</v>
      </c>
      <c r="H1769" s="40" t="s">
        <v>2276</v>
      </c>
      <c r="I1769" s="46">
        <v>40</v>
      </c>
    </row>
    <row r="1770" spans="1:9" ht="12.75" hidden="1" customHeight="1">
      <c r="A1770" s="34">
        <v>113</v>
      </c>
      <c r="B1770" s="40" t="s">
        <v>2277</v>
      </c>
      <c r="C1770" s="40" t="s">
        <v>2250</v>
      </c>
      <c r="D1770" s="40" t="str">
        <f t="shared" si="9"/>
        <v>030600064702Công nghệ phục hồi chi tiết trong sữa chữa ô tô</v>
      </c>
      <c r="E1770" s="40" t="s">
        <v>424</v>
      </c>
      <c r="F1770" s="40" t="str">
        <f t="shared" si="11"/>
        <v>03060006470216CĐN-Ô2</v>
      </c>
      <c r="G1770" s="46">
        <v>2</v>
      </c>
      <c r="H1770" s="40" t="s">
        <v>2278</v>
      </c>
      <c r="I1770" s="46">
        <v>40</v>
      </c>
    </row>
    <row r="1771" spans="1:9" ht="12.75" hidden="1" customHeight="1">
      <c r="A1771" s="34">
        <v>114</v>
      </c>
      <c r="B1771" s="40" t="s">
        <v>2279</v>
      </c>
      <c r="C1771" s="40" t="s">
        <v>2140</v>
      </c>
      <c r="D1771" s="40" t="str">
        <f t="shared" si="9"/>
        <v>030600065002Bảo dưỡng và sửa chữa hệ thống điều hòa không khí trên ô tô</v>
      </c>
      <c r="E1771" s="40" t="s">
        <v>424</v>
      </c>
      <c r="F1771" s="40" t="str">
        <f t="shared" si="11"/>
        <v>03060006500216CĐN-Ô2</v>
      </c>
      <c r="G1771" s="46">
        <v>2</v>
      </c>
      <c r="H1771" s="40" t="s">
        <v>2274</v>
      </c>
      <c r="I1771" s="46">
        <v>40</v>
      </c>
    </row>
    <row r="1772" spans="1:9" ht="12.75" hidden="1" customHeight="1">
      <c r="A1772" s="34">
        <v>115</v>
      </c>
      <c r="B1772" s="40" t="s">
        <v>2280</v>
      </c>
      <c r="C1772" s="40" t="s">
        <v>642</v>
      </c>
      <c r="D1772" s="40" t="str">
        <f t="shared" si="9"/>
        <v>050600083301Kỹ thuật cảm biến</v>
      </c>
      <c r="E1772" s="40" t="s">
        <v>436</v>
      </c>
      <c r="F1772" s="40" t="str">
        <f t="shared" si="11"/>
        <v>05060008330116TCN-ĐT</v>
      </c>
      <c r="G1772" s="46">
        <v>2</v>
      </c>
      <c r="H1772" s="40" t="s">
        <v>69</v>
      </c>
      <c r="I1772" s="46">
        <v>57</v>
      </c>
    </row>
    <row r="1773" spans="1:9" ht="12.75" hidden="1" customHeight="1">
      <c r="A1773" s="34">
        <v>116</v>
      </c>
      <c r="B1773" s="40" t="s">
        <v>2281</v>
      </c>
      <c r="C1773" s="40" t="s">
        <v>2282</v>
      </c>
      <c r="D1773" s="40" t="str">
        <f t="shared" si="9"/>
        <v>050600083401Kỹ thuật xung - số</v>
      </c>
      <c r="E1773" s="40" t="s">
        <v>436</v>
      </c>
      <c r="F1773" s="40" t="str">
        <f t="shared" si="11"/>
        <v>05060008340116TCN-ĐT</v>
      </c>
      <c r="G1773" s="46">
        <v>2</v>
      </c>
      <c r="H1773" s="40" t="s">
        <v>74</v>
      </c>
      <c r="I1773" s="46">
        <v>57</v>
      </c>
    </row>
    <row r="1774" spans="1:9" ht="12.75" hidden="1" customHeight="1">
      <c r="A1774" s="34">
        <v>117</v>
      </c>
      <c r="B1774" s="40" t="s">
        <v>2283</v>
      </c>
      <c r="C1774" s="40" t="s">
        <v>2201</v>
      </c>
      <c r="D1774" s="40" t="str">
        <f t="shared" si="9"/>
        <v>050600046901Toán 4</v>
      </c>
      <c r="E1774" s="40" t="s">
        <v>436</v>
      </c>
      <c r="F1774" s="40" t="str">
        <f t="shared" si="11"/>
        <v>05060004690116TCN-ĐT</v>
      </c>
      <c r="G1774" s="46">
        <v>2</v>
      </c>
      <c r="H1774" s="40" t="s">
        <v>114</v>
      </c>
      <c r="I1774" s="46">
        <v>57</v>
      </c>
    </row>
    <row r="1775" spans="1:9" ht="12.75" hidden="1" customHeight="1">
      <c r="A1775" s="34">
        <v>118</v>
      </c>
      <c r="B1775" s="40" t="s">
        <v>2284</v>
      </c>
      <c r="C1775" s="40" t="s">
        <v>2204</v>
      </c>
      <c r="D1775" s="40" t="str">
        <f t="shared" si="9"/>
        <v>050600047501Vật Lý 4</v>
      </c>
      <c r="E1775" s="40" t="s">
        <v>436</v>
      </c>
      <c r="F1775" s="40" t="str">
        <f t="shared" si="11"/>
        <v>05060004750116TCN-ĐT</v>
      </c>
      <c r="G1775" s="46">
        <v>2</v>
      </c>
      <c r="H1775" s="40" t="s">
        <v>131</v>
      </c>
      <c r="I1775" s="46">
        <v>57</v>
      </c>
    </row>
    <row r="1776" spans="1:9" ht="12.75" hidden="1" customHeight="1">
      <c r="A1776" s="34">
        <v>119</v>
      </c>
      <c r="B1776" s="40" t="s">
        <v>2285</v>
      </c>
      <c r="C1776" s="40" t="s">
        <v>2206</v>
      </c>
      <c r="D1776" s="40" t="str">
        <f t="shared" si="9"/>
        <v>050600047801Hóa học 4</v>
      </c>
      <c r="E1776" s="40" t="s">
        <v>436</v>
      </c>
      <c r="F1776" s="40" t="str">
        <f t="shared" si="11"/>
        <v>05060004780116TCN-ĐT</v>
      </c>
      <c r="G1776" s="46">
        <v>2</v>
      </c>
      <c r="H1776" s="40" t="s">
        <v>155</v>
      </c>
      <c r="I1776" s="46">
        <v>60</v>
      </c>
    </row>
    <row r="1777" spans="1:9" ht="12.75" hidden="1" customHeight="1">
      <c r="A1777" s="34">
        <v>120</v>
      </c>
      <c r="B1777" s="40" t="s">
        <v>2286</v>
      </c>
      <c r="C1777" s="40" t="s">
        <v>2208</v>
      </c>
      <c r="D1777" s="40" t="str">
        <f t="shared" si="9"/>
        <v>050600048101Ngữ Văn 4</v>
      </c>
      <c r="E1777" s="40" t="s">
        <v>436</v>
      </c>
      <c r="F1777" s="40" t="str">
        <f t="shared" si="11"/>
        <v>05060004810116TCN-ĐT</v>
      </c>
      <c r="G1777" s="46">
        <v>2</v>
      </c>
      <c r="H1777" s="40" t="s">
        <v>234</v>
      </c>
      <c r="I1777" s="46">
        <v>57</v>
      </c>
    </row>
    <row r="1778" spans="1:9" ht="12.75" hidden="1" customHeight="1">
      <c r="A1778" s="34">
        <v>121</v>
      </c>
      <c r="B1778" s="40" t="s">
        <v>2287</v>
      </c>
      <c r="C1778" s="40" t="s">
        <v>2288</v>
      </c>
      <c r="D1778" s="40" t="str">
        <f t="shared" si="9"/>
        <v>050600029601Truyền động điện</v>
      </c>
      <c r="E1778" s="40" t="s">
        <v>450</v>
      </c>
      <c r="F1778" s="40" t="str">
        <f t="shared" si="11"/>
        <v>05060002960116TCN-Đ</v>
      </c>
      <c r="G1778" s="46">
        <v>2</v>
      </c>
      <c r="H1778" s="40" t="s">
        <v>666</v>
      </c>
      <c r="I1778" s="46">
        <v>50</v>
      </c>
    </row>
    <row r="1779" spans="1:9" ht="12.75" hidden="1" customHeight="1">
      <c r="A1779" s="34">
        <v>122</v>
      </c>
      <c r="B1779" s="40" t="s">
        <v>2289</v>
      </c>
      <c r="C1779" s="40" t="s">
        <v>341</v>
      </c>
      <c r="D1779" s="40" t="str">
        <f t="shared" si="9"/>
        <v>050600083101Điều khiển điện khí nén</v>
      </c>
      <c r="E1779" s="40" t="s">
        <v>450</v>
      </c>
      <c r="F1779" s="40" t="str">
        <f t="shared" si="11"/>
        <v>05060008310116TCN-Đ</v>
      </c>
      <c r="G1779" s="46">
        <v>2</v>
      </c>
      <c r="H1779" s="40" t="s">
        <v>74</v>
      </c>
      <c r="I1779" s="46">
        <v>50</v>
      </c>
    </row>
    <row r="1780" spans="1:9" ht="12.75" hidden="1" customHeight="1">
      <c r="A1780" s="34">
        <v>123</v>
      </c>
      <c r="B1780" s="40" t="s">
        <v>2290</v>
      </c>
      <c r="C1780" s="40" t="s">
        <v>730</v>
      </c>
      <c r="D1780" s="40" t="str">
        <f t="shared" si="9"/>
        <v>050600083201Kỹ thuật số</v>
      </c>
      <c r="E1780" s="40" t="s">
        <v>450</v>
      </c>
      <c r="F1780" s="40" t="str">
        <f t="shared" si="11"/>
        <v>05060008320116TCN-Đ</v>
      </c>
      <c r="G1780" s="46">
        <v>2</v>
      </c>
      <c r="H1780" s="40" t="s">
        <v>216</v>
      </c>
      <c r="I1780" s="46">
        <v>50</v>
      </c>
    </row>
    <row r="1781" spans="1:9" ht="12.75" hidden="1" customHeight="1">
      <c r="A1781" s="34">
        <v>124</v>
      </c>
      <c r="B1781" s="40" t="s">
        <v>2291</v>
      </c>
      <c r="C1781" s="40" t="s">
        <v>2292</v>
      </c>
      <c r="D1781" s="40" t="str">
        <f t="shared" si="9"/>
        <v>050600075001Kỹ thuật nguội</v>
      </c>
      <c r="E1781" s="40" t="s">
        <v>450</v>
      </c>
      <c r="F1781" s="40" t="str">
        <f t="shared" si="11"/>
        <v>05060007500116TCN-Đ</v>
      </c>
      <c r="G1781" s="46">
        <v>2</v>
      </c>
      <c r="H1781" s="40" t="s">
        <v>232</v>
      </c>
      <c r="I1781" s="46">
        <v>50</v>
      </c>
    </row>
    <row r="1782" spans="1:9" ht="12.75" hidden="1" customHeight="1">
      <c r="A1782" s="34">
        <v>125</v>
      </c>
      <c r="B1782" s="40" t="s">
        <v>2293</v>
      </c>
      <c r="C1782" s="40" t="s">
        <v>2201</v>
      </c>
      <c r="D1782" s="40" t="str">
        <f t="shared" si="9"/>
        <v>050600046902Toán 4</v>
      </c>
      <c r="E1782" s="40" t="s">
        <v>450</v>
      </c>
      <c r="F1782" s="40" t="str">
        <f t="shared" si="11"/>
        <v>05060004690216TCN-Đ</v>
      </c>
      <c r="G1782" s="46">
        <v>2</v>
      </c>
      <c r="H1782" s="40" t="s">
        <v>114</v>
      </c>
      <c r="I1782" s="46">
        <v>50</v>
      </c>
    </row>
    <row r="1783" spans="1:9" ht="12.75" hidden="1" customHeight="1">
      <c r="A1783" s="34">
        <v>126</v>
      </c>
      <c r="B1783" s="40" t="s">
        <v>2294</v>
      </c>
      <c r="C1783" s="40" t="s">
        <v>2204</v>
      </c>
      <c r="D1783" s="40" t="str">
        <f t="shared" si="9"/>
        <v>050600047502Vật Lý 4</v>
      </c>
      <c r="E1783" s="40" t="s">
        <v>450</v>
      </c>
      <c r="F1783" s="40" t="str">
        <f t="shared" si="11"/>
        <v>05060004750216TCN-Đ</v>
      </c>
      <c r="G1783" s="46">
        <v>2</v>
      </c>
      <c r="H1783" s="40" t="s">
        <v>131</v>
      </c>
      <c r="I1783" s="46">
        <v>50</v>
      </c>
    </row>
    <row r="1784" spans="1:9" ht="12.75" hidden="1" customHeight="1">
      <c r="A1784" s="34">
        <v>127</v>
      </c>
      <c r="B1784" s="40" t="s">
        <v>2295</v>
      </c>
      <c r="C1784" s="40" t="s">
        <v>2206</v>
      </c>
      <c r="D1784" s="40" t="str">
        <f t="shared" si="9"/>
        <v>050600047802Hóa học 4</v>
      </c>
      <c r="E1784" s="40" t="s">
        <v>450</v>
      </c>
      <c r="F1784" s="40" t="str">
        <f t="shared" si="11"/>
        <v>05060004780216TCN-Đ</v>
      </c>
      <c r="G1784" s="46">
        <v>2</v>
      </c>
      <c r="H1784" s="40" t="s">
        <v>155</v>
      </c>
      <c r="I1784" s="46">
        <v>50</v>
      </c>
    </row>
    <row r="1785" spans="1:9" ht="12.75" hidden="1" customHeight="1">
      <c r="A1785" s="34">
        <v>128</v>
      </c>
      <c r="B1785" s="40" t="s">
        <v>2296</v>
      </c>
      <c r="C1785" s="40" t="s">
        <v>2208</v>
      </c>
      <c r="D1785" s="40" t="str">
        <f t="shared" si="9"/>
        <v>050600048102Ngữ Văn 4</v>
      </c>
      <c r="E1785" s="40" t="s">
        <v>450</v>
      </c>
      <c r="F1785" s="40" t="str">
        <f t="shared" si="11"/>
        <v>05060004810216TCN-Đ</v>
      </c>
      <c r="G1785" s="46">
        <v>2</v>
      </c>
      <c r="H1785" s="40" t="s">
        <v>234</v>
      </c>
      <c r="I1785" s="46">
        <v>50</v>
      </c>
    </row>
    <row r="1786" spans="1:9" ht="12.75" hidden="1" customHeight="1">
      <c r="A1786" s="34">
        <v>129</v>
      </c>
      <c r="B1786" s="40" t="s">
        <v>2297</v>
      </c>
      <c r="C1786" s="40" t="s">
        <v>304</v>
      </c>
      <c r="D1786" s="40" t="str">
        <f t="shared" si="9"/>
        <v>050600073601Kỹ năng giao tiếp</v>
      </c>
      <c r="E1786" s="40" t="s">
        <v>563</v>
      </c>
      <c r="F1786" s="40" t="str">
        <f t="shared" si="11"/>
        <v>05060007360116TCN-LĐL1</v>
      </c>
      <c r="G1786" s="46">
        <v>2</v>
      </c>
      <c r="H1786" s="40" t="s">
        <v>52</v>
      </c>
      <c r="I1786" s="46">
        <v>59</v>
      </c>
    </row>
    <row r="1787" spans="1:9" ht="12.75" hidden="1" customHeight="1">
      <c r="A1787" s="34">
        <v>130</v>
      </c>
      <c r="B1787" s="40" t="s">
        <v>2298</v>
      </c>
      <c r="C1787" s="40" t="s">
        <v>2299</v>
      </c>
      <c r="D1787" s="40" t="str">
        <f t="shared" si="9"/>
        <v>050600083501Tiếng Anh chuyên ngành</v>
      </c>
      <c r="E1787" s="40" t="s">
        <v>563</v>
      </c>
      <c r="F1787" s="40" t="str">
        <f t="shared" si="11"/>
        <v>05060008350116TCN-LĐL1</v>
      </c>
      <c r="G1787" s="46">
        <v>2</v>
      </c>
      <c r="H1787" s="40" t="s">
        <v>201</v>
      </c>
      <c r="I1787" s="46">
        <v>59</v>
      </c>
    </row>
    <row r="1788" spans="1:9" ht="12.75" hidden="1" customHeight="1">
      <c r="A1788" s="34">
        <v>131</v>
      </c>
      <c r="B1788" s="40" t="s">
        <v>2300</v>
      </c>
      <c r="C1788" s="40" t="s">
        <v>448</v>
      </c>
      <c r="D1788" s="40" t="str">
        <f t="shared" si="9"/>
        <v>050600083601Trang bị điện</v>
      </c>
      <c r="E1788" s="40" t="s">
        <v>563</v>
      </c>
      <c r="F1788" s="40" t="str">
        <f t="shared" si="11"/>
        <v>05060008360116TCN-LĐL1</v>
      </c>
      <c r="G1788" s="46">
        <v>2</v>
      </c>
      <c r="H1788" s="40" t="s">
        <v>293</v>
      </c>
      <c r="I1788" s="46">
        <v>59</v>
      </c>
    </row>
    <row r="1789" spans="1:9" ht="12.75" hidden="1" customHeight="1">
      <c r="A1789" s="34">
        <v>132</v>
      </c>
      <c r="B1789" s="40" t="s">
        <v>2301</v>
      </c>
      <c r="C1789" s="40" t="s">
        <v>2302</v>
      </c>
      <c r="D1789" s="40" t="str">
        <f t="shared" si="9"/>
        <v>050600083701Lạnh cơ bản</v>
      </c>
      <c r="E1789" s="40" t="s">
        <v>563</v>
      </c>
      <c r="F1789" s="40" t="str">
        <f t="shared" si="11"/>
        <v>05060008370116TCN-LĐL1</v>
      </c>
      <c r="G1789" s="46">
        <v>2</v>
      </c>
      <c r="H1789" s="40" t="s">
        <v>187</v>
      </c>
      <c r="I1789" s="46">
        <v>59</v>
      </c>
    </row>
    <row r="1790" spans="1:9" ht="12.75" hidden="1" customHeight="1">
      <c r="A1790" s="34">
        <v>133</v>
      </c>
      <c r="B1790" s="40" t="s">
        <v>2303</v>
      </c>
      <c r="C1790" s="40" t="s">
        <v>2201</v>
      </c>
      <c r="D1790" s="40" t="str">
        <f t="shared" si="9"/>
        <v>050600046903Toán 4</v>
      </c>
      <c r="E1790" s="40" t="s">
        <v>563</v>
      </c>
      <c r="F1790" s="40" t="str">
        <f t="shared" si="11"/>
        <v>05060004690316TCN-LĐL1</v>
      </c>
      <c r="G1790" s="46">
        <v>2</v>
      </c>
      <c r="H1790" s="40" t="s">
        <v>2304</v>
      </c>
      <c r="I1790" s="46">
        <v>61</v>
      </c>
    </row>
    <row r="1791" spans="1:9" ht="12.75" hidden="1" customHeight="1">
      <c r="A1791" s="34">
        <v>134</v>
      </c>
      <c r="B1791" s="40" t="s">
        <v>2305</v>
      </c>
      <c r="C1791" s="40" t="s">
        <v>2204</v>
      </c>
      <c r="D1791" s="40" t="str">
        <f t="shared" si="9"/>
        <v>050600047503Vật Lý 4</v>
      </c>
      <c r="E1791" s="40" t="s">
        <v>563</v>
      </c>
      <c r="F1791" s="40" t="str">
        <f t="shared" si="11"/>
        <v>05060004750316TCN-LĐL1</v>
      </c>
      <c r="G1791" s="46">
        <v>2</v>
      </c>
      <c r="H1791" s="40" t="s">
        <v>131</v>
      </c>
      <c r="I1791" s="46">
        <v>59</v>
      </c>
    </row>
    <row r="1792" spans="1:9" ht="12.75" hidden="1" customHeight="1">
      <c r="A1792" s="34">
        <v>135</v>
      </c>
      <c r="B1792" s="40" t="s">
        <v>2306</v>
      </c>
      <c r="C1792" s="40" t="s">
        <v>2206</v>
      </c>
      <c r="D1792" s="40" t="str">
        <f t="shared" si="9"/>
        <v>050600047803Hóa học 4</v>
      </c>
      <c r="E1792" s="40" t="s">
        <v>563</v>
      </c>
      <c r="F1792" s="40" t="str">
        <f t="shared" si="11"/>
        <v>05060004780316TCN-LĐL1</v>
      </c>
      <c r="G1792" s="46">
        <v>2</v>
      </c>
      <c r="H1792" s="40" t="s">
        <v>116</v>
      </c>
      <c r="I1792" s="46">
        <v>59</v>
      </c>
    </row>
    <row r="1793" spans="1:9" ht="12.75" hidden="1" customHeight="1">
      <c r="A1793" s="34">
        <v>136</v>
      </c>
      <c r="B1793" s="40" t="s">
        <v>2307</v>
      </c>
      <c r="C1793" s="40" t="s">
        <v>2208</v>
      </c>
      <c r="D1793" s="40" t="str">
        <f t="shared" si="9"/>
        <v>050600048103Ngữ Văn 4</v>
      </c>
      <c r="E1793" s="40" t="s">
        <v>563</v>
      </c>
      <c r="F1793" s="40" t="str">
        <f t="shared" si="11"/>
        <v>05060004810316TCN-LĐL1</v>
      </c>
      <c r="G1793" s="46">
        <v>2</v>
      </c>
      <c r="H1793" s="40" t="s">
        <v>157</v>
      </c>
      <c r="I1793" s="46">
        <v>59</v>
      </c>
    </row>
    <row r="1794" spans="1:9" ht="12.75" hidden="1" customHeight="1">
      <c r="A1794" s="34">
        <v>137</v>
      </c>
      <c r="B1794" s="40" t="s">
        <v>2308</v>
      </c>
      <c r="C1794" s="40" t="s">
        <v>2309</v>
      </c>
      <c r="D1794" s="40" t="str">
        <f t="shared" si="9"/>
        <v>050600083801Tiện ren vuông</v>
      </c>
      <c r="E1794" s="40" t="s">
        <v>460</v>
      </c>
      <c r="F1794" s="40" t="str">
        <f t="shared" si="11"/>
        <v>05060008380116TCN-CKL</v>
      </c>
      <c r="G1794" s="46">
        <v>2</v>
      </c>
      <c r="H1794" s="40" t="s">
        <v>226</v>
      </c>
      <c r="I1794" s="46">
        <v>40</v>
      </c>
    </row>
    <row r="1795" spans="1:9" ht="12.75" hidden="1" customHeight="1">
      <c r="A1795" s="34">
        <v>138</v>
      </c>
      <c r="B1795" s="40" t="s">
        <v>2310</v>
      </c>
      <c r="C1795" s="40" t="s">
        <v>2311</v>
      </c>
      <c r="D1795" s="40" t="str">
        <f t="shared" si="9"/>
        <v>050600083901Tiện ren thang</v>
      </c>
      <c r="E1795" s="40" t="s">
        <v>460</v>
      </c>
      <c r="F1795" s="40" t="str">
        <f t="shared" si="11"/>
        <v>05060008390116TCN-CKL</v>
      </c>
      <c r="G1795" s="46">
        <v>2</v>
      </c>
      <c r="H1795" s="40" t="s">
        <v>226</v>
      </c>
      <c r="I1795" s="46">
        <v>40</v>
      </c>
    </row>
    <row r="1796" spans="1:9" ht="12.75" hidden="1" customHeight="1">
      <c r="A1796" s="34">
        <v>139</v>
      </c>
      <c r="B1796" s="40" t="s">
        <v>2312</v>
      </c>
      <c r="C1796" s="40" t="s">
        <v>2313</v>
      </c>
      <c r="D1796" s="40" t="str">
        <f t="shared" si="9"/>
        <v>050600084001Tiện CNC cơ bản</v>
      </c>
      <c r="E1796" s="40" t="s">
        <v>460</v>
      </c>
      <c r="F1796" s="40" t="str">
        <f t="shared" si="11"/>
        <v>05060008400116TCN-CKL</v>
      </c>
      <c r="G1796" s="46">
        <v>2</v>
      </c>
      <c r="H1796" s="40" t="s">
        <v>267</v>
      </c>
      <c r="I1796" s="46">
        <v>40</v>
      </c>
    </row>
    <row r="1797" spans="1:9" ht="12.75" hidden="1" customHeight="1">
      <c r="A1797" s="34">
        <v>140</v>
      </c>
      <c r="B1797" s="40" t="s">
        <v>2314</v>
      </c>
      <c r="C1797" s="40" t="s">
        <v>2315</v>
      </c>
      <c r="D1797" s="40" t="str">
        <f t="shared" si="9"/>
        <v>050600084101Thực tập hàn</v>
      </c>
      <c r="E1797" s="40" t="s">
        <v>460</v>
      </c>
      <c r="F1797" s="40" t="str">
        <f t="shared" si="11"/>
        <v>05060008410116TCN-CKL</v>
      </c>
      <c r="G1797" s="46">
        <v>2</v>
      </c>
      <c r="H1797" s="40" t="s">
        <v>166</v>
      </c>
      <c r="I1797" s="46">
        <v>40</v>
      </c>
    </row>
    <row r="1798" spans="1:9" ht="12.75" hidden="1" customHeight="1">
      <c r="A1798" s="34">
        <v>141</v>
      </c>
      <c r="B1798" s="40" t="s">
        <v>2316</v>
      </c>
      <c r="C1798" s="40" t="s">
        <v>2317</v>
      </c>
      <c r="D1798" s="40" t="str">
        <f t="shared" si="9"/>
        <v>050600084201Khoét, doa lỗ trên máy tiện</v>
      </c>
      <c r="E1798" s="40" t="s">
        <v>460</v>
      </c>
      <c r="F1798" s="40" t="str">
        <f t="shared" si="11"/>
        <v>05060008420116TCN-CKL</v>
      </c>
      <c r="G1798" s="46">
        <v>2</v>
      </c>
      <c r="H1798" s="40" t="s">
        <v>226</v>
      </c>
      <c r="I1798" s="46">
        <v>40</v>
      </c>
    </row>
    <row r="1799" spans="1:9" ht="12.75" hidden="1" customHeight="1">
      <c r="A1799" s="34">
        <v>142</v>
      </c>
      <c r="B1799" s="40" t="s">
        <v>2318</v>
      </c>
      <c r="C1799" s="40" t="s">
        <v>2201</v>
      </c>
      <c r="D1799" s="40" t="str">
        <f t="shared" si="9"/>
        <v>050600046904Toán 4</v>
      </c>
      <c r="E1799" s="40" t="s">
        <v>460</v>
      </c>
      <c r="F1799" s="40" t="str">
        <f t="shared" si="11"/>
        <v>05060004690416TCN-CKL</v>
      </c>
      <c r="G1799" s="46">
        <v>2</v>
      </c>
      <c r="H1799" s="40" t="s">
        <v>130</v>
      </c>
      <c r="I1799" s="46">
        <v>43</v>
      </c>
    </row>
    <row r="1800" spans="1:9" ht="12.75" hidden="1" customHeight="1">
      <c r="A1800" s="34">
        <v>143</v>
      </c>
      <c r="B1800" s="40" t="s">
        <v>2319</v>
      </c>
      <c r="C1800" s="40" t="s">
        <v>2204</v>
      </c>
      <c r="D1800" s="40" t="str">
        <f t="shared" si="9"/>
        <v>050600047504Vật Lý 4</v>
      </c>
      <c r="E1800" s="40" t="s">
        <v>460</v>
      </c>
      <c r="F1800" s="40" t="str">
        <f t="shared" si="11"/>
        <v>05060004750416TCN-CKL</v>
      </c>
      <c r="G1800" s="46">
        <v>2</v>
      </c>
      <c r="H1800" s="40" t="s">
        <v>115</v>
      </c>
      <c r="I1800" s="46">
        <v>40</v>
      </c>
    </row>
    <row r="1801" spans="1:9" ht="12.75" hidden="1" customHeight="1">
      <c r="A1801" s="34">
        <v>144</v>
      </c>
      <c r="B1801" s="40" t="s">
        <v>2320</v>
      </c>
      <c r="C1801" s="40" t="s">
        <v>2206</v>
      </c>
      <c r="D1801" s="40" t="str">
        <f t="shared" si="9"/>
        <v>050600047804Hóa học 4</v>
      </c>
      <c r="E1801" s="40" t="s">
        <v>460</v>
      </c>
      <c r="F1801" s="40" t="str">
        <f t="shared" si="11"/>
        <v>05060004780416TCN-CKL</v>
      </c>
      <c r="G1801" s="46">
        <v>2</v>
      </c>
      <c r="H1801" s="40" t="s">
        <v>116</v>
      </c>
      <c r="I1801" s="46">
        <v>40</v>
      </c>
    </row>
    <row r="1802" spans="1:9" ht="12.75" hidden="1" customHeight="1">
      <c r="A1802" s="34">
        <v>145</v>
      </c>
      <c r="B1802" s="40" t="s">
        <v>2321</v>
      </c>
      <c r="C1802" s="40" t="s">
        <v>2208</v>
      </c>
      <c r="D1802" s="40" t="str">
        <f t="shared" si="9"/>
        <v>050600048104Ngữ Văn 4</v>
      </c>
      <c r="E1802" s="40" t="s">
        <v>460</v>
      </c>
      <c r="F1802" s="40" t="str">
        <f t="shared" si="11"/>
        <v>05060004810416TCN-CKL</v>
      </c>
      <c r="G1802" s="46">
        <v>2</v>
      </c>
      <c r="H1802" s="40" t="s">
        <v>157</v>
      </c>
      <c r="I1802" s="46">
        <v>40</v>
      </c>
    </row>
    <row r="1803" spans="1:9" ht="12.75" hidden="1" customHeight="1">
      <c r="A1803" s="34">
        <v>146</v>
      </c>
      <c r="B1803" s="40" t="s">
        <v>2322</v>
      </c>
      <c r="C1803" s="40" t="s">
        <v>394</v>
      </c>
      <c r="D1803" s="40" t="str">
        <f t="shared" si="9"/>
        <v>050600063601Bảo dưỡng và sửa chữa hệ thống bôi trơn và hệ thống làm mát</v>
      </c>
      <c r="E1803" s="40" t="s">
        <v>574</v>
      </c>
      <c r="F1803" s="40" t="str">
        <f t="shared" si="11"/>
        <v>05060006360116TCN-Ô1</v>
      </c>
      <c r="G1803" s="46">
        <v>2</v>
      </c>
      <c r="H1803" s="40" t="s">
        <v>167</v>
      </c>
      <c r="I1803" s="46">
        <v>22</v>
      </c>
    </row>
    <row r="1804" spans="1:9" ht="12.75" hidden="1" customHeight="1">
      <c r="A1804" s="34">
        <v>147</v>
      </c>
      <c r="B1804" s="40" t="s">
        <v>2323</v>
      </c>
      <c r="C1804" s="40" t="s">
        <v>835</v>
      </c>
      <c r="D1804" s="40" t="str">
        <f t="shared" si="9"/>
        <v>050600063901Bảo dưỡng và sửa chữa hệ thống nhiên liệu động cơ diesel</v>
      </c>
      <c r="E1804" s="40" t="s">
        <v>574</v>
      </c>
      <c r="F1804" s="40" t="str">
        <f t="shared" si="11"/>
        <v>05060006390116TCN-Ô1</v>
      </c>
      <c r="G1804" s="46">
        <v>2</v>
      </c>
      <c r="H1804" s="40" t="s">
        <v>169</v>
      </c>
      <c r="I1804" s="46">
        <v>23</v>
      </c>
    </row>
    <row r="1805" spans="1:9" ht="12.75" hidden="1" customHeight="1">
      <c r="A1805" s="34">
        <v>148</v>
      </c>
      <c r="B1805" s="40" t="s">
        <v>2324</v>
      </c>
      <c r="C1805" s="40" t="s">
        <v>2325</v>
      </c>
      <c r="D1805" s="40" t="str">
        <f t="shared" si="9"/>
        <v>050600066601Bảo dưỡng và sửa chữa cơ cấu trục khuỷu - thanh truyền và bộ phận cố định của động cơ 1</v>
      </c>
      <c r="E1805" s="40" t="s">
        <v>574</v>
      </c>
      <c r="F1805" s="40" t="str">
        <f t="shared" si="11"/>
        <v>05060006660116TCN-Ô1</v>
      </c>
      <c r="G1805" s="46">
        <v>2</v>
      </c>
      <c r="H1805" s="40" t="s">
        <v>113</v>
      </c>
      <c r="I1805" s="46">
        <v>22</v>
      </c>
    </row>
    <row r="1806" spans="1:9" ht="12.75" hidden="1" customHeight="1">
      <c r="A1806" s="34">
        <v>149</v>
      </c>
      <c r="B1806" s="40" t="s">
        <v>2326</v>
      </c>
      <c r="C1806" s="40" t="s">
        <v>2201</v>
      </c>
      <c r="D1806" s="40" t="str">
        <f t="shared" si="9"/>
        <v>050600046905Toán 4</v>
      </c>
      <c r="E1806" s="40" t="s">
        <v>574</v>
      </c>
      <c r="F1806" s="40" t="str">
        <f t="shared" si="11"/>
        <v>05060004690516TCN-Ô1</v>
      </c>
      <c r="G1806" s="46">
        <v>2</v>
      </c>
      <c r="H1806" s="40" t="s">
        <v>161</v>
      </c>
      <c r="I1806" s="46">
        <v>43</v>
      </c>
    </row>
    <row r="1807" spans="1:9" ht="12.75" hidden="1" customHeight="1">
      <c r="A1807" s="34">
        <v>150</v>
      </c>
      <c r="B1807" s="40" t="s">
        <v>2327</v>
      </c>
      <c r="C1807" s="40" t="s">
        <v>2204</v>
      </c>
      <c r="D1807" s="40" t="str">
        <f t="shared" si="9"/>
        <v>050600047505Vật Lý 4</v>
      </c>
      <c r="E1807" s="40" t="s">
        <v>574</v>
      </c>
      <c r="F1807" s="40" t="str">
        <f t="shared" si="11"/>
        <v>05060004750516TCN-Ô1</v>
      </c>
      <c r="G1807" s="46">
        <v>2</v>
      </c>
      <c r="H1807" s="40" t="s">
        <v>147</v>
      </c>
      <c r="I1807" s="46">
        <v>43</v>
      </c>
    </row>
    <row r="1808" spans="1:9" ht="12.75" hidden="1" customHeight="1">
      <c r="A1808" s="34">
        <v>151</v>
      </c>
      <c r="B1808" s="40" t="s">
        <v>2328</v>
      </c>
      <c r="C1808" s="40" t="s">
        <v>2206</v>
      </c>
      <c r="D1808" s="40" t="str">
        <f t="shared" si="9"/>
        <v>050600047805Hóa học 4</v>
      </c>
      <c r="E1808" s="40" t="s">
        <v>574</v>
      </c>
      <c r="F1808" s="40" t="str">
        <f t="shared" si="11"/>
        <v>05060004780516TCN-Ô1</v>
      </c>
      <c r="G1808" s="46">
        <v>2</v>
      </c>
      <c r="H1808" s="40" t="s">
        <v>132</v>
      </c>
      <c r="I1808" s="46">
        <v>43</v>
      </c>
    </row>
    <row r="1809" spans="1:9" ht="12.75" hidden="1" customHeight="1">
      <c r="A1809" s="34">
        <v>152</v>
      </c>
      <c r="B1809" s="40" t="s">
        <v>2329</v>
      </c>
      <c r="C1809" s="40" t="s">
        <v>2208</v>
      </c>
      <c r="D1809" s="40" t="str">
        <f t="shared" si="9"/>
        <v>050600048105Ngữ Văn 4</v>
      </c>
      <c r="E1809" s="40" t="s">
        <v>574</v>
      </c>
      <c r="F1809" s="40" t="str">
        <f t="shared" si="11"/>
        <v>05060004810516TCN-Ô1</v>
      </c>
      <c r="G1809" s="46">
        <v>2</v>
      </c>
      <c r="H1809" s="40" t="s">
        <v>126</v>
      </c>
      <c r="I1809" s="46">
        <v>43</v>
      </c>
    </row>
    <row r="1810" spans="1:9" ht="12.75" hidden="1" customHeight="1">
      <c r="A1810" s="34">
        <v>153</v>
      </c>
      <c r="B1810" s="40" t="s">
        <v>2330</v>
      </c>
      <c r="C1810" s="40" t="s">
        <v>2331</v>
      </c>
      <c r="D1810" s="40" t="str">
        <f t="shared" si="9"/>
        <v>050600051501Kế toán doanh nghiệp 1</v>
      </c>
      <c r="E1810" s="40" t="s">
        <v>478</v>
      </c>
      <c r="F1810" s="40" t="str">
        <f t="shared" si="11"/>
        <v>05060005150116TCN-KTD</v>
      </c>
      <c r="G1810" s="46">
        <v>2</v>
      </c>
      <c r="H1810" s="40" t="s">
        <v>93</v>
      </c>
      <c r="I1810" s="46">
        <v>37</v>
      </c>
    </row>
    <row r="1811" spans="1:9" ht="12.75" hidden="1" customHeight="1">
      <c r="A1811" s="34">
        <v>154</v>
      </c>
      <c r="B1811" s="40" t="s">
        <v>2332</v>
      </c>
      <c r="C1811" s="40" t="s">
        <v>2333</v>
      </c>
      <c r="D1811" s="40" t="str">
        <f t="shared" si="9"/>
        <v>050600053101Kế toán thương mại dịch vụ</v>
      </c>
      <c r="E1811" s="40" t="s">
        <v>478</v>
      </c>
      <c r="F1811" s="40" t="str">
        <f t="shared" si="11"/>
        <v>05060005310116TCN-KTD</v>
      </c>
      <c r="G1811" s="46">
        <v>2</v>
      </c>
      <c r="H1811" s="40" t="s">
        <v>152</v>
      </c>
      <c r="I1811" s="46">
        <v>37</v>
      </c>
    </row>
    <row r="1812" spans="1:9" ht="12.75" hidden="1" customHeight="1">
      <c r="A1812" s="34">
        <v>155</v>
      </c>
      <c r="B1812" s="40" t="s">
        <v>2334</v>
      </c>
      <c r="C1812" s="40" t="s">
        <v>2268</v>
      </c>
      <c r="D1812" s="40" t="str">
        <f t="shared" si="9"/>
        <v>050600057301Tài chính doanh nghiệp</v>
      </c>
      <c r="E1812" s="40" t="s">
        <v>478</v>
      </c>
      <c r="F1812" s="40" t="str">
        <f t="shared" si="11"/>
        <v>05060005730116TCN-KTD</v>
      </c>
      <c r="G1812" s="46">
        <v>2</v>
      </c>
      <c r="H1812" s="40" t="s">
        <v>96</v>
      </c>
      <c r="I1812" s="46">
        <v>37</v>
      </c>
    </row>
    <row r="1813" spans="1:9" ht="12.75" hidden="1" customHeight="1">
      <c r="A1813" s="34">
        <v>156</v>
      </c>
      <c r="B1813" s="40" t="s">
        <v>2335</v>
      </c>
      <c r="C1813" s="40" t="s">
        <v>2336</v>
      </c>
      <c r="D1813" s="40" t="str">
        <f t="shared" si="9"/>
        <v>050600068001Tin học kế toán</v>
      </c>
      <c r="E1813" s="40" t="s">
        <v>478</v>
      </c>
      <c r="F1813" s="40" t="str">
        <f t="shared" si="11"/>
        <v>05060006800116TCN-KTD</v>
      </c>
      <c r="G1813" s="46">
        <v>2</v>
      </c>
      <c r="H1813" s="40" t="s">
        <v>93</v>
      </c>
      <c r="I1813" s="46">
        <v>37</v>
      </c>
    </row>
    <row r="1814" spans="1:9" ht="12.75" hidden="1" customHeight="1">
      <c r="A1814" s="34">
        <v>157</v>
      </c>
      <c r="B1814" s="40" t="s">
        <v>2337</v>
      </c>
      <c r="C1814" s="40" t="s">
        <v>2201</v>
      </c>
      <c r="D1814" s="40" t="str">
        <f t="shared" si="9"/>
        <v>050600046906Toán 4</v>
      </c>
      <c r="E1814" s="40" t="s">
        <v>478</v>
      </c>
      <c r="F1814" s="40" t="str">
        <f t="shared" si="11"/>
        <v>05060004690616TCN-KTD</v>
      </c>
      <c r="G1814" s="46">
        <v>2</v>
      </c>
      <c r="H1814" s="40" t="s">
        <v>114</v>
      </c>
      <c r="I1814" s="46">
        <v>37</v>
      </c>
    </row>
    <row r="1815" spans="1:9" ht="12.75" hidden="1" customHeight="1">
      <c r="A1815" s="34">
        <v>158</v>
      </c>
      <c r="B1815" s="40" t="s">
        <v>2338</v>
      </c>
      <c r="C1815" s="40" t="s">
        <v>2204</v>
      </c>
      <c r="D1815" s="40" t="str">
        <f t="shared" si="9"/>
        <v>050600047506Vật Lý 4</v>
      </c>
      <c r="E1815" s="40" t="s">
        <v>478</v>
      </c>
      <c r="F1815" s="40" t="str">
        <f t="shared" si="11"/>
        <v>05060004750616TCN-KTD</v>
      </c>
      <c r="G1815" s="46">
        <v>2</v>
      </c>
      <c r="H1815" s="40" t="s">
        <v>131</v>
      </c>
      <c r="I1815" s="46">
        <v>37</v>
      </c>
    </row>
    <row r="1816" spans="1:9" ht="12.75" hidden="1" customHeight="1">
      <c r="A1816" s="34">
        <v>159</v>
      </c>
      <c r="B1816" s="40" t="s">
        <v>2339</v>
      </c>
      <c r="C1816" s="40" t="s">
        <v>2206</v>
      </c>
      <c r="D1816" s="40" t="str">
        <f t="shared" si="9"/>
        <v>050600047806Hóa học 4</v>
      </c>
      <c r="E1816" s="40" t="s">
        <v>478</v>
      </c>
      <c r="F1816" s="40" t="str">
        <f t="shared" si="11"/>
        <v>05060004780616TCN-KTD</v>
      </c>
      <c r="G1816" s="46">
        <v>2</v>
      </c>
      <c r="H1816" s="40" t="s">
        <v>116</v>
      </c>
      <c r="I1816" s="46">
        <v>37</v>
      </c>
    </row>
    <row r="1817" spans="1:9" ht="12.75" hidden="1" customHeight="1">
      <c r="A1817" s="34">
        <v>160</v>
      </c>
      <c r="B1817" s="40" t="s">
        <v>2340</v>
      </c>
      <c r="C1817" s="40" t="s">
        <v>2208</v>
      </c>
      <c r="D1817" s="40" t="str">
        <f t="shared" si="9"/>
        <v>050600048106Ngữ Văn 4</v>
      </c>
      <c r="E1817" s="40" t="s">
        <v>478</v>
      </c>
      <c r="F1817" s="40" t="str">
        <f t="shared" si="11"/>
        <v>05060004810616TCN-KTD</v>
      </c>
      <c r="G1817" s="46">
        <v>2</v>
      </c>
      <c r="H1817" s="40" t="s">
        <v>234</v>
      </c>
      <c r="I1817" s="46">
        <v>37</v>
      </c>
    </row>
    <row r="1818" spans="1:9" ht="12.75" hidden="1" customHeight="1">
      <c r="A1818" s="34">
        <v>161</v>
      </c>
      <c r="B1818" s="40" t="s">
        <v>2341</v>
      </c>
      <c r="C1818" s="40" t="s">
        <v>2342</v>
      </c>
      <c r="D1818" s="40" t="str">
        <f t="shared" si="9"/>
        <v>050600126801Kinh tế thương mại và dịch vụ</v>
      </c>
      <c r="E1818" s="40" t="s">
        <v>491</v>
      </c>
      <c r="F1818" s="40" t="str">
        <f t="shared" si="11"/>
        <v>05060012680116TCN-QTD</v>
      </c>
      <c r="G1818" s="46">
        <v>2</v>
      </c>
      <c r="H1818" s="40" t="s">
        <v>95</v>
      </c>
      <c r="I1818" s="46">
        <v>52</v>
      </c>
    </row>
    <row r="1819" spans="1:9" ht="12.75" hidden="1" customHeight="1">
      <c r="A1819" s="34">
        <v>162</v>
      </c>
      <c r="B1819" s="40" t="s">
        <v>2343</v>
      </c>
      <c r="C1819" s="40" t="s">
        <v>2344</v>
      </c>
      <c r="D1819" s="40" t="str">
        <f t="shared" si="9"/>
        <v>050600126901Quản trị sản xuất kinh doanh</v>
      </c>
      <c r="E1819" s="40" t="s">
        <v>491</v>
      </c>
      <c r="F1819" s="40" t="str">
        <f t="shared" si="11"/>
        <v>05060012690116TCN-QTD</v>
      </c>
      <c r="G1819" s="46">
        <v>2</v>
      </c>
      <c r="H1819" s="40" t="s">
        <v>95</v>
      </c>
      <c r="I1819" s="46">
        <v>52</v>
      </c>
    </row>
    <row r="1820" spans="1:9" ht="12.75" hidden="1" customHeight="1">
      <c r="A1820" s="34">
        <v>163</v>
      </c>
      <c r="B1820" s="40" t="s">
        <v>2345</v>
      </c>
      <c r="C1820" s="40" t="s">
        <v>406</v>
      </c>
      <c r="D1820" s="40" t="str">
        <f t="shared" si="9"/>
        <v>050600127001Quản trị doanh nghiệp</v>
      </c>
      <c r="E1820" s="40" t="s">
        <v>491</v>
      </c>
      <c r="F1820" s="40" t="str">
        <f t="shared" si="11"/>
        <v>05060012700116TCN-QTD</v>
      </c>
      <c r="G1820" s="46">
        <v>2</v>
      </c>
      <c r="H1820" s="40" t="s">
        <v>91</v>
      </c>
      <c r="I1820" s="46">
        <v>52</v>
      </c>
    </row>
    <row r="1821" spans="1:9" ht="12.75" hidden="1" customHeight="1">
      <c r="A1821" s="34">
        <v>164</v>
      </c>
      <c r="B1821" s="40" t="s">
        <v>2346</v>
      </c>
      <c r="C1821" s="40" t="s">
        <v>2347</v>
      </c>
      <c r="D1821" s="40" t="str">
        <f t="shared" si="9"/>
        <v>050600127101Luật lao động</v>
      </c>
      <c r="E1821" s="40" t="s">
        <v>491</v>
      </c>
      <c r="F1821" s="40" t="str">
        <f t="shared" si="11"/>
        <v>05060012710116TCN-QTD</v>
      </c>
      <c r="G1821" s="46">
        <v>2</v>
      </c>
      <c r="H1821" s="40" t="s">
        <v>2348</v>
      </c>
      <c r="I1821" s="46">
        <v>52</v>
      </c>
    </row>
    <row r="1822" spans="1:9" ht="12.75" hidden="1" customHeight="1">
      <c r="A1822" s="34">
        <v>165</v>
      </c>
      <c r="B1822" s="40" t="s">
        <v>2349</v>
      </c>
      <c r="C1822" s="40" t="s">
        <v>2350</v>
      </c>
      <c r="D1822" s="40" t="str">
        <f t="shared" si="9"/>
        <v>050600127201Lý thuyết quản trị kinh doanh</v>
      </c>
      <c r="E1822" s="40" t="s">
        <v>491</v>
      </c>
      <c r="F1822" s="40" t="str">
        <f t="shared" si="11"/>
        <v>05060012720116TCN-QTD</v>
      </c>
      <c r="G1822" s="46">
        <v>2</v>
      </c>
      <c r="H1822" s="40" t="s">
        <v>97</v>
      </c>
      <c r="I1822" s="46">
        <v>52</v>
      </c>
    </row>
    <row r="1823" spans="1:9" ht="12.75" hidden="1" customHeight="1">
      <c r="A1823" s="34">
        <v>166</v>
      </c>
      <c r="B1823" s="40" t="s">
        <v>2351</v>
      </c>
      <c r="C1823" s="40" t="s">
        <v>2201</v>
      </c>
      <c r="D1823" s="40" t="str">
        <f t="shared" si="9"/>
        <v>050600046907Toán 4</v>
      </c>
      <c r="E1823" s="40" t="s">
        <v>491</v>
      </c>
      <c r="F1823" s="40" t="str">
        <f t="shared" si="11"/>
        <v>05060004690716TCN-QTD</v>
      </c>
      <c r="G1823" s="46">
        <v>2</v>
      </c>
      <c r="H1823" s="40" t="s">
        <v>130</v>
      </c>
      <c r="I1823" s="46">
        <v>53</v>
      </c>
    </row>
    <row r="1824" spans="1:9" ht="12.75" hidden="1" customHeight="1">
      <c r="A1824" s="34">
        <v>167</v>
      </c>
      <c r="B1824" s="40" t="s">
        <v>2352</v>
      </c>
      <c r="C1824" s="40" t="s">
        <v>2204</v>
      </c>
      <c r="D1824" s="40" t="str">
        <f t="shared" si="9"/>
        <v>050600047507Vật Lý 4</v>
      </c>
      <c r="E1824" s="40" t="s">
        <v>491</v>
      </c>
      <c r="F1824" s="40" t="str">
        <f t="shared" si="11"/>
        <v>05060004750716TCN-QTD</v>
      </c>
      <c r="G1824" s="46">
        <v>2</v>
      </c>
      <c r="H1824" s="40" t="s">
        <v>115</v>
      </c>
      <c r="I1824" s="46">
        <v>52</v>
      </c>
    </row>
    <row r="1825" spans="1:9" ht="12.75" hidden="1" customHeight="1">
      <c r="A1825" s="34">
        <v>168</v>
      </c>
      <c r="B1825" s="40" t="s">
        <v>2353</v>
      </c>
      <c r="C1825" s="40" t="s">
        <v>2206</v>
      </c>
      <c r="D1825" s="40" t="str">
        <f t="shared" si="9"/>
        <v>050600047807Hóa học 4</v>
      </c>
      <c r="E1825" s="40" t="s">
        <v>491</v>
      </c>
      <c r="F1825" s="40" t="str">
        <f t="shared" si="11"/>
        <v>05060004780716TCN-QTD</v>
      </c>
      <c r="G1825" s="46">
        <v>2</v>
      </c>
      <c r="H1825" s="40" t="s">
        <v>116</v>
      </c>
      <c r="I1825" s="46">
        <v>54</v>
      </c>
    </row>
    <row r="1826" spans="1:9" ht="12.75" hidden="1" customHeight="1">
      <c r="A1826" s="34">
        <v>169</v>
      </c>
      <c r="B1826" s="40" t="s">
        <v>2354</v>
      </c>
      <c r="C1826" s="40" t="s">
        <v>2208</v>
      </c>
      <c r="D1826" s="40" t="str">
        <f t="shared" si="9"/>
        <v>050600048107Ngữ Văn 4</v>
      </c>
      <c r="E1826" s="40" t="s">
        <v>491</v>
      </c>
      <c r="F1826" s="40" t="str">
        <f t="shared" si="11"/>
        <v>05060004810716TCN-QTD</v>
      </c>
      <c r="G1826" s="46">
        <v>2</v>
      </c>
      <c r="H1826" s="40" t="s">
        <v>157</v>
      </c>
      <c r="I1826" s="46">
        <v>52</v>
      </c>
    </row>
    <row r="1827" spans="1:9" ht="12.75" hidden="1" customHeight="1">
      <c r="A1827" s="34">
        <v>170</v>
      </c>
      <c r="B1827" s="40" t="s">
        <v>2355</v>
      </c>
      <c r="C1827" s="40" t="s">
        <v>2356</v>
      </c>
      <c r="D1827" s="40" t="str">
        <f t="shared" si="9"/>
        <v>050600084301Mạng máy tính</v>
      </c>
      <c r="E1827" s="40" t="s">
        <v>502</v>
      </c>
      <c r="F1827" s="40" t="str">
        <f t="shared" si="11"/>
        <v>05060008430116TCN-QTM1</v>
      </c>
      <c r="G1827" s="46">
        <v>2</v>
      </c>
      <c r="H1827" s="40" t="s">
        <v>58</v>
      </c>
      <c r="I1827" s="46">
        <v>56</v>
      </c>
    </row>
    <row r="1828" spans="1:9" ht="12.75" hidden="1" customHeight="1">
      <c r="A1828" s="34">
        <v>171</v>
      </c>
      <c r="B1828" s="40" t="s">
        <v>2357</v>
      </c>
      <c r="C1828" s="40" t="s">
        <v>1389</v>
      </c>
      <c r="D1828" s="40" t="str">
        <f t="shared" si="9"/>
        <v>050600084401Cấu trúc dữ liệu và giải thuật</v>
      </c>
      <c r="E1828" s="40" t="s">
        <v>502</v>
      </c>
      <c r="F1828" s="40" t="str">
        <f t="shared" si="11"/>
        <v>05060008440116TCN-QTM1</v>
      </c>
      <c r="G1828" s="46">
        <v>2</v>
      </c>
      <c r="H1828" s="40" t="s">
        <v>426</v>
      </c>
      <c r="I1828" s="46">
        <v>56</v>
      </c>
    </row>
    <row r="1829" spans="1:9" ht="12.75" hidden="1" customHeight="1">
      <c r="A1829" s="34">
        <v>172</v>
      </c>
      <c r="B1829" s="40" t="s">
        <v>2358</v>
      </c>
      <c r="C1829" s="40" t="s">
        <v>2359</v>
      </c>
      <c r="D1829" s="40" t="str">
        <f t="shared" si="9"/>
        <v>050600084501Thiết kế trang WEB</v>
      </c>
      <c r="E1829" s="40" t="s">
        <v>502</v>
      </c>
      <c r="F1829" s="40" t="str">
        <f t="shared" si="11"/>
        <v>05060008450116TCN-QTM1</v>
      </c>
      <c r="G1829" s="46">
        <v>2</v>
      </c>
      <c r="H1829" s="40" t="s">
        <v>290</v>
      </c>
      <c r="I1829" s="46">
        <v>56</v>
      </c>
    </row>
    <row r="1830" spans="1:9" ht="12.75" hidden="1" customHeight="1">
      <c r="A1830" s="34">
        <v>173</v>
      </c>
      <c r="B1830" s="40" t="s">
        <v>2360</v>
      </c>
      <c r="C1830" s="40" t="s">
        <v>2201</v>
      </c>
      <c r="D1830" s="40" t="str">
        <f t="shared" si="9"/>
        <v>050600046908Toán 4</v>
      </c>
      <c r="E1830" s="40" t="s">
        <v>502</v>
      </c>
      <c r="F1830" s="40" t="str">
        <f t="shared" si="11"/>
        <v>05060004690816TCN-QTM1</v>
      </c>
      <c r="G1830" s="46">
        <v>2</v>
      </c>
      <c r="H1830" s="40" t="s">
        <v>153</v>
      </c>
      <c r="I1830" s="46">
        <v>56</v>
      </c>
    </row>
    <row r="1831" spans="1:9" ht="12.75" hidden="1" customHeight="1">
      <c r="A1831" s="34">
        <v>174</v>
      </c>
      <c r="B1831" s="40" t="s">
        <v>2361</v>
      </c>
      <c r="C1831" s="40" t="s">
        <v>2204</v>
      </c>
      <c r="D1831" s="40" t="str">
        <f t="shared" si="9"/>
        <v>050600047508Vật Lý 4</v>
      </c>
      <c r="E1831" s="40" t="s">
        <v>502</v>
      </c>
      <c r="F1831" s="40" t="str">
        <f t="shared" si="11"/>
        <v>05060004750816TCN-QTM1</v>
      </c>
      <c r="G1831" s="46">
        <v>2</v>
      </c>
      <c r="H1831" s="40" t="s">
        <v>115</v>
      </c>
      <c r="I1831" s="46">
        <v>56</v>
      </c>
    </row>
    <row r="1832" spans="1:9" ht="12.75" hidden="1" customHeight="1">
      <c r="A1832" s="34">
        <v>175</v>
      </c>
      <c r="B1832" s="40" t="s">
        <v>2362</v>
      </c>
      <c r="C1832" s="40" t="s">
        <v>2206</v>
      </c>
      <c r="D1832" s="40" t="str">
        <f t="shared" si="9"/>
        <v>050600047808Hóa học 4</v>
      </c>
      <c r="E1832" s="40" t="s">
        <v>502</v>
      </c>
      <c r="F1832" s="40" t="str">
        <f t="shared" si="11"/>
        <v>05060004780816TCN-QTM1</v>
      </c>
      <c r="G1832" s="46">
        <v>2</v>
      </c>
      <c r="H1832" s="40" t="s">
        <v>124</v>
      </c>
      <c r="I1832" s="46">
        <v>56</v>
      </c>
    </row>
    <row r="1833" spans="1:9" ht="12.75" hidden="1" customHeight="1">
      <c r="A1833" s="34">
        <v>176</v>
      </c>
      <c r="B1833" s="40" t="s">
        <v>2363</v>
      </c>
      <c r="C1833" s="40" t="s">
        <v>2208</v>
      </c>
      <c r="D1833" s="40" t="str">
        <f t="shared" si="9"/>
        <v>050600048108Ngữ Văn 4</v>
      </c>
      <c r="E1833" s="40" t="s">
        <v>502</v>
      </c>
      <c r="F1833" s="40" t="str">
        <f t="shared" si="11"/>
        <v>05060004810816TCN-QTM1</v>
      </c>
      <c r="G1833" s="46">
        <v>2</v>
      </c>
      <c r="H1833" s="40" t="s">
        <v>157</v>
      </c>
      <c r="I1833" s="46">
        <v>56</v>
      </c>
    </row>
    <row r="1834" spans="1:9" ht="12.75" hidden="1" customHeight="1">
      <c r="A1834" s="34">
        <v>177</v>
      </c>
      <c r="B1834" s="40" t="s">
        <v>2364</v>
      </c>
      <c r="C1834" s="40" t="s">
        <v>394</v>
      </c>
      <c r="D1834" s="40" t="str">
        <f t="shared" si="9"/>
        <v>050600063602Bảo dưỡng và sửa chữa hệ thống bôi trơn và hệ thống làm mát</v>
      </c>
      <c r="E1834" s="40" t="s">
        <v>585</v>
      </c>
      <c r="F1834" s="40" t="str">
        <f t="shared" si="11"/>
        <v>05060006360216TCN-Ô2</v>
      </c>
      <c r="G1834" s="46">
        <v>2</v>
      </c>
      <c r="H1834" s="40" t="s">
        <v>167</v>
      </c>
      <c r="I1834" s="46">
        <v>23</v>
      </c>
    </row>
    <row r="1835" spans="1:9" ht="12.75" hidden="1" customHeight="1">
      <c r="A1835" s="34">
        <v>178</v>
      </c>
      <c r="B1835" s="40" t="s">
        <v>2365</v>
      </c>
      <c r="C1835" s="40" t="s">
        <v>835</v>
      </c>
      <c r="D1835" s="40" t="str">
        <f t="shared" si="9"/>
        <v>050600063902Bảo dưỡng và sửa chữa hệ thống nhiên liệu động cơ diesel</v>
      </c>
      <c r="E1835" s="40" t="s">
        <v>585</v>
      </c>
      <c r="F1835" s="40" t="str">
        <f t="shared" si="11"/>
        <v>05060006390216TCN-Ô2</v>
      </c>
      <c r="G1835" s="46">
        <v>2</v>
      </c>
      <c r="H1835" s="40" t="s">
        <v>169</v>
      </c>
      <c r="I1835" s="46">
        <v>23</v>
      </c>
    </row>
    <row r="1836" spans="1:9" ht="12.75" hidden="1" customHeight="1">
      <c r="A1836" s="34">
        <v>179</v>
      </c>
      <c r="B1836" s="40" t="s">
        <v>2366</v>
      </c>
      <c r="C1836" s="40" t="s">
        <v>2325</v>
      </c>
      <c r="D1836" s="40" t="str">
        <f t="shared" si="9"/>
        <v>050600066602Bảo dưỡng và sửa chữa cơ cấu trục khuỷu - thanh truyền và bộ phận cố định của động cơ 1</v>
      </c>
      <c r="E1836" s="40" t="s">
        <v>585</v>
      </c>
      <c r="F1836" s="40" t="str">
        <f t="shared" si="11"/>
        <v>05060006660216TCN-Ô2</v>
      </c>
      <c r="G1836" s="46">
        <v>2</v>
      </c>
      <c r="H1836" s="40" t="s">
        <v>2367</v>
      </c>
      <c r="I1836" s="46">
        <v>22</v>
      </c>
    </row>
    <row r="1837" spans="1:9" ht="12.75" hidden="1" customHeight="1">
      <c r="A1837" s="34">
        <v>180</v>
      </c>
      <c r="B1837" s="40" t="s">
        <v>2368</v>
      </c>
      <c r="C1837" s="40" t="s">
        <v>2201</v>
      </c>
      <c r="D1837" s="40" t="str">
        <f t="shared" si="9"/>
        <v>050600046909Toán 4</v>
      </c>
      <c r="E1837" s="40" t="s">
        <v>585</v>
      </c>
      <c r="F1837" s="40" t="str">
        <f t="shared" si="11"/>
        <v>05060004690916TCN-Ô2</v>
      </c>
      <c r="G1837" s="46">
        <v>2</v>
      </c>
      <c r="H1837" s="40" t="s">
        <v>156</v>
      </c>
      <c r="I1837" s="46">
        <v>46</v>
      </c>
    </row>
    <row r="1838" spans="1:9" ht="12.75" hidden="1" customHeight="1">
      <c r="A1838" s="34">
        <v>181</v>
      </c>
      <c r="B1838" s="40" t="s">
        <v>2369</v>
      </c>
      <c r="C1838" s="40" t="s">
        <v>2204</v>
      </c>
      <c r="D1838" s="40" t="str">
        <f t="shared" si="9"/>
        <v>050600047509Vật Lý 4</v>
      </c>
      <c r="E1838" s="40" t="s">
        <v>585</v>
      </c>
      <c r="F1838" s="40" t="str">
        <f t="shared" si="11"/>
        <v>05060004750916TCN-Ô2</v>
      </c>
      <c r="G1838" s="46">
        <v>2</v>
      </c>
      <c r="H1838" s="40" t="s">
        <v>131</v>
      </c>
      <c r="I1838" s="46">
        <v>46</v>
      </c>
    </row>
    <row r="1839" spans="1:9" ht="12.75" hidden="1" customHeight="1">
      <c r="A1839" s="34">
        <v>182</v>
      </c>
      <c r="B1839" s="40" t="s">
        <v>2370</v>
      </c>
      <c r="C1839" s="40" t="s">
        <v>2206</v>
      </c>
      <c r="D1839" s="40" t="str">
        <f t="shared" si="9"/>
        <v>050600047809Hóa học 4</v>
      </c>
      <c r="E1839" s="40" t="s">
        <v>585</v>
      </c>
      <c r="F1839" s="40" t="str">
        <f t="shared" si="11"/>
        <v>05060004780916TCN-Ô2</v>
      </c>
      <c r="G1839" s="46">
        <v>2</v>
      </c>
      <c r="H1839" s="40" t="s">
        <v>132</v>
      </c>
      <c r="I1839" s="46">
        <v>46</v>
      </c>
    </row>
    <row r="1840" spans="1:9" ht="12.75" hidden="1" customHeight="1">
      <c r="A1840" s="34">
        <v>183</v>
      </c>
      <c r="B1840" s="40" t="s">
        <v>2371</v>
      </c>
      <c r="C1840" s="40" t="s">
        <v>2208</v>
      </c>
      <c r="D1840" s="40" t="str">
        <f t="shared" si="9"/>
        <v>050600048109Ngữ Văn 4</v>
      </c>
      <c r="E1840" s="40" t="s">
        <v>585</v>
      </c>
      <c r="F1840" s="40" t="str">
        <f t="shared" si="11"/>
        <v>05060004810916TCN-Ô2</v>
      </c>
      <c r="G1840" s="46">
        <v>2</v>
      </c>
      <c r="H1840" s="40" t="s">
        <v>1010</v>
      </c>
      <c r="I1840" s="46">
        <v>46</v>
      </c>
    </row>
    <row r="1841" spans="1:9" ht="12.75" hidden="1" customHeight="1">
      <c r="A1841" s="34">
        <v>184</v>
      </c>
      <c r="B1841" s="40" t="s">
        <v>2372</v>
      </c>
      <c r="C1841" s="40" t="s">
        <v>2356</v>
      </c>
      <c r="D1841" s="40" t="str">
        <f t="shared" si="9"/>
        <v>050600084302Mạng máy tính</v>
      </c>
      <c r="E1841" s="40" t="s">
        <v>513</v>
      </c>
      <c r="F1841" s="40" t="str">
        <f t="shared" si="11"/>
        <v>05060008430216TCN-QTM2</v>
      </c>
      <c r="G1841" s="46">
        <v>2</v>
      </c>
      <c r="H1841" s="40" t="s">
        <v>58</v>
      </c>
      <c r="I1841" s="46">
        <v>50</v>
      </c>
    </row>
    <row r="1842" spans="1:9" ht="12.75" hidden="1" customHeight="1">
      <c r="A1842" s="34">
        <v>185</v>
      </c>
      <c r="B1842" s="40" t="s">
        <v>2374</v>
      </c>
      <c r="C1842" s="40" t="s">
        <v>1389</v>
      </c>
      <c r="D1842" s="40" t="str">
        <f t="shared" si="9"/>
        <v>050600084402Cấu trúc dữ liệu và giải thuật</v>
      </c>
      <c r="E1842" s="40" t="s">
        <v>513</v>
      </c>
      <c r="F1842" s="40" t="str">
        <f t="shared" si="11"/>
        <v>05060008440216TCN-QTM2</v>
      </c>
      <c r="G1842" s="46">
        <v>2</v>
      </c>
      <c r="H1842" s="40" t="s">
        <v>426</v>
      </c>
      <c r="I1842" s="46">
        <v>50</v>
      </c>
    </row>
    <row r="1843" spans="1:9" ht="12.75" hidden="1" customHeight="1">
      <c r="A1843" s="34">
        <v>186</v>
      </c>
      <c r="B1843" s="40" t="s">
        <v>2375</v>
      </c>
      <c r="C1843" s="40" t="s">
        <v>2359</v>
      </c>
      <c r="D1843" s="40" t="str">
        <f t="shared" si="9"/>
        <v>050600084502Thiết kế trang WEB</v>
      </c>
      <c r="E1843" s="40" t="s">
        <v>513</v>
      </c>
      <c r="F1843" s="40" t="str">
        <f t="shared" si="11"/>
        <v>05060008450216TCN-QTM2</v>
      </c>
      <c r="G1843" s="46">
        <v>2</v>
      </c>
      <c r="H1843" s="40" t="s">
        <v>290</v>
      </c>
      <c r="I1843" s="46">
        <v>50</v>
      </c>
    </row>
    <row r="1844" spans="1:9" ht="12.75" hidden="1" customHeight="1">
      <c r="A1844" s="34">
        <v>187</v>
      </c>
      <c r="B1844" s="40" t="s">
        <v>2376</v>
      </c>
      <c r="C1844" s="40" t="s">
        <v>2201</v>
      </c>
      <c r="D1844" s="40" t="str">
        <f t="shared" si="9"/>
        <v>050600046910Toán 4</v>
      </c>
      <c r="E1844" s="40" t="s">
        <v>513</v>
      </c>
      <c r="F1844" s="40" t="str">
        <f t="shared" si="11"/>
        <v>05060004691016TCN-QTM2</v>
      </c>
      <c r="G1844" s="46">
        <v>2</v>
      </c>
      <c r="H1844" s="40" t="s">
        <v>156</v>
      </c>
      <c r="I1844" s="46">
        <v>50</v>
      </c>
    </row>
    <row r="1845" spans="1:9" ht="12.75" hidden="1" customHeight="1">
      <c r="A1845" s="34">
        <v>188</v>
      </c>
      <c r="B1845" s="40" t="s">
        <v>2377</v>
      </c>
      <c r="C1845" s="40" t="s">
        <v>2204</v>
      </c>
      <c r="D1845" s="40" t="str">
        <f t="shared" si="9"/>
        <v>050600047510Vật Lý 4</v>
      </c>
      <c r="E1845" s="40" t="s">
        <v>513</v>
      </c>
      <c r="F1845" s="40" t="str">
        <f t="shared" si="11"/>
        <v>05060004751016TCN-QTM2</v>
      </c>
      <c r="G1845" s="46">
        <v>2</v>
      </c>
      <c r="H1845" s="40" t="s">
        <v>115</v>
      </c>
      <c r="I1845" s="46">
        <v>50</v>
      </c>
    </row>
    <row r="1846" spans="1:9" ht="12.75" hidden="1" customHeight="1">
      <c r="A1846" s="34">
        <v>189</v>
      </c>
      <c r="B1846" s="40" t="s">
        <v>2378</v>
      </c>
      <c r="C1846" s="40" t="s">
        <v>2206</v>
      </c>
      <c r="D1846" s="40" t="str">
        <f t="shared" si="9"/>
        <v>050600047810Hóa học 4</v>
      </c>
      <c r="E1846" s="40" t="s">
        <v>513</v>
      </c>
      <c r="F1846" s="40" t="str">
        <f t="shared" si="11"/>
        <v>05060004781016TCN-QTM2</v>
      </c>
      <c r="G1846" s="46">
        <v>2</v>
      </c>
      <c r="H1846" s="40" t="s">
        <v>124</v>
      </c>
      <c r="I1846" s="46">
        <v>50</v>
      </c>
    </row>
    <row r="1847" spans="1:9" ht="12.75" hidden="1" customHeight="1">
      <c r="A1847" s="34">
        <v>190</v>
      </c>
      <c r="B1847" s="40" t="s">
        <v>2379</v>
      </c>
      <c r="C1847" s="40" t="s">
        <v>2208</v>
      </c>
      <c r="D1847" s="40" t="str">
        <f t="shared" si="9"/>
        <v>050600048110Ngữ Văn 4</v>
      </c>
      <c r="E1847" s="40" t="s">
        <v>513</v>
      </c>
      <c r="F1847" s="40" t="str">
        <f t="shared" si="11"/>
        <v>05060004811016TCN-QTM2</v>
      </c>
      <c r="G1847" s="46">
        <v>2</v>
      </c>
      <c r="H1847" s="40" t="s">
        <v>157</v>
      </c>
      <c r="I1847" s="46">
        <v>50</v>
      </c>
    </row>
    <row r="1848" spans="1:9" ht="12.75" hidden="1" customHeight="1">
      <c r="A1848" s="34">
        <v>191</v>
      </c>
      <c r="B1848" s="40" t="s">
        <v>2380</v>
      </c>
      <c r="C1848" s="40" t="s">
        <v>2087</v>
      </c>
      <c r="D1848" s="40" t="str">
        <f t="shared" si="9"/>
        <v>040900019601Thực tập tốt nghiệp</v>
      </c>
      <c r="E1848" s="40" t="s">
        <v>2381</v>
      </c>
      <c r="F1848" s="40" t="str">
        <f t="shared" si="11"/>
        <v>04090001960116TN-QTM</v>
      </c>
      <c r="G1848" s="46">
        <v>2</v>
      </c>
      <c r="H1848" s="40"/>
      <c r="I1848" s="46">
        <v>1</v>
      </c>
    </row>
    <row r="1849" spans="1:9" ht="12.75" hidden="1" customHeight="1">
      <c r="A1849" s="34">
        <v>192</v>
      </c>
      <c r="B1849" s="40" t="s">
        <v>2382</v>
      </c>
      <c r="C1849" s="40" t="s">
        <v>2181</v>
      </c>
      <c r="D1849" s="40" t="str">
        <f t="shared" si="9"/>
        <v>040900019401Thực tập tốt nghiệp DLUC</v>
      </c>
      <c r="E1849" s="40" t="s">
        <v>2383</v>
      </c>
      <c r="F1849" s="40" t="str">
        <f t="shared" si="11"/>
        <v>04090001940116TN-Ô</v>
      </c>
      <c r="G1849" s="46">
        <v>2</v>
      </c>
      <c r="H1849" s="40"/>
      <c r="I1849" s="46">
        <v>10</v>
      </c>
    </row>
    <row r="1850" spans="1:9" ht="12.75" hidden="1" customHeight="1">
      <c r="A1850" s="34">
        <v>193</v>
      </c>
      <c r="B1850" s="40" t="s">
        <v>2384</v>
      </c>
      <c r="C1850" s="40" t="s">
        <v>2385</v>
      </c>
      <c r="D1850" s="40" t="str">
        <f t="shared" si="9"/>
        <v>040900035301Thực tập tốt nghiệp ĐCN-DD</v>
      </c>
      <c r="E1850" s="40" t="s">
        <v>2386</v>
      </c>
      <c r="F1850" s="40" t="str">
        <f t="shared" si="11"/>
        <v>04090003530116TN-Đ</v>
      </c>
      <c r="G1850" s="46">
        <v>2</v>
      </c>
      <c r="H1850" s="40"/>
      <c r="I1850" s="46">
        <v>6</v>
      </c>
    </row>
    <row r="1851" spans="1:9" ht="12.75" hidden="1" customHeight="1">
      <c r="A1851" s="34">
        <v>194</v>
      </c>
      <c r="B1851" s="40" t="s">
        <v>2387</v>
      </c>
      <c r="C1851" s="40" t="s">
        <v>2388</v>
      </c>
      <c r="D1851" s="40" t="str">
        <f t="shared" si="9"/>
        <v>040800085601Cung cấp điện</v>
      </c>
      <c r="E1851" s="40" t="s">
        <v>640</v>
      </c>
      <c r="F1851" s="40" t="str">
        <f t="shared" si="11"/>
        <v>04080008560116TCT-Đ</v>
      </c>
      <c r="G1851" s="46">
        <v>2</v>
      </c>
      <c r="H1851" s="40" t="s">
        <v>698</v>
      </c>
      <c r="I1851" s="46">
        <v>38</v>
      </c>
    </row>
    <row r="1852" spans="1:9" ht="12.75" hidden="1" customHeight="1">
      <c r="A1852" s="34">
        <v>195</v>
      </c>
      <c r="B1852" s="40" t="s">
        <v>2389</v>
      </c>
      <c r="C1852" s="40" t="s">
        <v>2385</v>
      </c>
      <c r="D1852" s="40" t="str">
        <f t="shared" si="9"/>
        <v>040800035301Thực tập tốt nghiệp ĐCN-DD</v>
      </c>
      <c r="E1852" s="40" t="s">
        <v>640</v>
      </c>
      <c r="F1852" s="40" t="str">
        <f t="shared" si="11"/>
        <v>04080003530116TCT-Đ</v>
      </c>
      <c r="G1852" s="46">
        <v>2</v>
      </c>
      <c r="H1852" s="40"/>
      <c r="I1852" s="46">
        <v>33</v>
      </c>
    </row>
    <row r="1853" spans="1:9" ht="12.75" hidden="1" customHeight="1">
      <c r="A1853" s="34">
        <v>196</v>
      </c>
      <c r="B1853" s="40" t="s">
        <v>2390</v>
      </c>
      <c r="C1853" s="40" t="s">
        <v>2179</v>
      </c>
      <c r="D1853" s="40" t="str">
        <f t="shared" si="9"/>
        <v>040800040901Thực tập PLC cơ bản</v>
      </c>
      <c r="E1853" s="40" t="s">
        <v>640</v>
      </c>
      <c r="F1853" s="40" t="str">
        <f t="shared" si="11"/>
        <v>04080004090116TCT-Đ</v>
      </c>
      <c r="G1853" s="46">
        <v>2</v>
      </c>
      <c r="H1853" s="40" t="s">
        <v>673</v>
      </c>
      <c r="I1853" s="46">
        <v>40</v>
      </c>
    </row>
    <row r="1854" spans="1:9" ht="12.75" hidden="1" customHeight="1">
      <c r="A1854" s="34">
        <v>197</v>
      </c>
      <c r="B1854" s="40" t="s">
        <v>2391</v>
      </c>
      <c r="C1854" s="40" t="s">
        <v>2176</v>
      </c>
      <c r="D1854" s="40" t="str">
        <f t="shared" si="9"/>
        <v>040800041101Thực tập Trang bị điện 2</v>
      </c>
      <c r="E1854" s="40" t="s">
        <v>640</v>
      </c>
      <c r="F1854" s="40" t="str">
        <f t="shared" si="11"/>
        <v>04080004110116TCT-Đ</v>
      </c>
      <c r="G1854" s="46">
        <v>2</v>
      </c>
      <c r="H1854" s="40" t="s">
        <v>196</v>
      </c>
      <c r="I1854" s="46">
        <v>39</v>
      </c>
    </row>
    <row r="1855" spans="1:9" ht="12.75" hidden="1" customHeight="1">
      <c r="A1855" s="34">
        <v>198</v>
      </c>
      <c r="B1855" s="40" t="s">
        <v>2392</v>
      </c>
      <c r="C1855" s="40" t="s">
        <v>2181</v>
      </c>
      <c r="D1855" s="40" t="str">
        <f t="shared" si="9"/>
        <v>040800019401Thực tập tốt nghiệp DLUC</v>
      </c>
      <c r="E1855" s="40" t="s">
        <v>663</v>
      </c>
      <c r="F1855" s="40" t="str">
        <f t="shared" si="11"/>
        <v>04080001940116TCT-Ô1</v>
      </c>
      <c r="G1855" s="46">
        <v>2</v>
      </c>
      <c r="H1855" s="40"/>
      <c r="I1855" s="46">
        <v>25</v>
      </c>
    </row>
    <row r="1856" spans="1:9" ht="12.75" hidden="1" customHeight="1">
      <c r="A1856" s="34">
        <v>199</v>
      </c>
      <c r="B1856" s="40" t="s">
        <v>2393</v>
      </c>
      <c r="C1856" s="40" t="s">
        <v>2183</v>
      </c>
      <c r="D1856" s="40" t="str">
        <f t="shared" si="9"/>
        <v>040800030401TT Điều hòa không khí trên ô tô</v>
      </c>
      <c r="E1856" s="40" t="s">
        <v>663</v>
      </c>
      <c r="F1856" s="40" t="str">
        <f t="shared" si="11"/>
        <v>04080003040116TCT-Ô1</v>
      </c>
      <c r="G1856" s="46">
        <v>2</v>
      </c>
      <c r="H1856" s="40" t="s">
        <v>208</v>
      </c>
      <c r="I1856" s="46">
        <v>53</v>
      </c>
    </row>
    <row r="1857" spans="1:9" ht="12.75" hidden="1" customHeight="1">
      <c r="A1857" s="34">
        <v>200</v>
      </c>
      <c r="B1857" s="40" t="s">
        <v>2394</v>
      </c>
      <c r="C1857" s="40" t="s">
        <v>2395</v>
      </c>
      <c r="D1857" s="40" t="str">
        <f t="shared" si="9"/>
        <v xml:space="preserve">040800031101TT Kết cấu ô tô </v>
      </c>
      <c r="E1857" s="40" t="s">
        <v>663</v>
      </c>
      <c r="F1857" s="40" t="str">
        <f t="shared" si="11"/>
        <v>04080003110116TCT-Ô1</v>
      </c>
      <c r="G1857" s="46">
        <v>2</v>
      </c>
      <c r="H1857" s="40" t="s">
        <v>2396</v>
      </c>
      <c r="I1857" s="46">
        <v>53</v>
      </c>
    </row>
    <row r="1858" spans="1:9" ht="12.75" hidden="1" customHeight="1">
      <c r="A1858" s="34">
        <v>201</v>
      </c>
      <c r="B1858" s="40" t="s">
        <v>2397</v>
      </c>
      <c r="C1858" s="40" t="s">
        <v>301</v>
      </c>
      <c r="D1858" s="40" t="str">
        <f t="shared" si="9"/>
        <v>040800010801Mạng viễn thông và truyền số liệu</v>
      </c>
      <c r="E1858" s="40" t="s">
        <v>685</v>
      </c>
      <c r="F1858" s="40" t="str">
        <f t="shared" si="11"/>
        <v>04080001080116TCT-QTM</v>
      </c>
      <c r="G1858" s="46">
        <v>2</v>
      </c>
      <c r="H1858" s="40" t="s">
        <v>46</v>
      </c>
      <c r="I1858" s="46">
        <v>25</v>
      </c>
    </row>
    <row r="1859" spans="1:9" ht="12.75" hidden="1" customHeight="1">
      <c r="A1859" s="34">
        <v>202</v>
      </c>
      <c r="B1859" s="40" t="s">
        <v>2398</v>
      </c>
      <c r="C1859" s="40" t="s">
        <v>2399</v>
      </c>
      <c r="D1859" s="40" t="str">
        <f t="shared" si="9"/>
        <v>040800026401Lập trình web</v>
      </c>
      <c r="E1859" s="40" t="s">
        <v>685</v>
      </c>
      <c r="F1859" s="40" t="str">
        <f t="shared" si="11"/>
        <v>04080002640116TCT-QTM</v>
      </c>
      <c r="G1859" s="46">
        <v>2</v>
      </c>
      <c r="H1859" s="40" t="s">
        <v>2400</v>
      </c>
      <c r="I1859" s="46">
        <v>25</v>
      </c>
    </row>
    <row r="1860" spans="1:9" ht="12.75" hidden="1" customHeight="1">
      <c r="A1860" s="34">
        <v>203</v>
      </c>
      <c r="B1860" s="40" t="s">
        <v>2401</v>
      </c>
      <c r="C1860" s="40" t="s">
        <v>2087</v>
      </c>
      <c r="D1860" s="40" t="str">
        <f t="shared" si="9"/>
        <v>040800019601Thực tập tốt nghiệp</v>
      </c>
      <c r="E1860" s="40" t="s">
        <v>685</v>
      </c>
      <c r="F1860" s="40" t="str">
        <f t="shared" si="11"/>
        <v>04080001960116TCT-QTM</v>
      </c>
      <c r="G1860" s="46">
        <v>2</v>
      </c>
      <c r="H1860" s="40"/>
      <c r="I1860" s="46">
        <v>24</v>
      </c>
    </row>
    <row r="1861" spans="1:9" ht="12.75" hidden="1" customHeight="1">
      <c r="A1861" s="34">
        <v>204</v>
      </c>
      <c r="B1861" s="40" t="s">
        <v>2402</v>
      </c>
      <c r="C1861" s="40" t="s">
        <v>2181</v>
      </c>
      <c r="D1861" s="40" t="str">
        <f t="shared" si="9"/>
        <v>040800019402Thực tập tốt nghiệp DLUC</v>
      </c>
      <c r="E1861" s="40" t="s">
        <v>696</v>
      </c>
      <c r="F1861" s="40" t="str">
        <f t="shared" si="11"/>
        <v>04080001940216TCT-Ô2</v>
      </c>
      <c r="G1861" s="46">
        <v>2</v>
      </c>
      <c r="H1861" s="40"/>
      <c r="I1861" s="46">
        <v>18</v>
      </c>
    </row>
    <row r="1862" spans="1:9" ht="12.75" hidden="1" customHeight="1">
      <c r="A1862" s="34">
        <v>205</v>
      </c>
      <c r="B1862" s="40" t="s">
        <v>2403</v>
      </c>
      <c r="C1862" s="40" t="s">
        <v>594</v>
      </c>
      <c r="D1862" s="40" t="str">
        <f t="shared" si="9"/>
        <v>SHCN(12+)03Sinh hoạt chủ nhiệm</v>
      </c>
      <c r="E1862" s="40" t="s">
        <v>829</v>
      </c>
      <c r="F1862" s="40" t="str">
        <f t="shared" si="11"/>
        <v>SHCN(12+)0315CĐN-Ô</v>
      </c>
      <c r="G1862" s="46">
        <v>2</v>
      </c>
      <c r="H1862" s="40" t="s">
        <v>112</v>
      </c>
      <c r="I1862" s="46">
        <v>24</v>
      </c>
    </row>
    <row r="1863" spans="1:9" ht="12.75" hidden="1" customHeight="1">
      <c r="A1863" s="34">
        <v>206</v>
      </c>
      <c r="B1863" s="40" t="s">
        <v>2404</v>
      </c>
      <c r="C1863" s="40" t="s">
        <v>594</v>
      </c>
      <c r="D1863" s="40" t="str">
        <f t="shared" si="9"/>
        <v>SHCN(12+)04Sinh hoạt chủ nhiệm</v>
      </c>
      <c r="E1863" s="40" t="s">
        <v>371</v>
      </c>
      <c r="F1863" s="40" t="str">
        <f t="shared" si="11"/>
        <v>SHCN(12+)0415CĐN-QTD</v>
      </c>
      <c r="G1863" s="46">
        <v>2</v>
      </c>
      <c r="H1863" s="40" t="s">
        <v>94</v>
      </c>
      <c r="I1863" s="46">
        <v>14</v>
      </c>
    </row>
    <row r="1864" spans="1:9" ht="12.75" hidden="1" customHeight="1">
      <c r="A1864" s="34">
        <v>207</v>
      </c>
      <c r="B1864" s="40" t="s">
        <v>600</v>
      </c>
      <c r="C1864" s="40" t="s">
        <v>599</v>
      </c>
      <c r="D1864" s="40" t="str">
        <f t="shared" si="9"/>
        <v>SHCN(9+)02Sinh Hoạt Chủ Nhiệm</v>
      </c>
      <c r="E1864" s="40" t="s">
        <v>324</v>
      </c>
      <c r="F1864" s="40" t="str">
        <f t="shared" si="11"/>
        <v>SHCN(9+)0215TCN-Đ</v>
      </c>
      <c r="G1864" s="46">
        <v>2</v>
      </c>
      <c r="H1864" s="40" t="s">
        <v>68</v>
      </c>
      <c r="I1864" s="46">
        <v>21</v>
      </c>
    </row>
    <row r="1865" spans="1:9" ht="12.75" hidden="1" customHeight="1">
      <c r="A1865" s="34">
        <v>208</v>
      </c>
      <c r="B1865" s="40" t="s">
        <v>601</v>
      </c>
      <c r="C1865" s="40" t="s">
        <v>599</v>
      </c>
      <c r="D1865" s="40" t="str">
        <f t="shared" si="9"/>
        <v>SHCN(9+)03Sinh Hoạt Chủ Nhiệm</v>
      </c>
      <c r="E1865" s="40" t="s">
        <v>336</v>
      </c>
      <c r="F1865" s="40" t="str">
        <f t="shared" si="11"/>
        <v>SHCN(9+)0315TCN-ĐT</v>
      </c>
      <c r="G1865" s="46">
        <v>2</v>
      </c>
      <c r="H1865" s="40" t="s">
        <v>71</v>
      </c>
      <c r="I1865" s="46">
        <v>26</v>
      </c>
    </row>
    <row r="1866" spans="1:9" ht="12.75" hidden="1" customHeight="1">
      <c r="A1866" s="34">
        <v>209</v>
      </c>
      <c r="B1866" s="40" t="s">
        <v>602</v>
      </c>
      <c r="C1866" s="40" t="s">
        <v>599</v>
      </c>
      <c r="D1866" s="40" t="str">
        <f t="shared" si="9"/>
        <v>SHCN(9+)04Sinh Hoạt Chủ Nhiệm</v>
      </c>
      <c r="E1866" s="40" t="s">
        <v>812</v>
      </c>
      <c r="F1866" s="40" t="str">
        <f t="shared" si="11"/>
        <v>SHCN(9+)0415TCN-KTD</v>
      </c>
      <c r="G1866" s="46">
        <v>2</v>
      </c>
      <c r="H1866" s="40" t="s">
        <v>109</v>
      </c>
      <c r="I1866" s="46">
        <v>24</v>
      </c>
    </row>
    <row r="1867" spans="1:9" ht="12.75" hidden="1" customHeight="1">
      <c r="A1867" s="34">
        <v>210</v>
      </c>
      <c r="B1867" s="40" t="s">
        <v>605</v>
      </c>
      <c r="C1867" s="40" t="s">
        <v>599</v>
      </c>
      <c r="D1867" s="40" t="str">
        <f t="shared" si="9"/>
        <v>SHCN(9+)06Sinh Hoạt Chủ Nhiệm</v>
      </c>
      <c r="E1867" s="40" t="s">
        <v>358</v>
      </c>
      <c r="F1867" s="40" t="str">
        <f t="shared" si="11"/>
        <v>SHCN(9+)0615TCN-MTT</v>
      </c>
      <c r="G1867" s="46">
        <v>2</v>
      </c>
      <c r="H1867" s="40" t="s">
        <v>88</v>
      </c>
      <c r="I1867" s="46">
        <v>22</v>
      </c>
    </row>
    <row r="1868" spans="1:9" ht="12.75" hidden="1" customHeight="1">
      <c r="A1868" s="34">
        <v>211</v>
      </c>
      <c r="B1868" s="40" t="s">
        <v>606</v>
      </c>
      <c r="C1868" s="40" t="s">
        <v>599</v>
      </c>
      <c r="D1868" s="40" t="str">
        <f t="shared" si="9"/>
        <v>SHCN(9+)07Sinh Hoạt Chủ Nhiệm</v>
      </c>
      <c r="E1868" s="40" t="s">
        <v>538</v>
      </c>
      <c r="F1868" s="40" t="str">
        <f t="shared" si="11"/>
        <v>SHCN(9+)0715TCN-Ô1</v>
      </c>
      <c r="G1868" s="46">
        <v>2</v>
      </c>
      <c r="H1868" s="40" t="s">
        <v>169</v>
      </c>
      <c r="I1868" s="46">
        <v>42</v>
      </c>
    </row>
    <row r="1869" spans="1:9" ht="12.75" hidden="1" customHeight="1">
      <c r="A1869" s="34">
        <v>212</v>
      </c>
      <c r="B1869" s="40" t="s">
        <v>607</v>
      </c>
      <c r="C1869" s="40" t="s">
        <v>599</v>
      </c>
      <c r="D1869" s="40" t="str">
        <f t="shared" si="9"/>
        <v>SHCN(9+)08Sinh Hoạt Chủ Nhiệm</v>
      </c>
      <c r="E1869" s="40" t="s">
        <v>552</v>
      </c>
      <c r="F1869" s="40" t="str">
        <f t="shared" si="11"/>
        <v>SHCN(9+)0815TCN-QTM1</v>
      </c>
      <c r="G1869" s="46">
        <v>2</v>
      </c>
      <c r="H1869" s="40" t="s">
        <v>171</v>
      </c>
      <c r="I1869" s="46">
        <v>67</v>
      </c>
    </row>
    <row r="1870" spans="1:9" ht="12.75" hidden="1" customHeight="1">
      <c r="A1870" s="34">
        <v>213</v>
      </c>
      <c r="B1870" s="40" t="s">
        <v>608</v>
      </c>
      <c r="C1870" s="40" t="s">
        <v>599</v>
      </c>
      <c r="D1870" s="40" t="str">
        <f t="shared" si="9"/>
        <v>SHCN(9+)09Sinh Hoạt Chủ Nhiệm</v>
      </c>
      <c r="E1870" s="40" t="s">
        <v>720</v>
      </c>
      <c r="F1870" s="40" t="str">
        <f t="shared" si="11"/>
        <v>SHCN(9+)0915TC-Đ</v>
      </c>
      <c r="G1870" s="46">
        <v>2</v>
      </c>
      <c r="H1870" s="40" t="s">
        <v>119</v>
      </c>
      <c r="I1870" s="46">
        <v>14</v>
      </c>
    </row>
    <row r="1871" spans="1:9" ht="12.75" hidden="1" customHeight="1">
      <c r="A1871" s="34">
        <v>214</v>
      </c>
      <c r="B1871" s="40" t="s">
        <v>609</v>
      </c>
      <c r="C1871" s="40" t="s">
        <v>599</v>
      </c>
      <c r="D1871" s="40" t="str">
        <f t="shared" si="9"/>
        <v>SHCN(9+)10Sinh Hoạt Chủ Nhiệm</v>
      </c>
      <c r="E1871" s="40" t="s">
        <v>737</v>
      </c>
      <c r="F1871" s="40" t="str">
        <f t="shared" si="11"/>
        <v>SHCN(9+)1015TC-NL</v>
      </c>
      <c r="G1871" s="46">
        <v>2</v>
      </c>
      <c r="H1871" s="40" t="s">
        <v>2405</v>
      </c>
      <c r="I1871" s="46">
        <v>6</v>
      </c>
    </row>
    <row r="1872" spans="1:9" ht="12.75" hidden="1" customHeight="1">
      <c r="A1872" s="34">
        <v>215</v>
      </c>
      <c r="B1872" s="40" t="s">
        <v>710</v>
      </c>
      <c r="C1872" s="40" t="s">
        <v>599</v>
      </c>
      <c r="D1872" s="40" t="str">
        <f t="shared" si="9"/>
        <v>SHCN(9+)11Sinh Hoạt Chủ Nhiệm</v>
      </c>
      <c r="E1872" s="40" t="s">
        <v>766</v>
      </c>
      <c r="F1872" s="40" t="str">
        <f t="shared" si="11"/>
        <v>SHCN(9+)1115TC-Ô</v>
      </c>
      <c r="G1872" s="46">
        <v>2</v>
      </c>
      <c r="H1872" s="40" t="s">
        <v>225</v>
      </c>
      <c r="I1872" s="46">
        <v>17</v>
      </c>
    </row>
    <row r="1873" spans="1:9" ht="12.75" hidden="1" customHeight="1">
      <c r="A1873" s="34">
        <v>216</v>
      </c>
      <c r="B1873" s="40" t="s">
        <v>711</v>
      </c>
      <c r="C1873" s="40" t="s">
        <v>599</v>
      </c>
      <c r="D1873" s="40" t="str">
        <f t="shared" si="9"/>
        <v>SHCN(9+)12Sinh Hoạt Chủ Nhiệm</v>
      </c>
      <c r="E1873" s="40" t="s">
        <v>302</v>
      </c>
      <c r="F1873" s="40" t="str">
        <f t="shared" si="11"/>
        <v>SHCN(9+)1215TC-QTM</v>
      </c>
      <c r="G1873" s="46">
        <v>2</v>
      </c>
      <c r="H1873" s="40" t="s">
        <v>172</v>
      </c>
      <c r="I1873" s="46">
        <v>13</v>
      </c>
    </row>
    <row r="1874" spans="1:9" ht="12.75" hidden="1" customHeight="1">
      <c r="A1874" s="34">
        <v>217</v>
      </c>
      <c r="B1874" s="40" t="s">
        <v>2406</v>
      </c>
      <c r="C1874" s="40" t="s">
        <v>594</v>
      </c>
      <c r="D1874" s="40" t="str">
        <f t="shared" si="9"/>
        <v>SHCN(12+)05Sinh hoạt chủ nhiệm</v>
      </c>
      <c r="E1874" s="40" t="s">
        <v>390</v>
      </c>
      <c r="F1874" s="40" t="str">
        <f t="shared" si="11"/>
        <v>SHCN(12+)0516CĐN-Ô1</v>
      </c>
      <c r="G1874" s="46">
        <v>2</v>
      </c>
      <c r="H1874" s="40" t="s">
        <v>100</v>
      </c>
      <c r="I1874" s="46">
        <v>27</v>
      </c>
    </row>
    <row r="1875" spans="1:9" ht="12.75" hidden="1" customHeight="1">
      <c r="A1875" s="34">
        <v>218</v>
      </c>
      <c r="B1875" s="40" t="s">
        <v>2407</v>
      </c>
      <c r="C1875" s="40" t="s">
        <v>594</v>
      </c>
      <c r="D1875" s="40" t="str">
        <f t="shared" si="9"/>
        <v>SHCN(12+)06Sinh hoạt chủ nhiệm</v>
      </c>
      <c r="E1875" s="40" t="s">
        <v>424</v>
      </c>
      <c r="F1875" s="40" t="str">
        <f t="shared" si="11"/>
        <v>SHCN(12+)0616CĐN-Ô2</v>
      </c>
      <c r="G1875" s="46">
        <v>2</v>
      </c>
      <c r="H1875" s="40" t="s">
        <v>101</v>
      </c>
      <c r="I1875" s="46">
        <v>40</v>
      </c>
    </row>
    <row r="1876" spans="1:9" ht="12.75" hidden="1" customHeight="1">
      <c r="A1876" s="34">
        <v>219</v>
      </c>
      <c r="B1876" s="40" t="s">
        <v>2408</v>
      </c>
      <c r="C1876" s="40" t="s">
        <v>594</v>
      </c>
      <c r="D1876" s="40" t="str">
        <f t="shared" si="9"/>
        <v>SHCN(12+)07Sinh hoạt chủ nhiệm</v>
      </c>
      <c r="E1876" s="40" t="s">
        <v>407</v>
      </c>
      <c r="F1876" s="40" t="str">
        <f t="shared" si="11"/>
        <v>SHCN(12+)0716CĐN-QTD</v>
      </c>
      <c r="G1876" s="46">
        <v>2</v>
      </c>
      <c r="H1876" s="40" t="s">
        <v>91</v>
      </c>
      <c r="I1876" s="46">
        <v>31</v>
      </c>
    </row>
    <row r="1877" spans="1:9" ht="12.75" hidden="1" customHeight="1">
      <c r="A1877" s="34">
        <v>220</v>
      </c>
      <c r="B1877" s="40" t="s">
        <v>712</v>
      </c>
      <c r="C1877" s="40" t="s">
        <v>599</v>
      </c>
      <c r="D1877" s="40" t="str">
        <f t="shared" si="9"/>
        <v>SHCN(9+)13Sinh Hoạt Chủ Nhiệm</v>
      </c>
      <c r="E1877" s="40" t="s">
        <v>460</v>
      </c>
      <c r="F1877" s="40" t="str">
        <f t="shared" si="11"/>
        <v>SHCN(9+)1316TCN-CKL</v>
      </c>
      <c r="G1877" s="46">
        <v>2</v>
      </c>
      <c r="H1877" s="40" t="s">
        <v>130</v>
      </c>
      <c r="I1877" s="46">
        <v>40</v>
      </c>
    </row>
    <row r="1878" spans="1:9" ht="12.75" hidden="1" customHeight="1">
      <c r="A1878" s="34">
        <v>221</v>
      </c>
      <c r="B1878" s="40" t="s">
        <v>841</v>
      </c>
      <c r="C1878" s="40" t="s">
        <v>599</v>
      </c>
      <c r="D1878" s="40" t="str">
        <f t="shared" si="9"/>
        <v>SHCN(9+)14Sinh Hoạt Chủ Nhiệm</v>
      </c>
      <c r="E1878" s="40" t="s">
        <v>450</v>
      </c>
      <c r="F1878" s="40" t="str">
        <f t="shared" si="11"/>
        <v>SHCN(9+)1416TCN-Đ</v>
      </c>
      <c r="G1878" s="46">
        <v>2</v>
      </c>
      <c r="H1878" s="40" t="s">
        <v>186</v>
      </c>
      <c r="I1878" s="46">
        <v>50</v>
      </c>
    </row>
    <row r="1879" spans="1:9" ht="12.75" hidden="1" customHeight="1">
      <c r="A1879" s="34">
        <v>222</v>
      </c>
      <c r="B1879" s="40" t="s">
        <v>842</v>
      </c>
      <c r="C1879" s="40" t="s">
        <v>599</v>
      </c>
      <c r="D1879" s="40" t="str">
        <f t="shared" si="9"/>
        <v>SHCN(9+)15Sinh Hoạt Chủ Nhiệm</v>
      </c>
      <c r="E1879" s="40" t="s">
        <v>436</v>
      </c>
      <c r="F1879" s="40" t="str">
        <f t="shared" si="11"/>
        <v>SHCN(9+)1516TCN-ĐT</v>
      </c>
      <c r="G1879" s="46">
        <v>2</v>
      </c>
      <c r="H1879" s="40" t="s">
        <v>114</v>
      </c>
      <c r="I1879" s="46">
        <v>57</v>
      </c>
    </row>
    <row r="1880" spans="1:9" ht="12.75" hidden="1" customHeight="1">
      <c r="A1880" s="34">
        <v>223</v>
      </c>
      <c r="B1880" s="40" t="s">
        <v>843</v>
      </c>
      <c r="C1880" s="40" t="s">
        <v>599</v>
      </c>
      <c r="D1880" s="40" t="str">
        <f t="shared" si="9"/>
        <v>SHCN(9+)16Sinh Hoạt Chủ Nhiệm</v>
      </c>
      <c r="E1880" s="40" t="s">
        <v>478</v>
      </c>
      <c r="F1880" s="40" t="str">
        <f t="shared" si="11"/>
        <v>SHCN(9+)1616TCN-KTD</v>
      </c>
      <c r="G1880" s="46">
        <v>2</v>
      </c>
      <c r="H1880" s="40" t="s">
        <v>90</v>
      </c>
      <c r="I1880" s="46">
        <v>37</v>
      </c>
    </row>
    <row r="1881" spans="1:9" ht="12.75" hidden="1" customHeight="1">
      <c r="A1881" s="34">
        <v>224</v>
      </c>
      <c r="B1881" s="40" t="s">
        <v>844</v>
      </c>
      <c r="C1881" s="40" t="s">
        <v>599</v>
      </c>
      <c r="D1881" s="40" t="str">
        <f t="shared" si="9"/>
        <v>SHCN(9+)17Sinh Hoạt Chủ Nhiệm</v>
      </c>
      <c r="E1881" s="40" t="s">
        <v>563</v>
      </c>
      <c r="F1881" s="40" t="str">
        <f t="shared" si="11"/>
        <v>SHCN(9+)1716TCN-LĐL1</v>
      </c>
      <c r="G1881" s="46">
        <v>2</v>
      </c>
      <c r="H1881" s="40" t="s">
        <v>187</v>
      </c>
      <c r="I1881" s="46">
        <v>59</v>
      </c>
    </row>
    <row r="1882" spans="1:9" ht="12.75" hidden="1" customHeight="1">
      <c r="A1882" s="34">
        <v>225</v>
      </c>
      <c r="B1882" s="40" t="s">
        <v>845</v>
      </c>
      <c r="C1882" s="40" t="s">
        <v>599</v>
      </c>
      <c r="D1882" s="40" t="str">
        <f t="shared" si="9"/>
        <v>SHCN(9+)18Sinh Hoạt Chủ Nhiệm</v>
      </c>
      <c r="E1882" s="40" t="s">
        <v>574</v>
      </c>
      <c r="F1882" s="40" t="str">
        <f t="shared" si="11"/>
        <v>SHCN(9+)1816TCN-Ô1</v>
      </c>
      <c r="G1882" s="46">
        <v>2</v>
      </c>
      <c r="H1882" s="40" t="s">
        <v>132</v>
      </c>
      <c r="I1882" s="46">
        <v>43</v>
      </c>
    </row>
    <row r="1883" spans="1:9" ht="12.75" hidden="1" customHeight="1">
      <c r="A1883" s="34">
        <v>226</v>
      </c>
      <c r="B1883" s="40" t="s">
        <v>846</v>
      </c>
      <c r="C1883" s="40" t="s">
        <v>599</v>
      </c>
      <c r="D1883" s="40" t="str">
        <f t="shared" si="9"/>
        <v>SHCN(9+)19Sinh Hoạt Chủ Nhiệm</v>
      </c>
      <c r="E1883" s="40" t="s">
        <v>585</v>
      </c>
      <c r="F1883" s="40" t="str">
        <f t="shared" si="11"/>
        <v>SHCN(9+)1916TCN-Ô2</v>
      </c>
      <c r="G1883" s="46">
        <v>2</v>
      </c>
      <c r="H1883" s="40" t="s">
        <v>156</v>
      </c>
      <c r="I1883" s="46">
        <v>46</v>
      </c>
    </row>
    <row r="1884" spans="1:9" ht="12.75" hidden="1" customHeight="1">
      <c r="A1884" s="34">
        <v>227</v>
      </c>
      <c r="B1884" s="40" t="s">
        <v>847</v>
      </c>
      <c r="C1884" s="40" t="s">
        <v>599</v>
      </c>
      <c r="D1884" s="40" t="str">
        <f t="shared" si="9"/>
        <v>SHCN(9+)20Sinh Hoạt Chủ Nhiệm</v>
      </c>
      <c r="E1884" s="40" t="s">
        <v>491</v>
      </c>
      <c r="F1884" s="40" t="str">
        <f t="shared" si="11"/>
        <v>SHCN(9+)2016TCN-QTD</v>
      </c>
      <c r="G1884" s="46">
        <v>2</v>
      </c>
      <c r="H1884" s="40" t="s">
        <v>97</v>
      </c>
      <c r="I1884" s="46">
        <v>52</v>
      </c>
    </row>
    <row r="1885" spans="1:9" ht="12.75" hidden="1" customHeight="1">
      <c r="A1885" s="34">
        <v>228</v>
      </c>
      <c r="B1885" s="40" t="s">
        <v>848</v>
      </c>
      <c r="C1885" s="40" t="s">
        <v>599</v>
      </c>
      <c r="D1885" s="40" t="str">
        <f t="shared" si="9"/>
        <v>SHCN(9+)21Sinh Hoạt Chủ Nhiệm</v>
      </c>
      <c r="E1885" s="40" t="s">
        <v>502</v>
      </c>
      <c r="F1885" s="40" t="str">
        <f t="shared" si="11"/>
        <v>SHCN(9+)2116TCN-QTM1</v>
      </c>
      <c r="G1885" s="46">
        <v>2</v>
      </c>
      <c r="H1885" s="40" t="s">
        <v>153</v>
      </c>
      <c r="I1885" s="46">
        <v>56</v>
      </c>
    </row>
    <row r="1886" spans="1:9" ht="12.75" hidden="1" customHeight="1">
      <c r="A1886" s="34">
        <v>229</v>
      </c>
      <c r="B1886" s="40" t="s">
        <v>849</v>
      </c>
      <c r="C1886" s="40" t="s">
        <v>599</v>
      </c>
      <c r="D1886" s="40" t="str">
        <f t="shared" si="9"/>
        <v>SHCN(9+)22Sinh Hoạt Chủ Nhiệm</v>
      </c>
      <c r="E1886" s="40" t="s">
        <v>612</v>
      </c>
      <c r="F1886" s="40" t="str">
        <f t="shared" si="11"/>
        <v>SHCN(9+)2216TC-MTT</v>
      </c>
      <c r="G1886" s="46">
        <v>2</v>
      </c>
      <c r="H1886" s="40" t="s">
        <v>116</v>
      </c>
      <c r="I1886" s="46">
        <v>32</v>
      </c>
    </row>
    <row r="1887" spans="1:9" ht="12.75" hidden="1" customHeight="1">
      <c r="A1887" s="34">
        <v>230</v>
      </c>
      <c r="B1887" s="40" t="s">
        <v>850</v>
      </c>
      <c r="C1887" s="40" t="s">
        <v>599</v>
      </c>
      <c r="D1887" s="40" t="str">
        <f t="shared" si="9"/>
        <v>SHCN(9+)23Sinh Hoạt Chủ Nhiệm</v>
      </c>
      <c r="E1887" s="40" t="s">
        <v>522</v>
      </c>
      <c r="F1887" s="40" t="str">
        <f t="shared" si="11"/>
        <v>SHCN(9+)2316TC-Ô1</v>
      </c>
      <c r="G1887" s="46">
        <v>2</v>
      </c>
      <c r="H1887" s="40" t="s">
        <v>214</v>
      </c>
      <c r="I1887" s="46">
        <v>77</v>
      </c>
    </row>
    <row r="1888" spans="1:9" ht="12.75" hidden="1" customHeight="1">
      <c r="A1888" s="34">
        <v>231</v>
      </c>
      <c r="B1888" s="40" t="s">
        <v>852</v>
      </c>
      <c r="C1888" s="40" t="s">
        <v>599</v>
      </c>
      <c r="D1888" s="40" t="str">
        <f t="shared" si="9"/>
        <v>SHCN(9+)24Sinh Hoạt Chủ Nhiệm</v>
      </c>
      <c r="E1888" s="40" t="s">
        <v>622</v>
      </c>
      <c r="F1888" s="40" t="str">
        <f t="shared" si="11"/>
        <v>SHCN(9+)2416TC-QTM</v>
      </c>
      <c r="G1888" s="46">
        <v>2</v>
      </c>
      <c r="H1888" s="40" t="s">
        <v>153</v>
      </c>
      <c r="I1888" s="46">
        <v>43</v>
      </c>
    </row>
    <row r="1889" spans="1:9" ht="12.75" hidden="1" customHeight="1">
      <c r="A1889" s="34">
        <v>232</v>
      </c>
      <c r="B1889" s="40" t="s">
        <v>2409</v>
      </c>
      <c r="C1889" s="40" t="s">
        <v>594</v>
      </c>
      <c r="D1889" s="40" t="str">
        <f t="shared" si="9"/>
        <v>SHCN(12+)11Sinh hoạt chủ nhiệm</v>
      </c>
      <c r="E1889" s="40" t="s">
        <v>640</v>
      </c>
      <c r="F1889" s="40" t="str">
        <f t="shared" si="11"/>
        <v>SHCN(12+)1116TCT-Đ</v>
      </c>
      <c r="G1889" s="46">
        <v>2</v>
      </c>
      <c r="H1889" s="40" t="s">
        <v>133</v>
      </c>
      <c r="I1889" s="46">
        <v>38</v>
      </c>
    </row>
    <row r="1890" spans="1:9" ht="12.75" hidden="1" customHeight="1">
      <c r="A1890" s="34">
        <v>233</v>
      </c>
      <c r="B1890" s="40" t="s">
        <v>2410</v>
      </c>
      <c r="C1890" s="40" t="s">
        <v>594</v>
      </c>
      <c r="D1890" s="40" t="str">
        <f t="shared" si="9"/>
        <v>SHCN(12+)12Sinh hoạt chủ nhiệm</v>
      </c>
      <c r="E1890" s="40" t="s">
        <v>663</v>
      </c>
      <c r="F1890" s="40" t="str">
        <f t="shared" si="11"/>
        <v>SHCN(12+)1216TCT-Ô1</v>
      </c>
      <c r="G1890" s="46">
        <v>2</v>
      </c>
      <c r="H1890" s="40" t="s">
        <v>208</v>
      </c>
      <c r="I1890" s="46">
        <v>53</v>
      </c>
    </row>
    <row r="1891" spans="1:9" ht="12.75" hidden="1" customHeight="1">
      <c r="A1891" s="34">
        <v>234</v>
      </c>
      <c r="B1891" s="40" t="s">
        <v>2411</v>
      </c>
      <c r="C1891" s="40" t="s">
        <v>594</v>
      </c>
      <c r="D1891" s="40" t="str">
        <f t="shared" si="9"/>
        <v>SHCN(12+)14Sinh hoạt chủ nhiệm</v>
      </c>
      <c r="E1891" s="40" t="s">
        <v>685</v>
      </c>
      <c r="F1891" s="40" t="str">
        <f t="shared" si="11"/>
        <v>SHCN(12+)1416TCT-QTM</v>
      </c>
      <c r="G1891" s="46">
        <v>2</v>
      </c>
      <c r="H1891" s="40" t="s">
        <v>162</v>
      </c>
      <c r="I1891" s="46">
        <v>25</v>
      </c>
    </row>
    <row r="1892" spans="1:9" ht="12.75" hidden="1" customHeight="1">
      <c r="A1892" s="34">
        <v>235</v>
      </c>
      <c r="B1892" s="40" t="s">
        <v>2412</v>
      </c>
      <c r="C1892" s="40" t="s">
        <v>2190</v>
      </c>
      <c r="D1892" s="40" t="str">
        <f t="shared" si="9"/>
        <v>040800000101An ninh mạng</v>
      </c>
      <c r="E1892" s="40" t="s">
        <v>685</v>
      </c>
      <c r="F1892" s="40" t="str">
        <f t="shared" si="11"/>
        <v>04080000010116TCT-QTM</v>
      </c>
      <c r="G1892" s="46">
        <v>2</v>
      </c>
      <c r="H1892" s="40" t="s">
        <v>62</v>
      </c>
      <c r="I1892" s="46">
        <v>25</v>
      </c>
    </row>
    <row r="1893" spans="1:9" ht="12.75" hidden="1" customHeight="1">
      <c r="A1893" s="34">
        <v>236</v>
      </c>
      <c r="B1893" s="40" t="s">
        <v>853</v>
      </c>
      <c r="C1893" s="40" t="s">
        <v>599</v>
      </c>
      <c r="D1893" s="40" t="str">
        <f t="shared" si="9"/>
        <v>SHCN(9+)25Sinh Hoạt Chủ Nhiệm</v>
      </c>
      <c r="E1893" s="40" t="s">
        <v>513</v>
      </c>
      <c r="F1893" s="40" t="str">
        <f t="shared" si="11"/>
        <v>SHCN(9+)2516TCN-QTM2</v>
      </c>
      <c r="G1893" s="46">
        <v>2</v>
      </c>
      <c r="H1893" s="40" t="s">
        <v>124</v>
      </c>
      <c r="I1893" s="46">
        <v>50</v>
      </c>
    </row>
    <row r="1894" spans="1:9" ht="12.75" hidden="1" customHeight="1">
      <c r="A1894" s="34">
        <v>237</v>
      </c>
      <c r="B1894" s="40" t="s">
        <v>2413</v>
      </c>
      <c r="C1894" s="40" t="s">
        <v>835</v>
      </c>
      <c r="D1894" s="40" t="str">
        <f t="shared" si="9"/>
        <v>050600063903Bảo dưỡng và sửa chữa hệ thống nhiên liệu động cơ diesel</v>
      </c>
      <c r="E1894" s="40" t="s">
        <v>574</v>
      </c>
      <c r="F1894" s="40" t="str">
        <f t="shared" si="11"/>
        <v>05060006390316TCN-Ô1</v>
      </c>
      <c r="G1894" s="46">
        <v>2</v>
      </c>
      <c r="H1894" s="40" t="s">
        <v>250</v>
      </c>
      <c r="I1894" s="46">
        <v>21</v>
      </c>
    </row>
    <row r="1895" spans="1:9" ht="12.75" hidden="1" customHeight="1">
      <c r="A1895" s="34">
        <v>238</v>
      </c>
      <c r="B1895" s="40" t="s">
        <v>2414</v>
      </c>
      <c r="C1895" s="40" t="s">
        <v>835</v>
      </c>
      <c r="D1895" s="40" t="str">
        <f t="shared" si="9"/>
        <v>050600063904Bảo dưỡng và sửa chữa hệ thống nhiên liệu động cơ diesel</v>
      </c>
      <c r="E1895" s="40" t="s">
        <v>585</v>
      </c>
      <c r="F1895" s="40" t="str">
        <f t="shared" si="11"/>
        <v>05060006390416TCN-Ô2</v>
      </c>
      <c r="G1895" s="46">
        <v>2</v>
      </c>
      <c r="H1895" s="40" t="s">
        <v>112</v>
      </c>
      <c r="I1895" s="46">
        <v>23</v>
      </c>
    </row>
    <row r="1896" spans="1:9" ht="12.75" hidden="1" customHeight="1">
      <c r="A1896" s="34">
        <v>239</v>
      </c>
      <c r="B1896" s="40" t="s">
        <v>2415</v>
      </c>
      <c r="C1896" s="40" t="s">
        <v>394</v>
      </c>
      <c r="D1896" s="40" t="str">
        <f t="shared" si="9"/>
        <v>050600063603Bảo dưỡng và sửa chữa hệ thống bôi trơn và hệ thống làm mát</v>
      </c>
      <c r="E1896" s="40" t="s">
        <v>574</v>
      </c>
      <c r="F1896" s="40" t="str">
        <f t="shared" si="11"/>
        <v>05060006360316TCN-Ô1</v>
      </c>
      <c r="G1896" s="46">
        <v>2</v>
      </c>
      <c r="H1896" s="40" t="s">
        <v>113</v>
      </c>
      <c r="I1896" s="46">
        <v>21</v>
      </c>
    </row>
    <row r="1897" spans="1:9" ht="12.75" hidden="1" customHeight="1">
      <c r="A1897" s="34">
        <v>240</v>
      </c>
      <c r="B1897" s="40" t="s">
        <v>2416</v>
      </c>
      <c r="C1897" s="40" t="s">
        <v>394</v>
      </c>
      <c r="D1897" s="40" t="str">
        <f t="shared" si="9"/>
        <v>050600063604Bảo dưỡng và sửa chữa hệ thống bôi trơn và hệ thống làm mát</v>
      </c>
      <c r="E1897" s="40" t="s">
        <v>585</v>
      </c>
      <c r="F1897" s="40" t="str">
        <f t="shared" si="11"/>
        <v>05060006360416TCN-Ô2</v>
      </c>
      <c r="G1897" s="46">
        <v>2</v>
      </c>
      <c r="H1897" s="40" t="s">
        <v>167</v>
      </c>
      <c r="I1897" s="46">
        <v>23</v>
      </c>
    </row>
    <row r="1898" spans="1:9" ht="12.75" hidden="1" customHeight="1">
      <c r="A1898" s="34">
        <v>241</v>
      </c>
      <c r="B1898" s="40" t="s">
        <v>2417</v>
      </c>
      <c r="C1898" s="40" t="s">
        <v>2325</v>
      </c>
      <c r="D1898" s="40" t="str">
        <f t="shared" si="9"/>
        <v>050600066603Bảo dưỡng và sửa chữa cơ cấu trục khuỷu - thanh truyền và bộ phận cố định của động cơ 1</v>
      </c>
      <c r="E1898" s="40" t="s">
        <v>574</v>
      </c>
      <c r="F1898" s="40" t="str">
        <f t="shared" si="11"/>
        <v>05060006660316TCN-Ô1</v>
      </c>
      <c r="G1898" s="46">
        <v>2</v>
      </c>
      <c r="H1898" s="40" t="s">
        <v>113</v>
      </c>
      <c r="I1898" s="46">
        <v>21</v>
      </c>
    </row>
    <row r="1899" spans="1:9" ht="12.75" hidden="1" customHeight="1">
      <c r="A1899" s="34">
        <v>242</v>
      </c>
      <c r="B1899" s="40" t="s">
        <v>2418</v>
      </c>
      <c r="C1899" s="40" t="s">
        <v>2325</v>
      </c>
      <c r="D1899" s="40" t="str">
        <f t="shared" si="9"/>
        <v>050600066604Bảo dưỡng và sửa chữa cơ cấu trục khuỷu - thanh truyền và bộ phận cố định của động cơ 1</v>
      </c>
      <c r="E1899" s="40" t="s">
        <v>585</v>
      </c>
      <c r="F1899" s="40" t="str">
        <f t="shared" si="11"/>
        <v>05060006660416TCN-Ô2</v>
      </c>
      <c r="G1899" s="46">
        <v>2</v>
      </c>
      <c r="H1899" s="40" t="s">
        <v>2419</v>
      </c>
      <c r="I1899" s="46">
        <v>24</v>
      </c>
    </row>
    <row r="1900" spans="1:9" ht="12.75" hidden="1" customHeight="1">
      <c r="A1900" s="34">
        <v>243</v>
      </c>
      <c r="B1900" s="40" t="s">
        <v>2420</v>
      </c>
      <c r="C1900" s="40" t="s">
        <v>2421</v>
      </c>
      <c r="D1900" s="40" t="str">
        <f t="shared" si="9"/>
        <v>071300141001Hóa</v>
      </c>
      <c r="E1900" s="40" t="s">
        <v>2422</v>
      </c>
      <c r="F1900" s="40" t="str">
        <f t="shared" si="11"/>
        <v>07130014100117T2_BDVH</v>
      </c>
      <c r="G1900" s="46">
        <v>2</v>
      </c>
      <c r="H1900" s="40" t="s">
        <v>235</v>
      </c>
      <c r="I1900" s="46">
        <v>28</v>
      </c>
    </row>
    <row r="1901" spans="1:9" ht="12.75" hidden="1" customHeight="1">
      <c r="A1901" s="34">
        <v>244</v>
      </c>
      <c r="B1901" s="40" t="s">
        <v>2423</v>
      </c>
      <c r="C1901" s="40" t="s">
        <v>2424</v>
      </c>
      <c r="D1901" s="40" t="str">
        <f t="shared" si="9"/>
        <v>071300140901Lý</v>
      </c>
      <c r="E1901" s="40" t="s">
        <v>2422</v>
      </c>
      <c r="F1901" s="40" t="str">
        <f t="shared" si="11"/>
        <v>07130014090117T2_BDVH</v>
      </c>
      <c r="G1901" s="46">
        <v>2</v>
      </c>
      <c r="H1901" s="40" t="s">
        <v>131</v>
      </c>
      <c r="I1901" s="46">
        <v>30</v>
      </c>
    </row>
    <row r="1902" spans="1:9" ht="12.75" hidden="1" customHeight="1">
      <c r="A1902" s="34">
        <v>245</v>
      </c>
      <c r="B1902" s="40" t="s">
        <v>2425</v>
      </c>
      <c r="C1902" s="40" t="s">
        <v>2426</v>
      </c>
      <c r="D1902" s="40" t="str">
        <f t="shared" si="9"/>
        <v>071300140801Toán</v>
      </c>
      <c r="E1902" s="40" t="s">
        <v>2422</v>
      </c>
      <c r="F1902" s="40" t="str">
        <f t="shared" si="11"/>
        <v>07130014080117T2_BDVH</v>
      </c>
      <c r="G1902" s="46">
        <v>2</v>
      </c>
      <c r="H1902" s="40" t="s">
        <v>156</v>
      </c>
      <c r="I1902" s="46">
        <v>30</v>
      </c>
    </row>
    <row r="1903" spans="1:9" ht="12.75" hidden="1" customHeight="1">
      <c r="A1903" s="34">
        <v>246</v>
      </c>
      <c r="B1903" s="40" t="s">
        <v>2427</v>
      </c>
      <c r="C1903" s="40" t="s">
        <v>2428</v>
      </c>
      <c r="D1903" s="40" t="str">
        <f t="shared" si="9"/>
        <v>071300141101Văn</v>
      </c>
      <c r="E1903" s="40" t="s">
        <v>2422</v>
      </c>
      <c r="F1903" s="40" t="str">
        <f t="shared" si="11"/>
        <v>07130014110117T2_BDVH</v>
      </c>
      <c r="G1903" s="46">
        <v>2</v>
      </c>
      <c r="H1903" s="40" t="s">
        <v>2429</v>
      </c>
      <c r="I1903" s="46">
        <v>37</v>
      </c>
    </row>
    <row r="1904" spans="1:9" ht="12.75" hidden="1" customHeight="1">
      <c r="A1904" s="34">
        <v>247</v>
      </c>
      <c r="B1904" s="40" t="s">
        <v>2430</v>
      </c>
      <c r="C1904" s="40" t="s">
        <v>2421</v>
      </c>
      <c r="D1904" s="40" t="str">
        <f t="shared" si="9"/>
        <v>000301Hóa</v>
      </c>
      <c r="E1904" s="40" t="s">
        <v>720</v>
      </c>
      <c r="F1904" s="40" t="str">
        <f t="shared" si="11"/>
        <v>00030115TC-Đ</v>
      </c>
      <c r="G1904" s="46">
        <v>2</v>
      </c>
      <c r="H1904" s="40" t="s">
        <v>235</v>
      </c>
      <c r="I1904" s="46">
        <v>52</v>
      </c>
    </row>
    <row r="1905" spans="1:9" ht="12.75" hidden="1" customHeight="1">
      <c r="A1905" s="34">
        <v>248</v>
      </c>
      <c r="B1905" s="40" t="s">
        <v>2431</v>
      </c>
      <c r="C1905" s="40" t="s">
        <v>2424</v>
      </c>
      <c r="D1905" s="40" t="str">
        <f t="shared" si="9"/>
        <v>000201Lý</v>
      </c>
      <c r="E1905" s="40" t="s">
        <v>720</v>
      </c>
      <c r="F1905" s="40" t="str">
        <f t="shared" si="11"/>
        <v>00020115TC-Đ</v>
      </c>
      <c r="G1905" s="46">
        <v>2</v>
      </c>
      <c r="H1905" s="40" t="s">
        <v>131</v>
      </c>
      <c r="I1905" s="46">
        <v>51</v>
      </c>
    </row>
    <row r="1906" spans="1:9" ht="12.75" hidden="1" customHeight="1">
      <c r="A1906" s="34">
        <v>249</v>
      </c>
      <c r="B1906" s="40" t="s">
        <v>2432</v>
      </c>
      <c r="C1906" s="40" t="s">
        <v>2426</v>
      </c>
      <c r="D1906" s="40" t="str">
        <f t="shared" si="9"/>
        <v>000101Toán</v>
      </c>
      <c r="E1906" s="40" t="s">
        <v>720</v>
      </c>
      <c r="F1906" s="40" t="str">
        <f t="shared" si="11"/>
        <v>00010115TC-Đ</v>
      </c>
      <c r="G1906" s="46">
        <v>2</v>
      </c>
      <c r="H1906" s="40" t="s">
        <v>156</v>
      </c>
      <c r="I1906" s="46">
        <v>55</v>
      </c>
    </row>
    <row r="1907" spans="1:9" ht="12.75" hidden="1" customHeight="1">
      <c r="A1907" s="34">
        <v>250</v>
      </c>
      <c r="B1907" s="40" t="s">
        <v>2433</v>
      </c>
      <c r="C1907" s="40" t="s">
        <v>2434</v>
      </c>
      <c r="D1907" s="40" t="str">
        <f t="shared" si="9"/>
        <v>000302Hóa xxxx</v>
      </c>
      <c r="E1907" s="40" t="s">
        <v>324</v>
      </c>
      <c r="F1907" s="40" t="str">
        <f t="shared" si="11"/>
        <v>00030215TCN-Đ</v>
      </c>
      <c r="G1907" s="46">
        <v>2</v>
      </c>
      <c r="H1907" s="40" t="s">
        <v>2435</v>
      </c>
      <c r="I1907" s="46">
        <v>50</v>
      </c>
    </row>
    <row r="1908" spans="1:9" ht="12.75" hidden="1" customHeight="1">
      <c r="A1908" s="34">
        <v>251</v>
      </c>
      <c r="B1908" s="40" t="s">
        <v>2436</v>
      </c>
      <c r="C1908" s="40" t="s">
        <v>2424</v>
      </c>
      <c r="D1908" s="40" t="str">
        <f t="shared" si="9"/>
        <v>000202Lý</v>
      </c>
      <c r="E1908" s="40" t="s">
        <v>324</v>
      </c>
      <c r="F1908" s="40" t="str">
        <f t="shared" si="11"/>
        <v>00020215TCN-Đ</v>
      </c>
      <c r="G1908" s="46">
        <v>2</v>
      </c>
      <c r="H1908" s="40" t="s">
        <v>147</v>
      </c>
      <c r="I1908" s="46">
        <v>50</v>
      </c>
    </row>
    <row r="1909" spans="1:9" ht="12.75" hidden="1" customHeight="1">
      <c r="A1909" s="34">
        <v>252</v>
      </c>
      <c r="B1909" s="40" t="s">
        <v>2437</v>
      </c>
      <c r="C1909" s="40" t="s">
        <v>2426</v>
      </c>
      <c r="D1909" s="40" t="str">
        <f t="shared" si="9"/>
        <v>000102Toán</v>
      </c>
      <c r="E1909" s="40" t="s">
        <v>324</v>
      </c>
      <c r="F1909" s="40" t="str">
        <f t="shared" si="11"/>
        <v>00010215TCN-Đ</v>
      </c>
      <c r="G1909" s="46">
        <v>2</v>
      </c>
      <c r="H1909" s="40" t="s">
        <v>114</v>
      </c>
      <c r="I1909" s="46">
        <v>50</v>
      </c>
    </row>
    <row r="1910" spans="1:9" ht="12.75" hidden="1" customHeight="1">
      <c r="A1910" s="34">
        <v>253</v>
      </c>
      <c r="B1910" s="40" t="s">
        <v>2438</v>
      </c>
      <c r="C1910" s="40" t="s">
        <v>599</v>
      </c>
      <c r="D1910" s="40" t="str">
        <f t="shared" si="9"/>
        <v>SHCN(9+)51Sinh Hoạt Chủ Nhiệm</v>
      </c>
      <c r="E1910" s="40" t="s">
        <v>347</v>
      </c>
      <c r="F1910" s="40" t="str">
        <f t="shared" si="11"/>
        <v>SHCN(9+)5115TCN-LĐL</v>
      </c>
      <c r="G1910" s="46">
        <v>2</v>
      </c>
      <c r="H1910" s="40" t="s">
        <v>82</v>
      </c>
      <c r="I1910" s="46">
        <v>31</v>
      </c>
    </row>
    <row r="1911" spans="1:9" ht="12.75" hidden="1" customHeight="1">
      <c r="A1911" s="34">
        <v>254</v>
      </c>
      <c r="B1911" s="40" t="s">
        <v>2439</v>
      </c>
      <c r="C1911" s="40" t="s">
        <v>599</v>
      </c>
      <c r="D1911" s="40" t="str">
        <f t="shared" si="9"/>
        <v>SHCN(9+)52Sinh Hoạt Chủ Nhiệm</v>
      </c>
      <c r="E1911" s="40" t="s">
        <v>784</v>
      </c>
      <c r="F1911" s="40" t="str">
        <f t="shared" si="11"/>
        <v>SHCN(9+)5215TCN-CKL</v>
      </c>
      <c r="G1911" s="46">
        <v>2</v>
      </c>
      <c r="H1911" s="40" t="s">
        <v>165</v>
      </c>
      <c r="I1911" s="46">
        <v>15</v>
      </c>
    </row>
    <row r="1912" spans="1:9" ht="12.75" hidden="1" customHeight="1">
      <c r="A1912" s="34">
        <v>255</v>
      </c>
      <c r="B1912" s="40" t="s">
        <v>2440</v>
      </c>
      <c r="C1912" s="40" t="s">
        <v>2441</v>
      </c>
      <c r="D1912" s="40" t="str">
        <f t="shared" si="9"/>
        <v>041000045501Ngữ Văn 1</v>
      </c>
      <c r="E1912" s="40" t="s">
        <v>2442</v>
      </c>
      <c r="F1912" s="40" t="str">
        <f t="shared" si="11"/>
        <v>04100004550115TC_HL2_VAN1</v>
      </c>
      <c r="G1912" s="46">
        <v>2</v>
      </c>
      <c r="H1912" s="40" t="s">
        <v>126</v>
      </c>
      <c r="I1912" s="46">
        <v>1</v>
      </c>
    </row>
    <row r="1913" spans="1:9" ht="12.75" hidden="1" customHeight="1">
      <c r="A1913" s="34">
        <v>256</v>
      </c>
      <c r="B1913" s="40" t="s">
        <v>2443</v>
      </c>
      <c r="C1913" s="40" t="s">
        <v>442</v>
      </c>
      <c r="D1913" s="40" t="str">
        <f t="shared" si="9"/>
        <v>041000048001Ngữ Văn 3</v>
      </c>
      <c r="E1913" s="40" t="s">
        <v>2444</v>
      </c>
      <c r="F1913" s="40" t="str">
        <f t="shared" si="11"/>
        <v>04100004800115TC_HL2_VAN3</v>
      </c>
      <c r="G1913" s="46">
        <v>2</v>
      </c>
      <c r="H1913" s="40" t="s">
        <v>126</v>
      </c>
      <c r="I1913" s="46">
        <v>3</v>
      </c>
    </row>
    <row r="1914" spans="1:9" ht="12.75" hidden="1" customHeight="1">
      <c r="A1914" s="34">
        <v>257</v>
      </c>
      <c r="B1914" s="40" t="s">
        <v>905</v>
      </c>
      <c r="C1914" s="40" t="s">
        <v>906</v>
      </c>
      <c r="D1914" s="40" t="str">
        <f t="shared" si="9"/>
        <v>041000045101Toán 1</v>
      </c>
      <c r="E1914" s="40" t="s">
        <v>2445</v>
      </c>
      <c r="F1914" s="40" t="str">
        <f t="shared" si="11"/>
        <v>04100004510115TC_HL2_TOAN1</v>
      </c>
      <c r="G1914" s="46">
        <v>2</v>
      </c>
      <c r="H1914" s="40" t="s">
        <v>161</v>
      </c>
      <c r="I1914" s="46">
        <v>13</v>
      </c>
    </row>
    <row r="1915" spans="1:9" ht="12.75" hidden="1" customHeight="1">
      <c r="A1915" s="34">
        <v>258</v>
      </c>
      <c r="B1915" s="40" t="s">
        <v>2446</v>
      </c>
      <c r="C1915" s="40" t="s">
        <v>902</v>
      </c>
      <c r="D1915" s="40" t="str">
        <f t="shared" si="9"/>
        <v>041000046702Toán 2</v>
      </c>
      <c r="E1915" s="40" t="s">
        <v>2447</v>
      </c>
      <c r="F1915" s="40" t="str">
        <f t="shared" si="11"/>
        <v>04100004670215TC_HL2_TOAN2</v>
      </c>
      <c r="G1915" s="46">
        <v>2</v>
      </c>
      <c r="H1915" s="40" t="s">
        <v>153</v>
      </c>
      <c r="I1915" s="46">
        <v>27</v>
      </c>
    </row>
    <row r="1916" spans="1:9" ht="12.75" hidden="1" customHeight="1">
      <c r="A1916" s="34">
        <v>259</v>
      </c>
      <c r="B1916" s="40" t="s">
        <v>2448</v>
      </c>
      <c r="C1916" s="40" t="s">
        <v>435</v>
      </c>
      <c r="D1916" s="40" t="str">
        <f t="shared" si="9"/>
        <v>041000046801Toán 3</v>
      </c>
      <c r="E1916" s="40" t="s">
        <v>2449</v>
      </c>
      <c r="F1916" s="40" t="str">
        <f t="shared" si="11"/>
        <v>04100004680115TC_HL2_TOAN3</v>
      </c>
      <c r="G1916" s="46">
        <v>2</v>
      </c>
      <c r="H1916" s="40" t="s">
        <v>161</v>
      </c>
      <c r="I1916" s="46">
        <v>27</v>
      </c>
    </row>
    <row r="1917" spans="1:9" ht="12.75" hidden="1" customHeight="1">
      <c r="A1917" s="34">
        <v>260</v>
      </c>
      <c r="B1917" s="40" t="s">
        <v>2450</v>
      </c>
      <c r="C1917" s="40" t="s">
        <v>2201</v>
      </c>
      <c r="D1917" s="40" t="str">
        <f t="shared" si="9"/>
        <v>041000046904Toán 4</v>
      </c>
      <c r="E1917" s="40" t="s">
        <v>2451</v>
      </c>
      <c r="F1917" s="40" t="str">
        <f t="shared" si="11"/>
        <v>04100004690415TC_HL2_TOAN4</v>
      </c>
      <c r="G1917" s="46">
        <v>2</v>
      </c>
      <c r="H1917" s="40" t="s">
        <v>174</v>
      </c>
      <c r="I1917" s="46">
        <v>2</v>
      </c>
    </row>
    <row r="1918" spans="1:9" ht="12.75" hidden="1" customHeight="1">
      <c r="A1918" s="34">
        <v>261</v>
      </c>
      <c r="B1918" s="40" t="s">
        <v>2452</v>
      </c>
      <c r="C1918" s="40" t="s">
        <v>2453</v>
      </c>
      <c r="D1918" s="40" t="str">
        <f t="shared" si="9"/>
        <v>041000047302Vật Lý 2</v>
      </c>
      <c r="E1918" s="40" t="s">
        <v>2454</v>
      </c>
      <c r="F1918" s="40" t="str">
        <f t="shared" si="11"/>
        <v>04100004730215TC_HL2_LY2</v>
      </c>
      <c r="G1918" s="46">
        <v>2</v>
      </c>
      <c r="H1918" s="40" t="s">
        <v>147</v>
      </c>
      <c r="I1918" s="46">
        <v>14</v>
      </c>
    </row>
    <row r="1919" spans="1:9" ht="12.75" hidden="1" customHeight="1">
      <c r="A1919" s="34">
        <v>262</v>
      </c>
      <c r="B1919" s="40" t="s">
        <v>2456</v>
      </c>
      <c r="C1919" s="40" t="s">
        <v>438</v>
      </c>
      <c r="D1919" s="40" t="str">
        <f t="shared" si="9"/>
        <v>041000047401Vật Lý 3</v>
      </c>
      <c r="E1919" s="40" t="s">
        <v>2457</v>
      </c>
      <c r="F1919" s="40" t="str">
        <f t="shared" si="11"/>
        <v>04100004740115TC_HL2_LY3</v>
      </c>
      <c r="G1919" s="46">
        <v>2</v>
      </c>
      <c r="H1919" s="40" t="s">
        <v>131</v>
      </c>
      <c r="I1919" s="46">
        <v>1</v>
      </c>
    </row>
    <row r="1920" spans="1:9" ht="12.75" hidden="1" customHeight="1">
      <c r="A1920" s="34">
        <v>263</v>
      </c>
      <c r="B1920" s="40" t="s">
        <v>2458</v>
      </c>
      <c r="C1920" s="40" t="s">
        <v>2459</v>
      </c>
      <c r="D1920" s="40" t="str">
        <f t="shared" si="9"/>
        <v>041000045402Hóa học 1</v>
      </c>
      <c r="E1920" s="40" t="s">
        <v>2460</v>
      </c>
      <c r="F1920" s="40" t="str">
        <f t="shared" si="11"/>
        <v>04100004540215TC_HL2_HOA1</v>
      </c>
      <c r="G1920" s="46">
        <v>2</v>
      </c>
      <c r="H1920" s="40" t="s">
        <v>2435</v>
      </c>
      <c r="I1920" s="46">
        <v>16</v>
      </c>
    </row>
    <row r="1921" spans="1:9" ht="12.75" hidden="1" customHeight="1">
      <c r="A1921" s="34">
        <v>264</v>
      </c>
      <c r="B1921" s="40" t="s">
        <v>2461</v>
      </c>
      <c r="C1921" s="40" t="s">
        <v>899</v>
      </c>
      <c r="D1921" s="40" t="str">
        <f t="shared" si="9"/>
        <v>041000047602Hóa học 2</v>
      </c>
      <c r="E1921" s="40" t="s">
        <v>2462</v>
      </c>
      <c r="F1921" s="40" t="str">
        <f t="shared" si="11"/>
        <v>04100004760215TC_HL2_HOA2</v>
      </c>
      <c r="G1921" s="46">
        <v>2</v>
      </c>
      <c r="H1921" s="40" t="s">
        <v>235</v>
      </c>
      <c r="I1921" s="46">
        <v>21</v>
      </c>
    </row>
    <row r="1922" spans="1:9" ht="12.75" hidden="1" customHeight="1">
      <c r="A1922" s="34">
        <v>265</v>
      </c>
      <c r="B1922" s="40" t="s">
        <v>2463</v>
      </c>
      <c r="C1922" s="40" t="s">
        <v>440</v>
      </c>
      <c r="D1922" s="40" t="str">
        <f t="shared" si="9"/>
        <v>041000047702Hóa học 3</v>
      </c>
      <c r="E1922" s="40" t="s">
        <v>2464</v>
      </c>
      <c r="F1922" s="40" t="str">
        <f t="shared" si="11"/>
        <v>04100004770215TC_HL2_HOA3</v>
      </c>
      <c r="G1922" s="46">
        <v>2</v>
      </c>
      <c r="H1922" s="40" t="s">
        <v>2435</v>
      </c>
      <c r="I1922" s="46">
        <v>24</v>
      </c>
    </row>
    <row r="1923" spans="1:9" ht="12.75" hidden="1" customHeight="1">
      <c r="A1923" s="34">
        <v>266</v>
      </c>
      <c r="B1923" s="40" t="s">
        <v>2465</v>
      </c>
      <c r="C1923" s="40" t="s">
        <v>2424</v>
      </c>
      <c r="D1923" s="40" t="str">
        <f t="shared" si="9"/>
        <v>040800087901Lý</v>
      </c>
      <c r="E1923" s="40" t="s">
        <v>2466</v>
      </c>
      <c r="F1923" s="40" t="str">
        <f t="shared" si="11"/>
        <v>04080008790115TCT_HL2_LY</v>
      </c>
      <c r="G1923" s="46">
        <v>2</v>
      </c>
      <c r="H1923" s="40" t="s">
        <v>131</v>
      </c>
      <c r="I1923" s="46">
        <v>1</v>
      </c>
    </row>
    <row r="1924" spans="1:9" ht="12.75" hidden="1" customHeight="1">
      <c r="A1924" s="34">
        <v>267</v>
      </c>
      <c r="B1924" s="40" t="s">
        <v>2467</v>
      </c>
      <c r="C1924" s="40" t="s">
        <v>2388</v>
      </c>
      <c r="D1924" s="40" t="str">
        <f t="shared" si="9"/>
        <v>CCÐ_ÔTN01Cung cấp điện</v>
      </c>
      <c r="E1924" s="40" t="s">
        <v>2468</v>
      </c>
      <c r="F1924" s="40" t="str">
        <f t="shared" si="11"/>
        <v>CCÐ_ÔTN0115TN_TN2_TCCN</v>
      </c>
      <c r="G1924" s="46">
        <v>2</v>
      </c>
      <c r="H1924" s="40" t="s">
        <v>67</v>
      </c>
      <c r="I1924" s="46">
        <v>6</v>
      </c>
    </row>
    <row r="1925" spans="1:9" ht="12.75" hidden="1" customHeight="1">
      <c r="A1925" s="34">
        <v>268</v>
      </c>
      <c r="B1925" s="40" t="s">
        <v>2469</v>
      </c>
      <c r="C1925" s="40" t="s">
        <v>2470</v>
      </c>
      <c r="D1925" s="40" t="str">
        <f t="shared" si="9"/>
        <v>GDCT_ônTN01Giáo dục chính trị</v>
      </c>
      <c r="E1925" s="40" t="s">
        <v>2468</v>
      </c>
      <c r="F1925" s="40" t="str">
        <f t="shared" si="11"/>
        <v>GDCT_ônTN0115TN_TN2_TCCN</v>
      </c>
      <c r="G1925" s="46">
        <v>2</v>
      </c>
      <c r="H1925" s="40" t="s">
        <v>65</v>
      </c>
      <c r="I1925" s="46">
        <v>12</v>
      </c>
    </row>
    <row r="1926" spans="1:9" ht="12.75" hidden="1" customHeight="1">
      <c r="A1926" s="34">
        <v>269</v>
      </c>
      <c r="B1926" s="40" t="s">
        <v>2471</v>
      </c>
      <c r="C1926" s="40" t="s">
        <v>723</v>
      </c>
      <c r="D1926" s="40" t="str">
        <f t="shared" si="9"/>
        <v>MÐT_ÔTN01Mạch điện tử</v>
      </c>
      <c r="E1926" s="40" t="s">
        <v>2468</v>
      </c>
      <c r="F1926" s="40" t="str">
        <f t="shared" si="11"/>
        <v>MÐT_ÔTN0115TN_TN2_TCCN</v>
      </c>
      <c r="G1926" s="46">
        <v>2</v>
      </c>
      <c r="H1926" s="40" t="s">
        <v>742</v>
      </c>
      <c r="I1926" s="46">
        <v>6</v>
      </c>
    </row>
    <row r="1927" spans="1:9" ht="12.75" hidden="1" customHeight="1">
      <c r="A1927" s="34">
        <v>270</v>
      </c>
      <c r="B1927" s="40" t="s">
        <v>2472</v>
      </c>
      <c r="C1927" s="40" t="s">
        <v>446</v>
      </c>
      <c r="D1927" s="40" t="str">
        <f t="shared" si="9"/>
        <v>MÐ_ÔTN01Máy điện</v>
      </c>
      <c r="E1927" s="40" t="s">
        <v>2468</v>
      </c>
      <c r="F1927" s="40" t="str">
        <f t="shared" si="11"/>
        <v>MÐ_ÔTN0115TN_TN2_TCCN</v>
      </c>
      <c r="G1927" s="46">
        <v>2</v>
      </c>
      <c r="H1927" s="40" t="s">
        <v>67</v>
      </c>
      <c r="I1927" s="46">
        <v>6</v>
      </c>
    </row>
    <row r="1928" spans="1:9" ht="12.75" hidden="1" customHeight="1">
      <c r="A1928" s="34">
        <v>271</v>
      </c>
      <c r="B1928" s="40" t="s">
        <v>2473</v>
      </c>
      <c r="C1928" s="40" t="s">
        <v>2085</v>
      </c>
      <c r="D1928" s="40" t="str">
        <f t="shared" si="9"/>
        <v>THNN_ÔTN01Thực hành nghề nghiệp</v>
      </c>
      <c r="E1928" s="40" t="s">
        <v>2468</v>
      </c>
      <c r="F1928" s="40" t="str">
        <f t="shared" si="11"/>
        <v>THNN_ÔTN0115TN_TN2_TCCN</v>
      </c>
      <c r="G1928" s="46">
        <v>2</v>
      </c>
      <c r="H1928" s="40" t="s">
        <v>2474</v>
      </c>
      <c r="I1928" s="46">
        <v>6</v>
      </c>
    </row>
    <row r="1929" spans="1:9" ht="12.75" hidden="1" customHeight="1">
      <c r="A1929" s="34">
        <v>272</v>
      </c>
      <c r="B1929" s="40" t="s">
        <v>2475</v>
      </c>
      <c r="C1929" s="40" t="s">
        <v>448</v>
      </c>
      <c r="D1929" s="40" t="str">
        <f t="shared" si="9"/>
        <v>TBÐ_ÔTN01Trang bị điện</v>
      </c>
      <c r="E1929" s="40" t="s">
        <v>2468</v>
      </c>
      <c r="F1929" s="40" t="str">
        <f t="shared" si="11"/>
        <v>TBÐ_ÔTN0115TN_TN2_TCCN</v>
      </c>
      <c r="G1929" s="46">
        <v>2</v>
      </c>
      <c r="H1929" s="40" t="s">
        <v>67</v>
      </c>
      <c r="I1929" s="46">
        <v>6</v>
      </c>
    </row>
    <row r="1930" spans="1:9" ht="12.75" hidden="1" customHeight="1">
      <c r="A1930" s="34">
        <v>273</v>
      </c>
      <c r="B1930" s="40" t="s">
        <v>2476</v>
      </c>
      <c r="C1930" s="40" t="s">
        <v>2421</v>
      </c>
      <c r="D1930" s="40" t="str">
        <f t="shared" si="9"/>
        <v>040800088001Hóa</v>
      </c>
      <c r="E1930" s="40" t="s">
        <v>2477</v>
      </c>
      <c r="F1930" s="40" t="str">
        <f t="shared" si="11"/>
        <v>04080008800115TCT_HL2_HOA</v>
      </c>
      <c r="G1930" s="46">
        <v>2</v>
      </c>
      <c r="H1930" s="40" t="s">
        <v>235</v>
      </c>
      <c r="I1930" s="46">
        <v>1</v>
      </c>
    </row>
    <row r="1931" spans="1:9" ht="12.75" hidden="1" customHeight="1">
      <c r="A1931" s="34">
        <v>274</v>
      </c>
      <c r="B1931" s="40" t="s">
        <v>2478</v>
      </c>
      <c r="C1931" s="40" t="s">
        <v>2426</v>
      </c>
      <c r="D1931" s="40" t="str">
        <f t="shared" si="9"/>
        <v>040800087801Toán</v>
      </c>
      <c r="E1931" s="40" t="s">
        <v>2479</v>
      </c>
      <c r="F1931" s="40" t="str">
        <f t="shared" si="11"/>
        <v>04080008780115TCT_HL2_TOAN</v>
      </c>
      <c r="G1931" s="46">
        <v>2</v>
      </c>
      <c r="H1931" s="40" t="s">
        <v>156</v>
      </c>
      <c r="I1931" s="46">
        <v>3</v>
      </c>
    </row>
    <row r="1932" spans="1:9" ht="12.75" hidden="1" customHeight="1">
      <c r="A1932" s="34">
        <v>275</v>
      </c>
      <c r="B1932" s="40" t="s">
        <v>895</v>
      </c>
      <c r="C1932" s="40" t="s">
        <v>896</v>
      </c>
      <c r="D1932" s="40" t="str">
        <f t="shared" si="9"/>
        <v>040800088101Ngữ Văn</v>
      </c>
      <c r="E1932" s="40" t="s">
        <v>2480</v>
      </c>
      <c r="F1932" s="40" t="str">
        <f t="shared" si="11"/>
        <v>04080008810115TCT_HL2_NGUVAN</v>
      </c>
      <c r="G1932" s="46">
        <v>2</v>
      </c>
      <c r="H1932" s="40" t="s">
        <v>2429</v>
      </c>
      <c r="I1932" s="46">
        <v>2</v>
      </c>
    </row>
    <row r="1933" spans="1:9" ht="12.75" hidden="1" customHeight="1">
      <c r="A1933" s="34">
        <v>276</v>
      </c>
      <c r="B1933" s="40" t="s">
        <v>2481</v>
      </c>
      <c r="C1933" s="40" t="s">
        <v>2482</v>
      </c>
      <c r="D1933" s="40" t="str">
        <f t="shared" si="9"/>
        <v>040900015501Thực tập CNC</v>
      </c>
      <c r="E1933" s="40" t="s">
        <v>2483</v>
      </c>
      <c r="F1933" s="40" t="str">
        <f t="shared" si="11"/>
        <v>04090001550115TN_HL2_15CTM1</v>
      </c>
      <c r="G1933" s="46">
        <v>2</v>
      </c>
      <c r="H1933" s="40" t="s">
        <v>2484</v>
      </c>
      <c r="I1933" s="46">
        <v>2</v>
      </c>
    </row>
    <row r="1934" spans="1:9" ht="12.75" hidden="1" customHeight="1">
      <c r="A1934" s="34">
        <v>277</v>
      </c>
      <c r="B1934" s="40" t="s">
        <v>2485</v>
      </c>
      <c r="C1934" s="40" t="s">
        <v>2486</v>
      </c>
      <c r="D1934" s="40" t="str">
        <f t="shared" si="9"/>
        <v>040900029101Thực tập Tiện nâng cao</v>
      </c>
      <c r="E1934" s="40" t="s">
        <v>2487</v>
      </c>
      <c r="F1934" s="40" t="str">
        <f t="shared" si="11"/>
        <v>04090002910115TN_HL2_16CTM2</v>
      </c>
      <c r="G1934" s="46">
        <v>2</v>
      </c>
      <c r="H1934" s="40" t="s">
        <v>269</v>
      </c>
      <c r="I1934" s="46">
        <v>1</v>
      </c>
    </row>
    <row r="1935" spans="1:9" ht="12.75" hidden="1" customHeight="1">
      <c r="A1935" s="34">
        <v>278</v>
      </c>
      <c r="B1935" s="40" t="s">
        <v>2490</v>
      </c>
      <c r="C1935" s="40" t="s">
        <v>2388</v>
      </c>
      <c r="D1935" s="40" t="str">
        <f t="shared" si="9"/>
        <v>041000023601Cung cấp điện</v>
      </c>
      <c r="E1935" s="40" t="s">
        <v>2492</v>
      </c>
      <c r="F1935" s="40" t="str">
        <f t="shared" si="11"/>
        <v>04100002360115TC_HL2_16TCT-Đ</v>
      </c>
      <c r="G1935" s="46">
        <v>2</v>
      </c>
      <c r="H1935" s="40" t="s">
        <v>698</v>
      </c>
      <c r="I1935" s="46">
        <v>5</v>
      </c>
    </row>
    <row r="1936" spans="1:9" ht="12.75" hidden="1" customHeight="1">
      <c r="A1936" s="34">
        <v>279</v>
      </c>
      <c r="B1936" s="40" t="s">
        <v>2493</v>
      </c>
      <c r="C1936" s="40" t="s">
        <v>2494</v>
      </c>
      <c r="D1936" s="40" t="str">
        <f t="shared" si="9"/>
        <v>040800024801Khí cụ điện</v>
      </c>
      <c r="E1936" s="40" t="s">
        <v>2495</v>
      </c>
      <c r="F1936" s="40" t="str">
        <f t="shared" si="11"/>
        <v>04080002480116TCT_HL2_17T2-ĐCN1</v>
      </c>
      <c r="G1936" s="46">
        <v>2</v>
      </c>
      <c r="H1936" s="40" t="s">
        <v>700</v>
      </c>
      <c r="I1936" s="46">
        <v>3</v>
      </c>
    </row>
    <row r="1937" spans="1:9" ht="12.75" hidden="1" customHeight="1">
      <c r="A1937" s="34">
        <v>280</v>
      </c>
      <c r="B1937" s="40" t="s">
        <v>2496</v>
      </c>
      <c r="C1937" s="40" t="s">
        <v>649</v>
      </c>
      <c r="D1937" s="40" t="str">
        <f t="shared" si="9"/>
        <v>030600061101Tin học</v>
      </c>
      <c r="E1937" s="40" t="s">
        <v>2497</v>
      </c>
      <c r="F1937" s="40" t="str">
        <f t="shared" si="11"/>
        <v>03060006110115CĐN_HL2_17C1-CNÔ3</v>
      </c>
      <c r="G1937" s="46">
        <v>2</v>
      </c>
      <c r="H1937" s="40" t="s">
        <v>290</v>
      </c>
      <c r="I1937" s="46">
        <v>1</v>
      </c>
    </row>
    <row r="1938" spans="1:9" ht="12.75" hidden="1" customHeight="1">
      <c r="A1938" s="34">
        <v>281</v>
      </c>
      <c r="B1938" s="40" t="s">
        <v>2498</v>
      </c>
      <c r="C1938" s="40" t="s">
        <v>2499</v>
      </c>
      <c r="D1938" s="40" t="str">
        <f t="shared" si="9"/>
        <v xml:space="preserve">040800024301Giáo dục chính trị </v>
      </c>
      <c r="E1938" s="40" t="s">
        <v>2500</v>
      </c>
      <c r="F1938" s="40" t="str">
        <f t="shared" si="11"/>
        <v>04080002430115TCT_HL2_17C1-CTM2</v>
      </c>
      <c r="G1938" s="46">
        <v>2</v>
      </c>
      <c r="H1938" s="40" t="s">
        <v>790</v>
      </c>
      <c r="I1938" s="46">
        <v>1</v>
      </c>
    </row>
    <row r="1939" spans="1:9" ht="12.75" hidden="1" customHeight="1">
      <c r="A1939" s="34">
        <v>282</v>
      </c>
      <c r="B1939" s="40" t="s">
        <v>419</v>
      </c>
      <c r="C1939" s="40" t="s">
        <v>420</v>
      </c>
      <c r="D1939" s="40" t="str">
        <f t="shared" si="9"/>
        <v>030600051601Kế toán doanh nghiệp</v>
      </c>
      <c r="E1939" s="40" t="s">
        <v>2501</v>
      </c>
      <c r="F1939" s="40" t="str">
        <f t="shared" si="11"/>
        <v>03060005160115CĐN_HL2_17C1-KTD1</v>
      </c>
      <c r="G1939" s="46">
        <v>2</v>
      </c>
      <c r="H1939" s="40" t="s">
        <v>152</v>
      </c>
      <c r="I1939" s="46">
        <v>4</v>
      </c>
    </row>
    <row r="1940" spans="1:9" ht="12.75" hidden="1" customHeight="1">
      <c r="A1940" s="34">
        <v>283</v>
      </c>
      <c r="B1940" s="40" t="s">
        <v>2502</v>
      </c>
      <c r="C1940" s="40" t="s">
        <v>2503</v>
      </c>
      <c r="D1940" s="40" t="str">
        <f t="shared" si="9"/>
        <v>030600044201Nguyên lý kế toán</v>
      </c>
      <c r="E1940" s="40" t="s">
        <v>2504</v>
      </c>
      <c r="F1940" s="40" t="str">
        <f t="shared" si="11"/>
        <v>03060004420115CĐN_HL2_17C1-QTD1</v>
      </c>
      <c r="G1940" s="46">
        <v>2</v>
      </c>
      <c r="H1940" s="40" t="s">
        <v>1007</v>
      </c>
      <c r="I1940" s="46">
        <v>2</v>
      </c>
    </row>
    <row r="1941" spans="1:9" ht="12.75" hidden="1" customHeight="1">
      <c r="A1941" s="34">
        <v>284</v>
      </c>
      <c r="B1941" s="40" t="s">
        <v>2505</v>
      </c>
      <c r="C1941" s="40" t="s">
        <v>633</v>
      </c>
      <c r="D1941" s="40" t="str">
        <f t="shared" si="9"/>
        <v>040900025401Kỹ thuật lập trình 2</v>
      </c>
      <c r="E1941" s="40" t="s">
        <v>2506</v>
      </c>
      <c r="F1941" s="40" t="str">
        <f t="shared" si="11"/>
        <v>04090002540116TCT_HL2_17T4-THU1</v>
      </c>
      <c r="G1941" s="46">
        <v>2</v>
      </c>
      <c r="H1941" s="40" t="s">
        <v>172</v>
      </c>
      <c r="I1941" s="46">
        <v>4</v>
      </c>
    </row>
    <row r="1942" spans="1:9" ht="12.75" hidden="1" customHeight="1">
      <c r="A1942" s="34">
        <v>285</v>
      </c>
      <c r="B1942" s="40" t="s">
        <v>2507</v>
      </c>
      <c r="C1942" s="40" t="s">
        <v>2508</v>
      </c>
      <c r="D1942" s="40" t="str">
        <f t="shared" si="9"/>
        <v>050600054501Lý thuyết tài chính</v>
      </c>
      <c r="E1942" s="40" t="s">
        <v>2509</v>
      </c>
      <c r="F1942" s="40" t="str">
        <f t="shared" si="11"/>
        <v>05060005450115TCN_HL2_16CĐN-QTD</v>
      </c>
      <c r="G1942" s="46">
        <v>2</v>
      </c>
      <c r="H1942" s="40" t="s">
        <v>96</v>
      </c>
      <c r="I1942" s="46">
        <v>2</v>
      </c>
    </row>
    <row r="1943" spans="1:9" ht="12.75" hidden="1" customHeight="1">
      <c r="A1943" s="34">
        <v>286</v>
      </c>
      <c r="B1943" s="40" t="s">
        <v>2510</v>
      </c>
      <c r="C1943" s="40" t="s">
        <v>389</v>
      </c>
      <c r="D1943" s="40" t="str">
        <f t="shared" si="9"/>
        <v>040800000801Anh văn 2</v>
      </c>
      <c r="E1943" s="40" t="s">
        <v>2511</v>
      </c>
      <c r="F1943" s="40" t="str">
        <f t="shared" si="11"/>
        <v>04080000080115TCT_HL2_17C1-ĐCN1</v>
      </c>
      <c r="G1943" s="46">
        <v>2</v>
      </c>
      <c r="H1943" s="40" t="s">
        <v>2512</v>
      </c>
      <c r="I1943" s="46">
        <v>2</v>
      </c>
    </row>
    <row r="1944" spans="1:9" ht="12.75" hidden="1" customHeight="1">
      <c r="A1944" s="34">
        <v>287</v>
      </c>
      <c r="B1944" s="40" t="s">
        <v>2513</v>
      </c>
      <c r="C1944" s="40" t="s">
        <v>2514</v>
      </c>
      <c r="D1944" s="40" t="str">
        <f t="shared" si="9"/>
        <v>030600060901Toán cao cấp</v>
      </c>
      <c r="E1944" s="40" t="s">
        <v>2515</v>
      </c>
      <c r="F1944" s="40" t="str">
        <f t="shared" si="11"/>
        <v>03060006090115CĐN_HL2_16CĐ_HL2_KHCB</v>
      </c>
      <c r="G1944" s="46">
        <v>2</v>
      </c>
      <c r="H1944" s="40" t="s">
        <v>114</v>
      </c>
      <c r="I1944" s="46">
        <v>1</v>
      </c>
    </row>
    <row r="1945" spans="1:9" ht="12.75" hidden="1" customHeight="1">
      <c r="A1945" s="34">
        <v>288</v>
      </c>
      <c r="B1945" s="40" t="s">
        <v>388</v>
      </c>
      <c r="C1945" s="40" t="s">
        <v>389</v>
      </c>
      <c r="D1945" s="40" t="str">
        <f t="shared" si="9"/>
        <v>030600000801Anh văn 2</v>
      </c>
      <c r="E1945" s="40" t="s">
        <v>2516</v>
      </c>
      <c r="F1945" s="40" t="str">
        <f t="shared" si="11"/>
        <v>03060000080115CĐN_HL2_17C1-CKL1,CTM3</v>
      </c>
      <c r="G1945" s="46">
        <v>2</v>
      </c>
      <c r="H1945" s="40" t="s">
        <v>999</v>
      </c>
      <c r="I1945" s="46">
        <v>11</v>
      </c>
    </row>
    <row r="1946" spans="1:9" ht="12.75" hidden="1" customHeight="1">
      <c r="A1946" s="34">
        <v>289</v>
      </c>
      <c r="B1946" s="40" t="s">
        <v>2517</v>
      </c>
      <c r="C1946" s="40" t="s">
        <v>2035</v>
      </c>
      <c r="D1946" s="40" t="str">
        <f t="shared" si="9"/>
        <v>040800000701Anh văn 1</v>
      </c>
      <c r="E1946" s="40" t="s">
        <v>2518</v>
      </c>
      <c r="F1946" s="40" t="str">
        <f t="shared" si="11"/>
        <v>04080000070116TCT_HL2_17C1-ĐCN3</v>
      </c>
      <c r="G1946" s="46">
        <v>2</v>
      </c>
      <c r="H1946" s="40" t="s">
        <v>98</v>
      </c>
      <c r="I1946" s="46">
        <v>6</v>
      </c>
    </row>
    <row r="1947" spans="1:9" ht="12.75" hidden="1" customHeight="1">
      <c r="A1947" s="34">
        <v>290</v>
      </c>
      <c r="B1947" s="40" t="s">
        <v>2519</v>
      </c>
      <c r="C1947" s="40" t="s">
        <v>389</v>
      </c>
      <c r="D1947" s="40" t="str">
        <f t="shared" si="9"/>
        <v>040800000802Anh văn 2</v>
      </c>
      <c r="E1947" s="40" t="s">
        <v>2518</v>
      </c>
      <c r="F1947" s="40" t="str">
        <f t="shared" si="11"/>
        <v>04080000080216TCT_HL2_17C1-ĐCN3</v>
      </c>
      <c r="G1947" s="46">
        <v>2</v>
      </c>
      <c r="H1947" s="40" t="s">
        <v>98</v>
      </c>
      <c r="I1947" s="46">
        <v>2</v>
      </c>
    </row>
    <row r="1948" spans="1:9" ht="12.75" hidden="1" customHeight="1">
      <c r="A1948" s="34">
        <v>291</v>
      </c>
      <c r="B1948" s="40" t="s">
        <v>2520</v>
      </c>
      <c r="C1948" s="40" t="s">
        <v>2089</v>
      </c>
      <c r="D1948" s="40" t="str">
        <f t="shared" si="9"/>
        <v>030600027601Pháp luật</v>
      </c>
      <c r="E1948" s="40" t="s">
        <v>2521</v>
      </c>
      <c r="F1948" s="40" t="str">
        <f t="shared" si="11"/>
        <v>03060002760115CĐN_HL2_LLCT</v>
      </c>
      <c r="G1948" s="46">
        <v>2</v>
      </c>
      <c r="H1948" s="40" t="s">
        <v>492</v>
      </c>
      <c r="I1948" s="46">
        <v>9</v>
      </c>
    </row>
    <row r="1949" spans="1:9" ht="12.75" hidden="1" customHeight="1">
      <c r="A1949" s="34">
        <v>292</v>
      </c>
      <c r="B1949" s="40" t="s">
        <v>2522</v>
      </c>
      <c r="C1949" s="40" t="s">
        <v>2035</v>
      </c>
      <c r="D1949" s="40" t="str">
        <f t="shared" si="9"/>
        <v>050600000701Anh văn 1</v>
      </c>
      <c r="E1949" s="40" t="s">
        <v>2523</v>
      </c>
      <c r="F1949" s="40" t="str">
        <f t="shared" si="11"/>
        <v>05060000070116TCN_HL2_17C1-QTD1</v>
      </c>
      <c r="G1949" s="46">
        <v>2</v>
      </c>
      <c r="H1949" s="40" t="s">
        <v>785</v>
      </c>
      <c r="I1949" s="46">
        <v>1</v>
      </c>
    </row>
    <row r="1950" spans="1:9" ht="12.75" hidden="1" customHeight="1">
      <c r="A1950" s="34">
        <v>293</v>
      </c>
      <c r="B1950" s="40" t="s">
        <v>2524</v>
      </c>
      <c r="C1950" s="40" t="s">
        <v>633</v>
      </c>
      <c r="D1950" s="40" t="str">
        <f t="shared" si="9"/>
        <v>040800025401Kỹ thuật lập trình 2</v>
      </c>
      <c r="E1950" s="40" t="s">
        <v>2525</v>
      </c>
      <c r="F1950" s="40" t="str">
        <f t="shared" si="11"/>
        <v>04080002540116TCT_HL2_17T4-QTM1</v>
      </c>
      <c r="G1950" s="46">
        <v>2</v>
      </c>
      <c r="H1950" s="40" t="s">
        <v>55</v>
      </c>
      <c r="I1950" s="46">
        <v>5</v>
      </c>
    </row>
    <row r="1951" spans="1:9" ht="12.75" hidden="1" customHeight="1">
      <c r="A1951" s="34">
        <v>294</v>
      </c>
      <c r="B1951" s="40" t="s">
        <v>2526</v>
      </c>
      <c r="C1951" s="40" t="s">
        <v>2527</v>
      </c>
      <c r="D1951" s="40" t="str">
        <f t="shared" si="9"/>
        <v>040800050003Giáo dục Quốc phòng - An ninh</v>
      </c>
      <c r="E1951" s="40" t="s">
        <v>685</v>
      </c>
      <c r="F1951" s="40" t="str">
        <f t="shared" si="11"/>
        <v>04080005000316TCT-QTM</v>
      </c>
      <c r="G1951" s="46">
        <v>2</v>
      </c>
      <c r="H1951" s="40" t="s">
        <v>2528</v>
      </c>
      <c r="I1951" s="46">
        <v>110</v>
      </c>
    </row>
    <row r="1952" spans="1:9" ht="12.75" hidden="1" customHeight="1">
      <c r="A1952" s="34">
        <v>295</v>
      </c>
      <c r="B1952" s="40" t="s">
        <v>2529</v>
      </c>
      <c r="C1952" s="40" t="s">
        <v>2527</v>
      </c>
      <c r="D1952" s="40" t="str">
        <f t="shared" si="9"/>
        <v>041000050001Giáo dục Quốc phòng - An ninh</v>
      </c>
      <c r="E1952" s="40" t="s">
        <v>720</v>
      </c>
      <c r="F1952" s="40" t="str">
        <f t="shared" si="11"/>
        <v>04100005000115TC-Đ</v>
      </c>
      <c r="G1952" s="46">
        <v>2</v>
      </c>
      <c r="H1952" s="40" t="s">
        <v>2530</v>
      </c>
      <c r="I1952" s="46">
        <v>44</v>
      </c>
    </row>
    <row r="1953" spans="1:9" ht="12.75" hidden="1" customHeight="1">
      <c r="A1953" s="34">
        <v>296</v>
      </c>
      <c r="B1953" s="40" t="s">
        <v>2531</v>
      </c>
      <c r="C1953" s="40" t="s">
        <v>909</v>
      </c>
      <c r="D1953" s="40" t="str">
        <f t="shared" si="9"/>
        <v>050600065501Điện kỹ thuật</v>
      </c>
      <c r="E1953" s="40" t="s">
        <v>2532</v>
      </c>
      <c r="F1953" s="40" t="str">
        <f t="shared" si="11"/>
        <v>05060006550115TCN_HL2_17T4-CNÔ4</v>
      </c>
      <c r="G1953" s="46">
        <v>2</v>
      </c>
      <c r="H1953" s="40" t="s">
        <v>252</v>
      </c>
      <c r="I1953" s="46">
        <v>1</v>
      </c>
    </row>
    <row r="1954" spans="1:9" ht="12.75" hidden="1" customHeight="1">
      <c r="A1954" s="34">
        <v>297</v>
      </c>
      <c r="B1954" s="40" t="s">
        <v>2533</v>
      </c>
      <c r="C1954" s="40" t="s">
        <v>2534</v>
      </c>
      <c r="D1954" s="40" t="str">
        <f t="shared" si="9"/>
        <v>030600043601Kinh tế vi mô</v>
      </c>
      <c r="E1954" s="40" t="s">
        <v>2535</v>
      </c>
      <c r="F1954" s="40" t="str">
        <f t="shared" si="11"/>
        <v>03060004360116CĐN_HL2_17C1-KTD</v>
      </c>
      <c r="G1954" s="46">
        <v>2</v>
      </c>
      <c r="H1954" s="40" t="s">
        <v>52</v>
      </c>
      <c r="I1954" s="46">
        <v>1</v>
      </c>
    </row>
    <row r="1955" spans="1:9" ht="12.75" hidden="1" customHeight="1">
      <c r="A1955" s="34">
        <v>298</v>
      </c>
      <c r="B1955" s="40" t="s">
        <v>2536</v>
      </c>
      <c r="C1955" s="40" t="s">
        <v>2537</v>
      </c>
      <c r="D1955" s="40" t="str">
        <f t="shared" si="9"/>
        <v>030600044001Nguyên lý thống kê</v>
      </c>
      <c r="E1955" s="40" t="s">
        <v>2535</v>
      </c>
      <c r="F1955" s="40" t="str">
        <f t="shared" si="11"/>
        <v>03060004400116CĐN_HL2_17C1-KTD</v>
      </c>
      <c r="G1955" s="46">
        <v>2</v>
      </c>
      <c r="H1955" s="40" t="s">
        <v>93</v>
      </c>
      <c r="I1955" s="46">
        <v>1</v>
      </c>
    </row>
    <row r="1956" spans="1:9" ht="12.75" hidden="1" customHeight="1">
      <c r="A1956" s="34">
        <v>299</v>
      </c>
      <c r="B1956" s="40" t="s">
        <v>2538</v>
      </c>
      <c r="C1956" s="40" t="s">
        <v>771</v>
      </c>
      <c r="D1956" s="40" t="str">
        <f t="shared" si="9"/>
        <v>040800075301Sức bền vật liệu</v>
      </c>
      <c r="E1956" s="40" t="s">
        <v>2539</v>
      </c>
      <c r="F1956" s="40" t="str">
        <f t="shared" si="11"/>
        <v>04080007530115TCT_HL2_16CĐ_HL2_CK2</v>
      </c>
      <c r="G1956" s="46">
        <v>2</v>
      </c>
      <c r="H1956" s="40" t="s">
        <v>240</v>
      </c>
      <c r="I1956" s="46">
        <v>4</v>
      </c>
    </row>
    <row r="1957" spans="1:9" ht="12.75" hidden="1" customHeight="1">
      <c r="A1957" s="34">
        <v>300</v>
      </c>
      <c r="B1957" s="40" t="s">
        <v>2540</v>
      </c>
      <c r="C1957" s="40" t="s">
        <v>769</v>
      </c>
      <c r="D1957" s="40" t="str">
        <f t="shared" si="9"/>
        <v>040800071001Dung sai và kỹ thuật đo</v>
      </c>
      <c r="E1957" s="40" t="s">
        <v>2541</v>
      </c>
      <c r="F1957" s="40" t="str">
        <f t="shared" si="11"/>
        <v>04080007100115TCT_HL2_16CĐ_HL2_CK1</v>
      </c>
      <c r="G1957" s="46">
        <v>2</v>
      </c>
      <c r="H1957" s="40" t="s">
        <v>230</v>
      </c>
      <c r="I1957" s="46">
        <v>1</v>
      </c>
    </row>
    <row r="1958" spans="1:9" ht="12.75" hidden="1" customHeight="1">
      <c r="A1958" s="34">
        <v>301</v>
      </c>
      <c r="B1958" s="40" t="s">
        <v>2542</v>
      </c>
      <c r="C1958" s="40" t="s">
        <v>1372</v>
      </c>
      <c r="D1958" s="40" t="str">
        <f t="shared" si="9"/>
        <v>030600065801An toàn lao động</v>
      </c>
      <c r="E1958" s="40" t="s">
        <v>2543</v>
      </c>
      <c r="F1958" s="40" t="str">
        <f t="shared" si="11"/>
        <v>03060006580115CĐN_HL2_16CĐ_HL2_ĐLUC3</v>
      </c>
      <c r="G1958" s="46">
        <v>2</v>
      </c>
      <c r="H1958" s="40" t="s">
        <v>251</v>
      </c>
      <c r="I1958" s="46">
        <v>2</v>
      </c>
    </row>
    <row r="1959" spans="1:9" ht="12.75" hidden="1" customHeight="1">
      <c r="A1959" s="34">
        <v>302</v>
      </c>
      <c r="B1959" s="40" t="s">
        <v>2544</v>
      </c>
      <c r="C1959" s="40" t="s">
        <v>2545</v>
      </c>
      <c r="D1959" s="40" t="str">
        <f t="shared" si="9"/>
        <v>040900028401Thực tập Hàn</v>
      </c>
      <c r="E1959" s="40" t="s">
        <v>2546</v>
      </c>
      <c r="F1959" s="40" t="str">
        <f t="shared" si="11"/>
        <v>04090002840115TN_HL2_17C1-CCK9</v>
      </c>
      <c r="G1959" s="46">
        <v>2</v>
      </c>
      <c r="H1959" s="40" t="s">
        <v>2547</v>
      </c>
      <c r="I1959" s="46">
        <v>1</v>
      </c>
    </row>
    <row r="1960" spans="1:9" ht="12.75" hidden="1" customHeight="1">
      <c r="A1960" s="34">
        <v>303</v>
      </c>
      <c r="B1960" s="40" t="s">
        <v>2548</v>
      </c>
      <c r="C1960" s="40" t="s">
        <v>1976</v>
      </c>
      <c r="D1960" s="40" t="str">
        <f t="shared" si="9"/>
        <v>041000073401An toàn và môi trường công nghiệp</v>
      </c>
      <c r="E1960" s="40" t="s">
        <v>2549</v>
      </c>
      <c r="F1960" s="40" t="str">
        <f t="shared" si="11"/>
        <v>04100007340115TC_HL2_16CĐ_HL2_ĐLUC3</v>
      </c>
      <c r="G1960" s="46">
        <v>2</v>
      </c>
      <c r="H1960" s="40" t="s">
        <v>251</v>
      </c>
      <c r="I1960" s="46">
        <v>3</v>
      </c>
    </row>
    <row r="1961" spans="1:9" ht="12.75" hidden="1" customHeight="1">
      <c r="A1961" s="34">
        <v>304</v>
      </c>
      <c r="B1961" s="40" t="s">
        <v>2550</v>
      </c>
      <c r="C1961" s="40" t="s">
        <v>777</v>
      </c>
      <c r="D1961" s="40" t="str">
        <f t="shared" si="9"/>
        <v>040800026701Lý thuyết ô tô</v>
      </c>
      <c r="E1961" s="40" t="s">
        <v>2551</v>
      </c>
      <c r="F1961" s="40" t="str">
        <f t="shared" si="11"/>
        <v>04080002670115TCT_HL2_15CĐ-HL2_ĐLUC1</v>
      </c>
      <c r="G1961" s="46">
        <v>2</v>
      </c>
      <c r="H1961" s="40" t="s">
        <v>225</v>
      </c>
      <c r="I1961" s="46">
        <v>3</v>
      </c>
    </row>
    <row r="1962" spans="1:9" ht="12.75" hidden="1" customHeight="1">
      <c r="A1962" s="34">
        <v>305</v>
      </c>
      <c r="B1962" s="40" t="s">
        <v>2552</v>
      </c>
      <c r="C1962" s="40" t="s">
        <v>2026</v>
      </c>
      <c r="D1962" s="40" t="str">
        <f t="shared" si="9"/>
        <v>030600022501Giáo dục thể chất 2</v>
      </c>
      <c r="E1962" s="40" t="s">
        <v>2553</v>
      </c>
      <c r="F1962" s="40" t="str">
        <f t="shared" si="11"/>
        <v>03060002250116CĐN_HL2_17C1-ANM1</v>
      </c>
      <c r="G1962" s="46">
        <v>2</v>
      </c>
      <c r="H1962" s="40" t="s">
        <v>1084</v>
      </c>
      <c r="I1962" s="46">
        <v>1</v>
      </c>
    </row>
    <row r="1963" spans="1:9" ht="12.75" hidden="1" customHeight="1">
      <c r="A1963" s="34">
        <v>306</v>
      </c>
      <c r="B1963" s="40" t="s">
        <v>2554</v>
      </c>
      <c r="C1963" s="40" t="s">
        <v>2499</v>
      </c>
      <c r="D1963" s="40" t="str">
        <f t="shared" si="9"/>
        <v xml:space="preserve">040900024301Giáo dục chính trị </v>
      </c>
      <c r="E1963" s="40" t="s">
        <v>2555</v>
      </c>
      <c r="F1963" s="40" t="str">
        <f t="shared" si="11"/>
        <v>04090002430115TN_HL2_17C1-CNÔ14</v>
      </c>
      <c r="G1963" s="46">
        <v>2</v>
      </c>
      <c r="H1963" s="40" t="s">
        <v>266</v>
      </c>
      <c r="I1963" s="46">
        <v>5</v>
      </c>
    </row>
    <row r="1964" spans="1:9" ht="12.75" hidden="1" customHeight="1">
      <c r="A1964" s="34">
        <v>307</v>
      </c>
      <c r="B1964" s="40" t="s">
        <v>722</v>
      </c>
      <c r="C1964" s="40" t="s">
        <v>723</v>
      </c>
      <c r="D1964" s="40" t="str">
        <f t="shared" si="9"/>
        <v>041000036601Mạch điện tử</v>
      </c>
      <c r="E1964" s="40" t="s">
        <v>2556</v>
      </c>
      <c r="F1964" s="40" t="str">
        <f t="shared" si="11"/>
        <v>04100003660115TC_HL2_DDT</v>
      </c>
      <c r="G1964" s="46">
        <v>2</v>
      </c>
      <c r="H1964" s="40" t="s">
        <v>193</v>
      </c>
      <c r="I1964" s="46">
        <v>4</v>
      </c>
    </row>
    <row r="1965" spans="1:9" ht="12.75" hidden="1" customHeight="1">
      <c r="A1965" s="34">
        <v>308</v>
      </c>
      <c r="B1965" s="40" t="s">
        <v>2557</v>
      </c>
      <c r="C1965" s="40" t="s">
        <v>1372</v>
      </c>
      <c r="D1965" s="40" t="str">
        <f t="shared" si="9"/>
        <v>050600066101An toàn lao động</v>
      </c>
      <c r="E1965" s="40" t="s">
        <v>2558</v>
      </c>
      <c r="F1965" s="40" t="str">
        <f t="shared" si="11"/>
        <v>05060006610115TCN_HL2_ĐĐT1</v>
      </c>
      <c r="G1965" s="46">
        <v>2</v>
      </c>
      <c r="H1965" s="40" t="s">
        <v>133</v>
      </c>
      <c r="I1965" s="46">
        <v>10</v>
      </c>
    </row>
    <row r="1966" spans="1:9" ht="12.75" hidden="1" customHeight="1">
      <c r="A1966" s="34">
        <v>309</v>
      </c>
      <c r="B1966" s="40" t="s">
        <v>359</v>
      </c>
      <c r="C1966" s="40" t="s">
        <v>360</v>
      </c>
      <c r="D1966" s="40" t="str">
        <f t="shared" si="9"/>
        <v>050600115701Thiết kế trang phục 2</v>
      </c>
      <c r="E1966" s="40" t="s">
        <v>2559</v>
      </c>
      <c r="F1966" s="40" t="str">
        <f t="shared" si="11"/>
        <v>05060011570115TCN_HL2_16CĐ-MTT1</v>
      </c>
      <c r="G1966" s="46">
        <v>2</v>
      </c>
      <c r="H1966" s="40" t="s">
        <v>87</v>
      </c>
      <c r="I1966" s="46">
        <v>4</v>
      </c>
    </row>
    <row r="1967" spans="1:9" ht="12.75" hidden="1" customHeight="1">
      <c r="A1967" s="34">
        <v>310</v>
      </c>
      <c r="B1967" s="40" t="s">
        <v>2560</v>
      </c>
      <c r="C1967" s="40" t="s">
        <v>2426</v>
      </c>
      <c r="D1967" s="40" t="str">
        <f t="shared" si="9"/>
        <v>OTL000101Toán</v>
      </c>
      <c r="E1967" s="40" t="s">
        <v>336</v>
      </c>
      <c r="F1967" s="40" t="str">
        <f t="shared" si="11"/>
        <v>OTL00010115TCN-ĐT</v>
      </c>
      <c r="G1967" s="46">
        <v>2</v>
      </c>
      <c r="H1967" s="40" t="s">
        <v>161</v>
      </c>
      <c r="I1967" s="46">
        <v>5</v>
      </c>
    </row>
    <row r="1968" spans="1:9" ht="12.75" hidden="1" customHeight="1">
      <c r="A1968" s="34">
        <v>311</v>
      </c>
      <c r="B1968" s="40" t="s">
        <v>2561</v>
      </c>
      <c r="C1968" s="40" t="s">
        <v>2527</v>
      </c>
      <c r="D1968" s="40" t="str">
        <f t="shared" si="9"/>
        <v>030600050001Giáo dục Quốc phòng - An ninh</v>
      </c>
      <c r="E1968" s="40" t="s">
        <v>390</v>
      </c>
      <c r="F1968" s="40" t="str">
        <f t="shared" si="11"/>
        <v>03060005000116CĐN-Ô1</v>
      </c>
      <c r="G1968" s="46">
        <v>2</v>
      </c>
      <c r="H1968" s="40" t="s">
        <v>2562</v>
      </c>
      <c r="I1968" s="46">
        <v>79</v>
      </c>
    </row>
    <row r="1969" spans="1:9" ht="12.75" hidden="1" customHeight="1">
      <c r="A1969" s="34">
        <v>312</v>
      </c>
      <c r="B1969" s="40" t="s">
        <v>2563</v>
      </c>
      <c r="C1969" s="40" t="s">
        <v>2421</v>
      </c>
      <c r="D1969" s="40" t="str">
        <f t="shared" si="9"/>
        <v>OTL000303Hóa</v>
      </c>
      <c r="E1969" s="40" t="s">
        <v>720</v>
      </c>
      <c r="F1969" s="40" t="str">
        <f t="shared" si="11"/>
        <v>OTL00030315TC-Đ</v>
      </c>
      <c r="G1969" s="46">
        <v>2</v>
      </c>
      <c r="H1969" s="40" t="s">
        <v>124</v>
      </c>
      <c r="I1969" s="46">
        <v>21</v>
      </c>
    </row>
    <row r="1970" spans="1:9" ht="12.75" hidden="1" customHeight="1">
      <c r="A1970" s="34">
        <v>313</v>
      </c>
      <c r="B1970" s="40" t="s">
        <v>2564</v>
      </c>
      <c r="C1970" s="40" t="s">
        <v>2424</v>
      </c>
      <c r="D1970" s="40" t="str">
        <f t="shared" si="9"/>
        <v>OTL000203Lý</v>
      </c>
      <c r="E1970" s="40" t="s">
        <v>720</v>
      </c>
      <c r="F1970" s="40" t="str">
        <f t="shared" si="11"/>
        <v>OTL00020315TC-Đ</v>
      </c>
      <c r="G1970" s="46">
        <v>2</v>
      </c>
      <c r="H1970" s="40" t="s">
        <v>131</v>
      </c>
      <c r="I1970" s="46">
        <v>19</v>
      </c>
    </row>
    <row r="1971" spans="1:9" ht="12.75" hidden="1" customHeight="1">
      <c r="A1971" s="34">
        <v>314</v>
      </c>
      <c r="B1971" s="40" t="s">
        <v>2565</v>
      </c>
      <c r="C1971" s="40" t="s">
        <v>2426</v>
      </c>
      <c r="D1971" s="40" t="str">
        <f t="shared" si="9"/>
        <v>OTL000103Toán</v>
      </c>
      <c r="E1971" s="40" t="s">
        <v>720</v>
      </c>
      <c r="F1971" s="40" t="str">
        <f t="shared" si="11"/>
        <v>OTL00010315TC-Đ</v>
      </c>
      <c r="G1971" s="46">
        <v>2</v>
      </c>
      <c r="H1971" s="40" t="s">
        <v>174</v>
      </c>
      <c r="I1971" s="46">
        <v>20</v>
      </c>
    </row>
    <row r="1972" spans="1:9" ht="12.75" hidden="1" customHeight="1">
      <c r="A1972" s="34">
        <v>315</v>
      </c>
      <c r="B1972" s="40" t="s">
        <v>397</v>
      </c>
      <c r="C1972" s="40" t="s">
        <v>398</v>
      </c>
      <c r="D1972" s="40" t="str">
        <f t="shared" si="9"/>
        <v>030600065701Công nghệ khí nén - thủy lực ứng dụng</v>
      </c>
      <c r="E1972" s="40" t="s">
        <v>2566</v>
      </c>
      <c r="F1972" s="40" t="str">
        <f t="shared" si="11"/>
        <v>03060006570115CĐN_HL2_DLUC</v>
      </c>
      <c r="G1972" s="46">
        <v>2</v>
      </c>
      <c r="H1972" s="40" t="s">
        <v>101</v>
      </c>
      <c r="I1972" s="46">
        <v>6</v>
      </c>
    </row>
    <row r="1973" spans="1:9" ht="12.75" hidden="1" customHeight="1">
      <c r="A1973" s="34">
        <v>316</v>
      </c>
      <c r="B1973" s="40" t="s">
        <v>2567</v>
      </c>
      <c r="C1973" s="40" t="s">
        <v>730</v>
      </c>
      <c r="D1973" s="40" t="str">
        <f t="shared" si="9"/>
        <v>040800009101Kỹ thuật số</v>
      </c>
      <c r="E1973" s="40" t="s">
        <v>2568</v>
      </c>
      <c r="F1973" s="40" t="str">
        <f t="shared" si="11"/>
        <v>04080000910116TCT_HL2_ĐĐT</v>
      </c>
      <c r="G1973" s="46">
        <v>2</v>
      </c>
      <c r="H1973" s="40" t="s">
        <v>71</v>
      </c>
      <c r="I1973" s="46">
        <v>16</v>
      </c>
    </row>
    <row r="1974" spans="1:9" ht="12.75" hidden="1" customHeight="1">
      <c r="A1974" s="34">
        <v>317</v>
      </c>
      <c r="B1974" s="40" t="s">
        <v>2569</v>
      </c>
      <c r="C1974" s="40" t="s">
        <v>2570</v>
      </c>
      <c r="D1974" s="40" t="str">
        <f t="shared" si="9"/>
        <v>000000128601An toàn điện</v>
      </c>
      <c r="E1974" s="40" t="s">
        <v>2571</v>
      </c>
      <c r="F1974" s="40" t="str">
        <f t="shared" si="11"/>
        <v>000000128601CHUYENDIEM_1</v>
      </c>
      <c r="G1974" s="46">
        <v>2</v>
      </c>
      <c r="H1974" s="40"/>
      <c r="I1974" s="46">
        <v>2</v>
      </c>
    </row>
    <row r="1975" spans="1:9" ht="12.75" hidden="1" customHeight="1">
      <c r="A1975" s="34">
        <v>318</v>
      </c>
      <c r="B1975" s="40" t="s">
        <v>2572</v>
      </c>
      <c r="C1975" s="40" t="s">
        <v>773</v>
      </c>
      <c r="D1975" s="40" t="str">
        <f t="shared" si="9"/>
        <v>000000125301Nguyên lý - Chi tiết máy</v>
      </c>
      <c r="E1975" s="40" t="s">
        <v>2571</v>
      </c>
      <c r="F1975" s="40" t="str">
        <f t="shared" si="11"/>
        <v>000000125301CHUYENDIEM_1</v>
      </c>
      <c r="G1975" s="46">
        <v>2</v>
      </c>
      <c r="H1975" s="40"/>
      <c r="I1975" s="46">
        <v>1</v>
      </c>
    </row>
    <row r="1976" spans="1:9" ht="12.75" hidden="1" customHeight="1">
      <c r="A1976" s="34">
        <v>319</v>
      </c>
      <c r="B1976" s="40" t="s">
        <v>1989</v>
      </c>
      <c r="C1976" s="40" t="s">
        <v>323</v>
      </c>
      <c r="D1976" s="40" t="str">
        <f t="shared" si="9"/>
        <v>000000095301Chính trị</v>
      </c>
      <c r="E1976" s="40" t="s">
        <v>2571</v>
      </c>
      <c r="F1976" s="40" t="str">
        <f t="shared" si="11"/>
        <v>000000095301CHUYENDIEM_1</v>
      </c>
      <c r="G1976" s="46">
        <v>2</v>
      </c>
      <c r="H1976" s="40"/>
      <c r="I1976" s="46">
        <v>1</v>
      </c>
    </row>
    <row r="1977" spans="1:9" ht="12.75" hidden="1" customHeight="1">
      <c r="A1977" s="34">
        <v>320</v>
      </c>
      <c r="B1977" s="40" t="s">
        <v>1990</v>
      </c>
      <c r="C1977" s="40" t="s">
        <v>1343</v>
      </c>
      <c r="D1977" s="40" t="str">
        <f t="shared" si="9"/>
        <v>000000095402Giáo dục thể chất</v>
      </c>
      <c r="E1977" s="40" t="s">
        <v>2571</v>
      </c>
      <c r="F1977" s="40" t="str">
        <f t="shared" si="11"/>
        <v>000000095402CHUYENDIEM_1</v>
      </c>
      <c r="G1977" s="46">
        <v>2</v>
      </c>
      <c r="H1977" s="40"/>
      <c r="I1977" s="46">
        <v>1</v>
      </c>
    </row>
    <row r="1978" spans="1:9" ht="12.75" hidden="1" customHeight="1">
      <c r="A1978" s="34">
        <v>321</v>
      </c>
      <c r="B1978" s="40" t="s">
        <v>2573</v>
      </c>
      <c r="C1978" s="40" t="s">
        <v>1498</v>
      </c>
      <c r="D1978" s="40" t="str">
        <f t="shared" si="9"/>
        <v>000000081801Thực tập Hàn cơ bản</v>
      </c>
      <c r="E1978" s="40" t="s">
        <v>2571</v>
      </c>
      <c r="F1978" s="40" t="str">
        <f t="shared" si="11"/>
        <v>000000081801CHUYENDIEM_1</v>
      </c>
      <c r="G1978" s="46">
        <v>2</v>
      </c>
      <c r="H1978" s="40"/>
      <c r="I1978" s="46">
        <v>1</v>
      </c>
    </row>
    <row r="1979" spans="1:9" ht="12.75" hidden="1" customHeight="1">
      <c r="A1979" s="34">
        <v>322</v>
      </c>
      <c r="B1979" s="40" t="s">
        <v>2574</v>
      </c>
      <c r="C1979" s="40" t="s">
        <v>323</v>
      </c>
      <c r="D1979" s="40" t="str">
        <f t="shared" si="9"/>
        <v>071300106401Chính trị</v>
      </c>
      <c r="E1979" s="40" t="s">
        <v>1888</v>
      </c>
      <c r="F1979" s="40" t="str">
        <f t="shared" si="11"/>
        <v>07130010640117T2-ĐCN1</v>
      </c>
      <c r="G1979" s="46">
        <v>2</v>
      </c>
      <c r="H1979" s="40" t="s">
        <v>259</v>
      </c>
      <c r="I1979" s="46">
        <v>32</v>
      </c>
    </row>
    <row r="1980" spans="1:9" ht="12.75" hidden="1" customHeight="1">
      <c r="A1980" s="34">
        <v>323</v>
      </c>
      <c r="B1980" s="40" t="s">
        <v>2575</v>
      </c>
      <c r="C1980" s="40" t="s">
        <v>2388</v>
      </c>
      <c r="D1980" s="40" t="str">
        <f t="shared" si="9"/>
        <v>071300102001Cung cấp điện</v>
      </c>
      <c r="E1980" s="40" t="s">
        <v>1888</v>
      </c>
      <c r="F1980" s="40" t="str">
        <f t="shared" si="11"/>
        <v>07130010200117T2-ĐCN1</v>
      </c>
      <c r="G1980" s="46">
        <v>2</v>
      </c>
      <c r="H1980" s="40" t="s">
        <v>666</v>
      </c>
      <c r="I1980" s="46">
        <v>32</v>
      </c>
    </row>
    <row r="1981" spans="1:9" ht="12.75" hidden="1" customHeight="1">
      <c r="A1981" s="34">
        <v>324</v>
      </c>
      <c r="B1981" s="40" t="s">
        <v>2576</v>
      </c>
      <c r="C1981" s="40" t="s">
        <v>1343</v>
      </c>
      <c r="D1981" s="40" t="str">
        <f t="shared" si="9"/>
        <v>071300106601Giáo dục thể chất</v>
      </c>
      <c r="E1981" s="40" t="s">
        <v>1888</v>
      </c>
      <c r="F1981" s="40" t="str">
        <f t="shared" si="11"/>
        <v>07130010660117T2-ĐCN1</v>
      </c>
      <c r="G1981" s="46">
        <v>2</v>
      </c>
      <c r="H1981" s="40" t="s">
        <v>973</v>
      </c>
      <c r="I1981" s="46">
        <v>32</v>
      </c>
    </row>
    <row r="1982" spans="1:9" ht="12.75" hidden="1" customHeight="1">
      <c r="A1982" s="34">
        <v>325</v>
      </c>
      <c r="B1982" s="40" t="s">
        <v>2579</v>
      </c>
      <c r="C1982" s="40" t="s">
        <v>2494</v>
      </c>
      <c r="D1982" s="40" t="str">
        <f t="shared" si="9"/>
        <v>071300136001Khí cụ điện</v>
      </c>
      <c r="E1982" s="40" t="s">
        <v>1888</v>
      </c>
      <c r="F1982" s="40" t="str">
        <f t="shared" si="11"/>
        <v>07130013600117T2-ĐCN1</v>
      </c>
      <c r="G1982" s="46">
        <v>2</v>
      </c>
      <c r="H1982" s="40" t="s">
        <v>700</v>
      </c>
      <c r="I1982" s="46">
        <v>32</v>
      </c>
    </row>
    <row r="1983" spans="1:9" ht="12.75" hidden="1" customHeight="1">
      <c r="A1983" s="34">
        <v>326</v>
      </c>
      <c r="B1983" s="40" t="s">
        <v>2580</v>
      </c>
      <c r="C1983" s="40" t="s">
        <v>2089</v>
      </c>
      <c r="D1983" s="40" t="str">
        <f t="shared" si="9"/>
        <v>071300106501Pháp luật</v>
      </c>
      <c r="E1983" s="40" t="s">
        <v>1888</v>
      </c>
      <c r="F1983" s="40" t="str">
        <f t="shared" si="11"/>
        <v>07130010650117T2-ĐCN1</v>
      </c>
      <c r="G1983" s="46">
        <v>2</v>
      </c>
      <c r="H1983" s="40" t="s">
        <v>534</v>
      </c>
      <c r="I1983" s="46">
        <v>32</v>
      </c>
    </row>
    <row r="1984" spans="1:9" ht="12.75" hidden="1" customHeight="1">
      <c r="A1984" s="34">
        <v>327</v>
      </c>
      <c r="B1984" s="40" t="s">
        <v>2581</v>
      </c>
      <c r="C1984" s="40" t="s">
        <v>594</v>
      </c>
      <c r="D1984" s="40" t="str">
        <f t="shared" si="9"/>
        <v>SHCN(12+)01Sinh hoạt chủ nhiệm</v>
      </c>
      <c r="E1984" s="40" t="s">
        <v>1888</v>
      </c>
      <c r="F1984" s="40" t="str">
        <f t="shared" si="11"/>
        <v>SHCN(12+)0117T2-ĐCN1</v>
      </c>
      <c r="G1984" s="46">
        <v>2</v>
      </c>
      <c r="H1984" s="40" t="s">
        <v>1245</v>
      </c>
      <c r="I1984" s="46">
        <v>32</v>
      </c>
    </row>
    <row r="1985" spans="1:9" ht="12.75" hidden="1" customHeight="1">
      <c r="A1985" s="34">
        <v>328</v>
      </c>
      <c r="B1985" s="40" t="s">
        <v>2582</v>
      </c>
      <c r="C1985" s="40" t="s">
        <v>2583</v>
      </c>
      <c r="D1985" s="40" t="str">
        <f t="shared" si="9"/>
        <v>071300101401Thực tập Điện tử cơ bản</v>
      </c>
      <c r="E1985" s="40" t="s">
        <v>1888</v>
      </c>
      <c r="F1985" s="40" t="str">
        <f t="shared" si="11"/>
        <v>07130010140117T2-ĐCN1</v>
      </c>
      <c r="G1985" s="46">
        <v>2</v>
      </c>
      <c r="H1985" s="40" t="s">
        <v>69</v>
      </c>
      <c r="I1985" s="46">
        <v>32</v>
      </c>
    </row>
    <row r="1986" spans="1:9" ht="12.75" hidden="1" customHeight="1">
      <c r="A1986" s="34">
        <v>329</v>
      </c>
      <c r="B1986" s="40" t="s">
        <v>2584</v>
      </c>
      <c r="C1986" s="40" t="s">
        <v>2585</v>
      </c>
      <c r="D1986" s="40" t="str">
        <f t="shared" si="9"/>
        <v>071300136101Thực tập máy điện</v>
      </c>
      <c r="E1986" s="40" t="s">
        <v>1888</v>
      </c>
      <c r="F1986" s="40" t="str">
        <f t="shared" si="11"/>
        <v>07130013610117T2-ĐCN1</v>
      </c>
      <c r="G1986" s="46">
        <v>2</v>
      </c>
      <c r="H1986" s="40" t="s">
        <v>679</v>
      </c>
      <c r="I1986" s="46">
        <v>32</v>
      </c>
    </row>
    <row r="1987" spans="1:9" ht="12.75" hidden="1" customHeight="1">
      <c r="A1987" s="34">
        <v>330</v>
      </c>
      <c r="B1987" s="40" t="s">
        <v>2586</v>
      </c>
      <c r="C1987" s="40" t="s">
        <v>448</v>
      </c>
      <c r="D1987" s="40" t="str">
        <f t="shared" si="9"/>
        <v>071300101801Trang bị điện</v>
      </c>
      <c r="E1987" s="40" t="s">
        <v>1888</v>
      </c>
      <c r="F1987" s="40" t="str">
        <f t="shared" si="11"/>
        <v>07130010180117T2-ĐCN1</v>
      </c>
      <c r="G1987" s="46">
        <v>2</v>
      </c>
      <c r="H1987" s="40" t="s">
        <v>194</v>
      </c>
      <c r="I1987" s="46">
        <v>32</v>
      </c>
    </row>
    <row r="1988" spans="1:9" ht="12.75" hidden="1" customHeight="1">
      <c r="A1988" s="34">
        <v>331</v>
      </c>
      <c r="B1988" s="40" t="s">
        <v>2588</v>
      </c>
      <c r="C1988" s="40" t="s">
        <v>2589</v>
      </c>
      <c r="D1988" s="40" t="str">
        <f t="shared" si="9"/>
        <v>071300137001An toàn hệ thống mạng máy tính</v>
      </c>
      <c r="E1988" s="40" t="s">
        <v>1938</v>
      </c>
      <c r="F1988" s="40" t="str">
        <f t="shared" si="11"/>
        <v>07130013700117T2-QTM1</v>
      </c>
      <c r="G1988" s="46">
        <v>2</v>
      </c>
      <c r="H1988" s="40" t="s">
        <v>173</v>
      </c>
      <c r="I1988" s="46">
        <v>45</v>
      </c>
    </row>
    <row r="1989" spans="1:9" ht="12.75" hidden="1" customHeight="1">
      <c r="A1989" s="34">
        <v>332</v>
      </c>
      <c r="B1989" s="40" t="s">
        <v>2590</v>
      </c>
      <c r="C1989" s="40" t="s">
        <v>2591</v>
      </c>
      <c r="D1989" s="40" t="str">
        <f t="shared" si="9"/>
        <v>071300137201Bảo mật hệ thống thông tin</v>
      </c>
      <c r="E1989" s="40" t="s">
        <v>1938</v>
      </c>
      <c r="F1989" s="40" t="str">
        <f t="shared" si="11"/>
        <v>07130013720117T2-QTM1</v>
      </c>
      <c r="G1989" s="46">
        <v>2</v>
      </c>
      <c r="H1989" s="40" t="s">
        <v>2592</v>
      </c>
      <c r="I1989" s="46">
        <v>45</v>
      </c>
    </row>
    <row r="1990" spans="1:9" ht="12.75" hidden="1" customHeight="1">
      <c r="A1990" s="34">
        <v>333</v>
      </c>
      <c r="B1990" s="40" t="s">
        <v>2593</v>
      </c>
      <c r="C1990" s="40" t="s">
        <v>1881</v>
      </c>
      <c r="D1990" s="40" t="str">
        <f t="shared" si="9"/>
        <v>071300136601Hệ quản trị cơ sở dữ liệu</v>
      </c>
      <c r="E1990" s="40" t="s">
        <v>1938</v>
      </c>
      <c r="F1990" s="40" t="str">
        <f t="shared" si="11"/>
        <v>07130013660117T2-QTM1</v>
      </c>
      <c r="G1990" s="46">
        <v>2</v>
      </c>
      <c r="H1990" s="40" t="s">
        <v>451</v>
      </c>
      <c r="I1990" s="46">
        <v>45</v>
      </c>
    </row>
    <row r="1991" spans="1:9" ht="12.75" hidden="1" customHeight="1">
      <c r="A1991" s="34">
        <v>334</v>
      </c>
      <c r="B1991" s="40" t="s">
        <v>2177</v>
      </c>
      <c r="C1991" s="40" t="s">
        <v>2184</v>
      </c>
      <c r="D1991" s="40" t="str">
        <f t="shared" si="9"/>
        <v>071300098501Kỹ thuật lập trình</v>
      </c>
      <c r="E1991" s="40" t="s">
        <v>1938</v>
      </c>
      <c r="F1991" s="40" t="str">
        <f t="shared" si="11"/>
        <v>07130009850117T2-QTM1</v>
      </c>
      <c r="G1991" s="46">
        <v>2</v>
      </c>
      <c r="H1991" s="40" t="s">
        <v>2594</v>
      </c>
      <c r="I1991" s="46">
        <v>45</v>
      </c>
    </row>
    <row r="1992" spans="1:9" ht="12.75" hidden="1" customHeight="1">
      <c r="A1992" s="34">
        <v>335</v>
      </c>
      <c r="B1992" s="40" t="s">
        <v>2595</v>
      </c>
      <c r="C1992" s="40" t="s">
        <v>2596</v>
      </c>
      <c r="D1992" s="40" t="str">
        <f t="shared" si="9"/>
        <v>071300137101Mạng nâng cao</v>
      </c>
      <c r="E1992" s="40" t="s">
        <v>1938</v>
      </c>
      <c r="F1992" s="40" t="str">
        <f t="shared" si="11"/>
        <v>07130013710117T2-QTM1</v>
      </c>
      <c r="G1992" s="46">
        <v>2</v>
      </c>
      <c r="H1992" s="40" t="s">
        <v>173</v>
      </c>
      <c r="I1992" s="46">
        <v>45</v>
      </c>
    </row>
    <row r="1993" spans="1:9" ht="12.75" hidden="1" customHeight="1">
      <c r="A1993" s="34">
        <v>336</v>
      </c>
      <c r="B1993" s="40" t="s">
        <v>2597</v>
      </c>
      <c r="C1993" s="40" t="s">
        <v>1334</v>
      </c>
      <c r="D1993" s="40" t="str">
        <f t="shared" si="9"/>
        <v>071300136701Phần cứng máy tính</v>
      </c>
      <c r="E1993" s="40" t="s">
        <v>1938</v>
      </c>
      <c r="F1993" s="40" t="str">
        <f t="shared" si="11"/>
        <v>07130013670117T2-QTM1</v>
      </c>
      <c r="G1993" s="46">
        <v>2</v>
      </c>
      <c r="H1993" s="40" t="s">
        <v>158</v>
      </c>
      <c r="I1993" s="46">
        <v>45</v>
      </c>
    </row>
    <row r="1994" spans="1:9" ht="12.75" hidden="1" customHeight="1">
      <c r="A1994" s="34">
        <v>337</v>
      </c>
      <c r="B1994" s="40" t="s">
        <v>2598</v>
      </c>
      <c r="C1994" s="40" t="s">
        <v>2599</v>
      </c>
      <c r="D1994" s="40" t="str">
        <f t="shared" si="9"/>
        <v>071300136801Quản trị mạng trên Linux</v>
      </c>
      <c r="E1994" s="40" t="s">
        <v>1938</v>
      </c>
      <c r="F1994" s="40" t="str">
        <f t="shared" si="11"/>
        <v>07130013680117T2-QTM1</v>
      </c>
      <c r="G1994" s="46">
        <v>2</v>
      </c>
      <c r="H1994" s="40" t="s">
        <v>289</v>
      </c>
      <c r="I1994" s="46">
        <v>45</v>
      </c>
    </row>
    <row r="1995" spans="1:9" ht="12.75" hidden="1" customHeight="1">
      <c r="A1995" s="34">
        <v>338</v>
      </c>
      <c r="B1995" s="40" t="s">
        <v>2600</v>
      </c>
      <c r="C1995" s="40" t="s">
        <v>594</v>
      </c>
      <c r="D1995" s="40" t="str">
        <f t="shared" si="9"/>
        <v>SHCN(12+)02Sinh hoạt chủ nhiệm</v>
      </c>
      <c r="E1995" s="40" t="s">
        <v>1938</v>
      </c>
      <c r="F1995" s="40" t="str">
        <f t="shared" si="11"/>
        <v>SHCN(12+)0217T2-QTM1</v>
      </c>
      <c r="G1995" s="46">
        <v>2</v>
      </c>
      <c r="H1995" s="40" t="s">
        <v>1248</v>
      </c>
      <c r="I1995" s="46">
        <v>45</v>
      </c>
    </row>
    <row r="1996" spans="1:9" ht="12.75" hidden="1" customHeight="1">
      <c r="A1996" s="34">
        <v>339</v>
      </c>
      <c r="B1996" s="40" t="s">
        <v>2601</v>
      </c>
      <c r="C1996" s="40" t="s">
        <v>1277</v>
      </c>
      <c r="D1996" s="40" t="str">
        <f t="shared" si="9"/>
        <v>071300136901Thiết bị mạng</v>
      </c>
      <c r="E1996" s="40" t="s">
        <v>1938</v>
      </c>
      <c r="F1996" s="40" t="str">
        <f t="shared" si="11"/>
        <v>07130013690117T2-QTM1</v>
      </c>
      <c r="G1996" s="46">
        <v>2</v>
      </c>
      <c r="H1996" s="40" t="s">
        <v>2602</v>
      </c>
      <c r="I1996" s="46">
        <v>45</v>
      </c>
    </row>
    <row r="1997" spans="1:9" ht="12.75" hidden="1" customHeight="1">
      <c r="A1997" s="34">
        <v>340</v>
      </c>
      <c r="B1997" s="40" t="s">
        <v>2603</v>
      </c>
      <c r="C1997" s="40" t="s">
        <v>2604</v>
      </c>
      <c r="D1997" s="40" t="str">
        <f t="shared" si="9"/>
        <v>071300136501Kỹ thuật lắp đặt điện</v>
      </c>
      <c r="E1997" s="40" t="s">
        <v>1888</v>
      </c>
      <c r="F1997" s="40" t="str">
        <f t="shared" si="11"/>
        <v>07130013650117T2-ĐCN1</v>
      </c>
      <c r="G1997" s="46">
        <v>2</v>
      </c>
      <c r="H1997" s="40" t="s">
        <v>700</v>
      </c>
      <c r="I1997" s="46">
        <v>32</v>
      </c>
    </row>
    <row r="1998" spans="1:9" ht="12.75" hidden="1" customHeight="1">
      <c r="A1998" s="34">
        <v>341</v>
      </c>
      <c r="B1998" s="40" t="s">
        <v>2605</v>
      </c>
      <c r="C1998" s="40" t="s">
        <v>2606</v>
      </c>
      <c r="D1998" s="40" t="str">
        <f t="shared" si="9"/>
        <v>071300136401Thực tập Cung cấp điện</v>
      </c>
      <c r="E1998" s="40" t="s">
        <v>1888</v>
      </c>
      <c r="F1998" s="40" t="str">
        <f t="shared" si="11"/>
        <v>07130013640117T2-ĐCN1</v>
      </c>
      <c r="G1998" s="46">
        <v>2</v>
      </c>
      <c r="H1998" s="40" t="s">
        <v>666</v>
      </c>
      <c r="I1998" s="46">
        <v>32</v>
      </c>
    </row>
    <row r="1999" spans="1:9" ht="12.75" hidden="1" customHeight="1">
      <c r="A1999" s="34">
        <v>342</v>
      </c>
      <c r="B1999" s="40" t="s">
        <v>2607</v>
      </c>
      <c r="C1999" s="40" t="s">
        <v>531</v>
      </c>
      <c r="D1999" s="40" t="str">
        <f t="shared" si="9"/>
        <v>000000119501Cơ lý thuyết</v>
      </c>
      <c r="E1999" s="40" t="s">
        <v>2571</v>
      </c>
      <c r="F1999" s="40" t="str">
        <f t="shared" si="11"/>
        <v>000000119501CHUYENDIEM_1</v>
      </c>
      <c r="G1999" s="46">
        <v>2</v>
      </c>
      <c r="H1999" s="40"/>
      <c r="I1999" s="46">
        <v>1</v>
      </c>
    </row>
    <row r="2000" spans="1:9" ht="12.75" hidden="1" customHeight="1">
      <c r="A2000" s="34">
        <v>343</v>
      </c>
      <c r="B2000" s="40" t="s">
        <v>2608</v>
      </c>
      <c r="C2000" s="40" t="s">
        <v>771</v>
      </c>
      <c r="D2000" s="40" t="str">
        <f t="shared" si="9"/>
        <v>000000014102Sức bền vật liệu</v>
      </c>
      <c r="E2000" s="40" t="s">
        <v>2571</v>
      </c>
      <c r="F2000" s="40" t="str">
        <f t="shared" si="11"/>
        <v>000000014102CHUYENDIEM_1</v>
      </c>
      <c r="G2000" s="46">
        <v>2</v>
      </c>
      <c r="H2000" s="40"/>
      <c r="I2000" s="46">
        <v>1</v>
      </c>
    </row>
    <row r="2001" spans="1:9" ht="12.75" hidden="1" customHeight="1">
      <c r="A2001" s="34">
        <v>344</v>
      </c>
      <c r="B2001" s="40" t="s">
        <v>2609</v>
      </c>
      <c r="C2001" s="40" t="s">
        <v>2610</v>
      </c>
      <c r="D2001" s="40" t="str">
        <f t="shared" si="9"/>
        <v>020400110901Công nghệ Ảo hóa</v>
      </c>
      <c r="E2001" s="40" t="s">
        <v>2137</v>
      </c>
      <c r="F2001" s="40" t="str">
        <f t="shared" si="11"/>
        <v>02040011090116CĐ-LTCNTT</v>
      </c>
      <c r="G2001" s="46">
        <v>2</v>
      </c>
      <c r="H2001" s="40" t="s">
        <v>206</v>
      </c>
      <c r="I2001" s="46">
        <v>12</v>
      </c>
    </row>
    <row r="2002" spans="1:9" ht="12.75" hidden="1" customHeight="1">
      <c r="A2002" s="34">
        <v>345</v>
      </c>
      <c r="B2002" s="40" t="s">
        <v>2611</v>
      </c>
      <c r="C2002" s="40" t="s">
        <v>2612</v>
      </c>
      <c r="D2002" s="40" t="str">
        <f t="shared" si="9"/>
        <v>020400005701Đường lối CM của Đảng CSVN</v>
      </c>
      <c r="E2002" s="40" t="s">
        <v>2137</v>
      </c>
      <c r="F2002" s="40" t="str">
        <f t="shared" si="11"/>
        <v>02040000570116CĐ-LTCNTT</v>
      </c>
      <c r="G2002" s="46">
        <v>2</v>
      </c>
      <c r="H2002" s="40" t="s">
        <v>266</v>
      </c>
      <c r="I2002" s="46">
        <v>48</v>
      </c>
    </row>
    <row r="2003" spans="1:9" ht="12.75" hidden="1" customHeight="1">
      <c r="A2003" s="34">
        <v>346</v>
      </c>
      <c r="B2003" s="40" t="s">
        <v>2613</v>
      </c>
      <c r="C2003" s="40" t="s">
        <v>1272</v>
      </c>
      <c r="D2003" s="40" t="str">
        <f t="shared" si="9"/>
        <v>020400010101Lý thuyết đồ thị</v>
      </c>
      <c r="E2003" s="40" t="s">
        <v>2137</v>
      </c>
      <c r="F2003" s="40" t="str">
        <f t="shared" si="11"/>
        <v>02040001010116CĐ-LTCNTT</v>
      </c>
      <c r="G2003" s="46">
        <v>2</v>
      </c>
      <c r="H2003" s="40" t="s">
        <v>2614</v>
      </c>
      <c r="I2003" s="46">
        <v>12</v>
      </c>
    </row>
    <row r="2004" spans="1:9" ht="12.75" hidden="1" customHeight="1">
      <c r="A2004" s="34">
        <v>347</v>
      </c>
      <c r="B2004" s="40" t="s">
        <v>2615</v>
      </c>
      <c r="C2004" s="40" t="s">
        <v>2616</v>
      </c>
      <c r="D2004" s="40" t="str">
        <f t="shared" si="9"/>
        <v>020400010201Mail Exchange</v>
      </c>
      <c r="E2004" s="40" t="s">
        <v>2137</v>
      </c>
      <c r="F2004" s="40" t="str">
        <f t="shared" si="11"/>
        <v>02040001020116CĐ-LTCNTT</v>
      </c>
      <c r="G2004" s="46">
        <v>2</v>
      </c>
      <c r="H2004" s="40" t="s">
        <v>206</v>
      </c>
      <c r="I2004" s="46">
        <v>12</v>
      </c>
    </row>
    <row r="2005" spans="1:9" ht="12.75" hidden="1" customHeight="1">
      <c r="A2005" s="34">
        <v>348</v>
      </c>
      <c r="B2005" s="40" t="s">
        <v>2617</v>
      </c>
      <c r="C2005" s="40" t="s">
        <v>2618</v>
      </c>
      <c r="D2005" s="40" t="str">
        <f t="shared" si="9"/>
        <v>020400010501Mạng Linux nâng cao</v>
      </c>
      <c r="E2005" s="40" t="s">
        <v>2137</v>
      </c>
      <c r="F2005" s="40" t="str">
        <f t="shared" si="11"/>
        <v>02040001050116CĐ-LTCNTT</v>
      </c>
      <c r="G2005" s="46">
        <v>2</v>
      </c>
      <c r="H2005" s="40" t="s">
        <v>206</v>
      </c>
      <c r="I2005" s="46">
        <v>12</v>
      </c>
    </row>
    <row r="2006" spans="1:9" ht="12.75" hidden="1" customHeight="1">
      <c r="A2006" s="34">
        <v>349</v>
      </c>
      <c r="B2006" s="40" t="s">
        <v>2620</v>
      </c>
      <c r="C2006" s="40" t="s">
        <v>2621</v>
      </c>
      <c r="D2006" s="40" t="str">
        <f t="shared" si="9"/>
        <v>020400074301Cấu hình mạng</v>
      </c>
      <c r="E2006" s="40" t="s">
        <v>2137</v>
      </c>
      <c r="F2006" s="40" t="str">
        <f t="shared" si="11"/>
        <v>02040007430116CĐ-LTCNTT</v>
      </c>
      <c r="G2006" s="46">
        <v>2</v>
      </c>
      <c r="H2006" s="40" t="s">
        <v>206</v>
      </c>
      <c r="I2006" s="46">
        <v>12</v>
      </c>
    </row>
    <row r="2007" spans="1:9" ht="12.75" hidden="1" customHeight="1">
      <c r="A2007" s="34">
        <v>350</v>
      </c>
      <c r="B2007" s="40" t="s">
        <v>2622</v>
      </c>
      <c r="C2007" s="40" t="s">
        <v>2623</v>
      </c>
      <c r="D2007" s="40" t="str">
        <f t="shared" si="9"/>
        <v>020400111001Chuyên đề mạng</v>
      </c>
      <c r="E2007" s="40" t="s">
        <v>2137</v>
      </c>
      <c r="F2007" s="40" t="str">
        <f t="shared" si="11"/>
        <v>02040011100116CĐ-LTCNTT</v>
      </c>
      <c r="G2007" s="46">
        <v>2</v>
      </c>
      <c r="H2007" s="40" t="s">
        <v>173</v>
      </c>
      <c r="I2007" s="46">
        <v>12</v>
      </c>
    </row>
    <row r="2008" spans="1:9" ht="12.75" hidden="1" customHeight="1">
      <c r="A2008" s="34">
        <v>351</v>
      </c>
      <c r="B2008" s="40" t="s">
        <v>2455</v>
      </c>
      <c r="C2008" s="40" t="s">
        <v>594</v>
      </c>
      <c r="D2008" s="40" t="str">
        <f t="shared" si="9"/>
        <v>SHCN(12+)15Sinh hoạt chủ nhiệm</v>
      </c>
      <c r="E2008" s="40" t="s">
        <v>2137</v>
      </c>
      <c r="F2008" s="40" t="str">
        <f t="shared" si="11"/>
        <v>SHCN(12+)1516CĐ-LTCNTT</v>
      </c>
      <c r="G2008" s="46">
        <v>2</v>
      </c>
      <c r="H2008" s="40" t="s">
        <v>2624</v>
      </c>
      <c r="I2008" s="46">
        <v>12</v>
      </c>
    </row>
    <row r="2009" spans="1:9" ht="12.75" hidden="1" customHeight="1">
      <c r="A2009" s="34">
        <v>352</v>
      </c>
      <c r="B2009" s="40" t="s">
        <v>2625</v>
      </c>
      <c r="C2009" s="40" t="s">
        <v>2626</v>
      </c>
      <c r="D2009" s="40" t="str">
        <f t="shared" si="9"/>
        <v>020400008101Kỹ thuật chiếu sáng</v>
      </c>
      <c r="E2009" s="40" t="s">
        <v>2627</v>
      </c>
      <c r="F2009" s="40" t="str">
        <f t="shared" si="11"/>
        <v>02040000810116CĐ-LTĐ</v>
      </c>
      <c r="G2009" s="46">
        <v>2</v>
      </c>
      <c r="H2009" s="40" t="s">
        <v>698</v>
      </c>
      <c r="I2009" s="46">
        <v>19</v>
      </c>
    </row>
    <row r="2010" spans="1:9" ht="12.75" hidden="1" customHeight="1">
      <c r="A2010" s="34">
        <v>353</v>
      </c>
      <c r="B2010" s="40" t="s">
        <v>2628</v>
      </c>
      <c r="C2010" s="40" t="s">
        <v>2629</v>
      </c>
      <c r="D2010" s="40" t="str">
        <f t="shared" si="9"/>
        <v>020400011401Nhà máy điện và trạm biến áp</v>
      </c>
      <c r="E2010" s="40" t="s">
        <v>2627</v>
      </c>
      <c r="F2010" s="40" t="str">
        <f t="shared" si="11"/>
        <v>02040001140116CĐ-LTĐ</v>
      </c>
      <c r="G2010" s="46">
        <v>2</v>
      </c>
      <c r="H2010" s="40" t="s">
        <v>698</v>
      </c>
      <c r="I2010" s="46">
        <v>19</v>
      </c>
    </row>
    <row r="2011" spans="1:9" ht="12.75" hidden="1" customHeight="1">
      <c r="A2011" s="34">
        <v>354</v>
      </c>
      <c r="B2011" s="40" t="s">
        <v>2630</v>
      </c>
      <c r="C2011" s="40" t="s">
        <v>2631</v>
      </c>
      <c r="D2011" s="40" t="str">
        <f t="shared" si="9"/>
        <v>020400075501Thực tập Scada</v>
      </c>
      <c r="E2011" s="40" t="s">
        <v>2627</v>
      </c>
      <c r="F2011" s="40" t="str">
        <f t="shared" si="11"/>
        <v>02040007550116CĐ-LTĐ</v>
      </c>
      <c r="G2011" s="46">
        <v>2</v>
      </c>
      <c r="H2011" s="40" t="s">
        <v>673</v>
      </c>
      <c r="I2011" s="46">
        <v>19</v>
      </c>
    </row>
    <row r="2012" spans="1:9" ht="12.75" hidden="1" customHeight="1">
      <c r="A2012" s="34">
        <v>355</v>
      </c>
      <c r="B2012" s="40" t="s">
        <v>2632</v>
      </c>
      <c r="C2012" s="40" t="s">
        <v>2633</v>
      </c>
      <c r="D2012" s="40" t="str">
        <f t="shared" si="9"/>
        <v>020400037701Tính toán và Sữa chữa máy điện</v>
      </c>
      <c r="E2012" s="40" t="s">
        <v>2627</v>
      </c>
      <c r="F2012" s="40" t="str">
        <f t="shared" si="11"/>
        <v>02040003770116CĐ-LTĐ</v>
      </c>
      <c r="G2012" s="46">
        <v>2</v>
      </c>
      <c r="H2012" s="40" t="s">
        <v>706</v>
      </c>
      <c r="I2012" s="46">
        <v>19</v>
      </c>
    </row>
    <row r="2013" spans="1:9" ht="12.75" hidden="1" customHeight="1">
      <c r="A2013" s="34">
        <v>356</v>
      </c>
      <c r="B2013" s="40" t="s">
        <v>2634</v>
      </c>
      <c r="C2013" s="40" t="s">
        <v>594</v>
      </c>
      <c r="D2013" s="40" t="str">
        <f t="shared" si="9"/>
        <v>SHCN(12+)16Sinh hoạt chủ nhiệm</v>
      </c>
      <c r="E2013" s="40" t="s">
        <v>2627</v>
      </c>
      <c r="F2013" s="40" t="str">
        <f t="shared" si="11"/>
        <v>SHCN(12+)1616CĐ-LTĐ</v>
      </c>
      <c r="G2013" s="46">
        <v>2</v>
      </c>
      <c r="H2013" s="40" t="s">
        <v>67</v>
      </c>
      <c r="I2013" s="46">
        <v>19</v>
      </c>
    </row>
    <row r="2014" spans="1:9" ht="12.75" hidden="1" customHeight="1">
      <c r="A2014" s="34">
        <v>357</v>
      </c>
      <c r="B2014" s="40" t="s">
        <v>2635</v>
      </c>
      <c r="C2014" s="40" t="s">
        <v>2636</v>
      </c>
      <c r="D2014" s="40" t="str">
        <f t="shared" si="9"/>
        <v>020400006901Khí xả và vấn đề ô nhiễm môi trường</v>
      </c>
      <c r="E2014" s="40" t="s">
        <v>2637</v>
      </c>
      <c r="F2014" s="40" t="str">
        <f t="shared" si="11"/>
        <v>02040000690116CĐ-LTÔTÔ</v>
      </c>
      <c r="G2014" s="46">
        <v>2</v>
      </c>
      <c r="H2014" s="40" t="s">
        <v>250</v>
      </c>
      <c r="I2014" s="46">
        <v>17</v>
      </c>
    </row>
    <row r="2015" spans="1:9" ht="12.75" hidden="1" customHeight="1">
      <c r="A2015" s="34">
        <v>358</v>
      </c>
      <c r="B2015" s="40" t="s">
        <v>2638</v>
      </c>
      <c r="C2015" s="40" t="s">
        <v>2640</v>
      </c>
      <c r="D2015" s="40" t="str">
        <f t="shared" si="9"/>
        <v xml:space="preserve">020400011201Nguyên lý chi tiết máy </v>
      </c>
      <c r="E2015" s="40" t="s">
        <v>2637</v>
      </c>
      <c r="F2015" s="40" t="str">
        <f t="shared" si="11"/>
        <v>02040001120116CĐ-LTÔTÔ</v>
      </c>
      <c r="G2015" s="46">
        <v>2</v>
      </c>
      <c r="H2015" s="40" t="s">
        <v>2641</v>
      </c>
      <c r="I2015" s="46">
        <v>26</v>
      </c>
    </row>
    <row r="2016" spans="1:9" ht="12.75" hidden="1" customHeight="1">
      <c r="A2016" s="34">
        <v>359</v>
      </c>
      <c r="B2016" s="40" t="s">
        <v>2642</v>
      </c>
      <c r="C2016" s="40" t="s">
        <v>1132</v>
      </c>
      <c r="D2016" s="40" t="str">
        <f t="shared" si="9"/>
        <v>020400013501Quản lý dịch vụ ô tô</v>
      </c>
      <c r="E2016" s="40" t="s">
        <v>2637</v>
      </c>
      <c r="F2016" s="40" t="str">
        <f t="shared" si="11"/>
        <v>02040001350116CĐ-LTÔTÔ</v>
      </c>
      <c r="G2016" s="46">
        <v>2</v>
      </c>
      <c r="H2016" s="40" t="s">
        <v>113</v>
      </c>
      <c r="I2016" s="46">
        <v>17</v>
      </c>
    </row>
    <row r="2017" spans="1:9" ht="12.75" hidden="1" customHeight="1">
      <c r="A2017" s="34">
        <v>360</v>
      </c>
      <c r="B2017" s="40" t="s">
        <v>2643</v>
      </c>
      <c r="C2017" s="40" t="s">
        <v>2644</v>
      </c>
      <c r="D2017" s="40" t="str">
        <f t="shared" si="9"/>
        <v>020400073801Hệ thống phanh trên ô tô hiện đại</v>
      </c>
      <c r="E2017" s="40" t="s">
        <v>2637</v>
      </c>
      <c r="F2017" s="40" t="str">
        <f t="shared" si="11"/>
        <v>02040007380116CĐ-LTÔTÔ</v>
      </c>
      <c r="G2017" s="46">
        <v>2</v>
      </c>
      <c r="H2017" s="40" t="s">
        <v>249</v>
      </c>
      <c r="I2017" s="46">
        <v>18</v>
      </c>
    </row>
    <row r="2018" spans="1:9" ht="12.75" hidden="1" customHeight="1">
      <c r="A2018" s="34">
        <v>361</v>
      </c>
      <c r="B2018" s="40" t="s">
        <v>2645</v>
      </c>
      <c r="C2018" s="40" t="s">
        <v>2646</v>
      </c>
      <c r="D2018" s="40" t="str">
        <f t="shared" si="9"/>
        <v>020400016401Thực tập Điện ôtô 2</v>
      </c>
      <c r="E2018" s="40" t="s">
        <v>2637</v>
      </c>
      <c r="F2018" s="40" t="str">
        <f t="shared" si="11"/>
        <v>02040001640116CĐ-LTÔTÔ</v>
      </c>
      <c r="G2018" s="46">
        <v>2</v>
      </c>
      <c r="H2018" s="40" t="s">
        <v>200</v>
      </c>
      <c r="I2018" s="46">
        <v>17</v>
      </c>
    </row>
    <row r="2019" spans="1:9" ht="12.75" hidden="1" customHeight="1">
      <c r="A2019" s="34">
        <v>362</v>
      </c>
      <c r="B2019" s="40" t="s">
        <v>2647</v>
      </c>
      <c r="C2019" s="40" t="s">
        <v>2648</v>
      </c>
      <c r="D2019" s="40" t="str">
        <f t="shared" si="9"/>
        <v xml:space="preserve">020400018301Thực tập Ôtô </v>
      </c>
      <c r="E2019" s="40" t="s">
        <v>2637</v>
      </c>
      <c r="F2019" s="40" t="str">
        <f t="shared" si="11"/>
        <v>02040001830116CĐ-LTÔTÔ</v>
      </c>
      <c r="G2019" s="46">
        <v>2</v>
      </c>
      <c r="H2019" s="40" t="s">
        <v>249</v>
      </c>
      <c r="I2019" s="46">
        <v>17</v>
      </c>
    </row>
    <row r="2020" spans="1:9" ht="12.75" hidden="1" customHeight="1">
      <c r="A2020" s="34">
        <v>363</v>
      </c>
      <c r="B2020" s="40" t="s">
        <v>2649</v>
      </c>
      <c r="C2020" s="40" t="s">
        <v>2650</v>
      </c>
      <c r="D2020" s="40" t="str">
        <f t="shared" si="9"/>
        <v>020400076801Đồ án Nguyên lý Chi tiết máy</v>
      </c>
      <c r="E2020" s="40" t="s">
        <v>2637</v>
      </c>
      <c r="F2020" s="40" t="str">
        <f t="shared" si="11"/>
        <v>02040007680116CĐ-LTÔTÔ</v>
      </c>
      <c r="G2020" s="46">
        <v>2</v>
      </c>
      <c r="H2020" s="40"/>
      <c r="I2020" s="46">
        <v>17</v>
      </c>
    </row>
    <row r="2021" spans="1:9" ht="12.75" hidden="1" customHeight="1">
      <c r="A2021" s="34">
        <v>364</v>
      </c>
      <c r="B2021" s="40" t="s">
        <v>2651</v>
      </c>
      <c r="C2021" s="40" t="s">
        <v>594</v>
      </c>
      <c r="D2021" s="40" t="str">
        <f t="shared" si="9"/>
        <v>SHCN(12+)17Sinh hoạt chủ nhiệm</v>
      </c>
      <c r="E2021" s="40" t="s">
        <v>2637</v>
      </c>
      <c r="F2021" s="40" t="str">
        <f t="shared" si="11"/>
        <v>SHCN(12+)1716CĐ-LTÔTÔ</v>
      </c>
      <c r="G2021" s="46">
        <v>2</v>
      </c>
      <c r="H2021" s="40" t="s">
        <v>2652</v>
      </c>
      <c r="I2021" s="46">
        <v>17</v>
      </c>
    </row>
    <row r="2022" spans="1:9" ht="12.75" hidden="1" customHeight="1">
      <c r="A2022" s="34">
        <v>365</v>
      </c>
      <c r="B2022" s="40" t="s">
        <v>2653</v>
      </c>
      <c r="C2022" s="40" t="s">
        <v>2636</v>
      </c>
      <c r="D2022" s="40" t="str">
        <f t="shared" si="9"/>
        <v>020200006901Khí xả và vấn đề ô nhiễm môi trường</v>
      </c>
      <c r="E2022" s="40" t="s">
        <v>1130</v>
      </c>
      <c r="F2022" s="40" t="str">
        <f t="shared" si="11"/>
        <v>02020000690115CĐ-Ô1</v>
      </c>
      <c r="G2022" s="46">
        <v>2</v>
      </c>
      <c r="H2022" s="40" t="s">
        <v>276</v>
      </c>
      <c r="I2022" s="46">
        <v>56</v>
      </c>
    </row>
    <row r="2023" spans="1:9" ht="12.75" hidden="1" customHeight="1">
      <c r="A2023" s="34">
        <v>366</v>
      </c>
      <c r="B2023" s="40" t="s">
        <v>2654</v>
      </c>
      <c r="C2023" s="40" t="s">
        <v>2644</v>
      </c>
      <c r="D2023" s="40" t="str">
        <f t="shared" si="9"/>
        <v>020200073801Hệ thống phanh trên ô tô hiện đại</v>
      </c>
      <c r="E2023" s="40" t="s">
        <v>1130</v>
      </c>
      <c r="F2023" s="40" t="str">
        <f t="shared" si="11"/>
        <v>02020007380115CĐ-Ô1</v>
      </c>
      <c r="G2023" s="46">
        <v>2</v>
      </c>
      <c r="H2023" s="40" t="s">
        <v>250</v>
      </c>
      <c r="I2023" s="46">
        <v>56</v>
      </c>
    </row>
    <row r="2024" spans="1:9" ht="12.75" hidden="1" customHeight="1">
      <c r="A2024" s="34">
        <v>367</v>
      </c>
      <c r="B2024" s="40" t="s">
        <v>2656</v>
      </c>
      <c r="C2024" s="40" t="s">
        <v>2646</v>
      </c>
      <c r="D2024" s="40" t="str">
        <f t="shared" si="9"/>
        <v>020200016401Thực tập Điện ôtô 2</v>
      </c>
      <c r="E2024" s="40" t="s">
        <v>1130</v>
      </c>
      <c r="F2024" s="40" t="str">
        <f t="shared" si="11"/>
        <v>02020001640115CĐ-Ô1</v>
      </c>
      <c r="G2024" s="46">
        <v>2</v>
      </c>
      <c r="H2024" s="40" t="s">
        <v>200</v>
      </c>
      <c r="I2024" s="46">
        <v>56</v>
      </c>
    </row>
    <row r="2025" spans="1:9" ht="12.75" hidden="1" customHeight="1">
      <c r="A2025" s="34">
        <v>368</v>
      </c>
      <c r="B2025" s="40" t="s">
        <v>2657</v>
      </c>
      <c r="C2025" s="40" t="s">
        <v>2648</v>
      </c>
      <c r="D2025" s="40" t="str">
        <f t="shared" si="9"/>
        <v xml:space="preserve">020200018301Thực tập Ôtô </v>
      </c>
      <c r="E2025" s="40" t="s">
        <v>1130</v>
      </c>
      <c r="F2025" s="40" t="str">
        <f t="shared" si="11"/>
        <v>02020001830115CĐ-Ô1</v>
      </c>
      <c r="G2025" s="46">
        <v>2</v>
      </c>
      <c r="H2025" s="40" t="s">
        <v>2658</v>
      </c>
      <c r="I2025" s="46">
        <v>56</v>
      </c>
    </row>
    <row r="2026" spans="1:9" ht="12.75" hidden="1" customHeight="1">
      <c r="A2026" s="34">
        <v>369</v>
      </c>
      <c r="B2026" s="40" t="s">
        <v>2659</v>
      </c>
      <c r="C2026" s="40" t="s">
        <v>2181</v>
      </c>
      <c r="D2026" s="40" t="str">
        <f t="shared" si="9"/>
        <v>020200019401Thực tập tốt nghiệp DLUC</v>
      </c>
      <c r="E2026" s="40" t="s">
        <v>1130</v>
      </c>
      <c r="F2026" s="40" t="str">
        <f t="shared" si="11"/>
        <v>02020001940115CĐ-Ô1</v>
      </c>
      <c r="G2026" s="46">
        <v>2</v>
      </c>
      <c r="H2026" s="40"/>
      <c r="I2026" s="46">
        <v>56</v>
      </c>
    </row>
    <row r="2027" spans="1:9" ht="12.75" hidden="1" customHeight="1">
      <c r="A2027" s="34">
        <v>370</v>
      </c>
      <c r="B2027" s="40" t="s">
        <v>2660</v>
      </c>
      <c r="C2027" s="40" t="s">
        <v>2636</v>
      </c>
      <c r="D2027" s="40" t="str">
        <f t="shared" si="9"/>
        <v>020200006902Khí xả và vấn đề ô nhiễm môi trường</v>
      </c>
      <c r="E2027" s="40" t="s">
        <v>1226</v>
      </c>
      <c r="F2027" s="40" t="str">
        <f t="shared" si="11"/>
        <v>02020000690215CĐ-Ô4</v>
      </c>
      <c r="G2027" s="46">
        <v>2</v>
      </c>
      <c r="H2027" s="40" t="s">
        <v>276</v>
      </c>
      <c r="I2027" s="46">
        <v>13</v>
      </c>
    </row>
    <row r="2028" spans="1:9" ht="12.75" hidden="1" customHeight="1">
      <c r="A2028" s="34">
        <v>371</v>
      </c>
      <c r="B2028" s="40" t="s">
        <v>2661</v>
      </c>
      <c r="C2028" s="40" t="s">
        <v>2644</v>
      </c>
      <c r="D2028" s="40" t="str">
        <f t="shared" si="9"/>
        <v>020200073802Hệ thống phanh trên ô tô hiện đại</v>
      </c>
      <c r="E2028" s="40" t="s">
        <v>1226</v>
      </c>
      <c r="F2028" s="40" t="str">
        <f t="shared" si="11"/>
        <v>02020007380215CĐ-Ô4</v>
      </c>
      <c r="G2028" s="46">
        <v>2</v>
      </c>
      <c r="H2028" s="40" t="s">
        <v>225</v>
      </c>
      <c r="I2028" s="46">
        <v>13</v>
      </c>
    </row>
    <row r="2029" spans="1:9" ht="12.75" hidden="1" customHeight="1">
      <c r="A2029" s="34">
        <v>372</v>
      </c>
      <c r="B2029" s="40" t="s">
        <v>2662</v>
      </c>
      <c r="C2029" s="40" t="s">
        <v>2646</v>
      </c>
      <c r="D2029" s="40" t="str">
        <f t="shared" si="9"/>
        <v>020200016402Thực tập Điện ôtô 2</v>
      </c>
      <c r="E2029" s="40" t="s">
        <v>1226</v>
      </c>
      <c r="F2029" s="40" t="str">
        <f t="shared" si="11"/>
        <v>02020001640215CĐ-Ô4</v>
      </c>
      <c r="G2029" s="46">
        <v>2</v>
      </c>
      <c r="H2029" s="40" t="s">
        <v>2663</v>
      </c>
      <c r="I2029" s="46">
        <v>46</v>
      </c>
    </row>
    <row r="2030" spans="1:9" ht="12.75" hidden="1" customHeight="1">
      <c r="A2030" s="34">
        <v>373</v>
      </c>
      <c r="B2030" s="40" t="s">
        <v>2664</v>
      </c>
      <c r="C2030" s="40" t="s">
        <v>2648</v>
      </c>
      <c r="D2030" s="40" t="str">
        <f t="shared" si="9"/>
        <v xml:space="preserve">020200018302Thực tập Ôtô </v>
      </c>
      <c r="E2030" s="40" t="s">
        <v>1226</v>
      </c>
      <c r="F2030" s="40" t="str">
        <f t="shared" si="11"/>
        <v>02020001830215CĐ-Ô4</v>
      </c>
      <c r="G2030" s="46">
        <v>2</v>
      </c>
      <c r="H2030" s="40" t="s">
        <v>2665</v>
      </c>
      <c r="I2030" s="46">
        <v>46</v>
      </c>
    </row>
    <row r="2031" spans="1:9" ht="12.75" hidden="1" customHeight="1">
      <c r="A2031" s="34">
        <v>374</v>
      </c>
      <c r="B2031" s="40" t="s">
        <v>2666</v>
      </c>
      <c r="C2031" s="40" t="s">
        <v>2181</v>
      </c>
      <c r="D2031" s="40" t="str">
        <f t="shared" si="9"/>
        <v>020200019402Thực tập tốt nghiệp DLUC</v>
      </c>
      <c r="E2031" s="40" t="s">
        <v>1226</v>
      </c>
      <c r="F2031" s="40" t="str">
        <f t="shared" si="11"/>
        <v>02020001940215CĐ-Ô4</v>
      </c>
      <c r="G2031" s="46">
        <v>2</v>
      </c>
      <c r="H2031" s="40"/>
      <c r="I2031" s="46">
        <v>46</v>
      </c>
    </row>
    <row r="2032" spans="1:9" ht="12.75" hidden="1" customHeight="1">
      <c r="A2032" s="34">
        <v>375</v>
      </c>
      <c r="B2032" s="40" t="s">
        <v>2667</v>
      </c>
      <c r="C2032" s="40" t="s">
        <v>2636</v>
      </c>
      <c r="D2032" s="40" t="str">
        <f t="shared" si="9"/>
        <v>020200006903Khí xả và vấn đề ô nhiễm môi trường</v>
      </c>
      <c r="E2032" s="40" t="s">
        <v>1217</v>
      </c>
      <c r="F2032" s="40" t="str">
        <f t="shared" si="11"/>
        <v>02020000690315CĐ-Ô5</v>
      </c>
      <c r="G2032" s="46">
        <v>2</v>
      </c>
      <c r="H2032" s="40" t="s">
        <v>249</v>
      </c>
      <c r="I2032" s="46">
        <v>51</v>
      </c>
    </row>
    <row r="2033" spans="1:9" ht="12.75" hidden="1" customHeight="1">
      <c r="A2033" s="34">
        <v>376</v>
      </c>
      <c r="B2033" s="40" t="s">
        <v>2668</v>
      </c>
      <c r="C2033" s="40" t="s">
        <v>2644</v>
      </c>
      <c r="D2033" s="40" t="str">
        <f t="shared" si="9"/>
        <v>020200073803Hệ thống phanh trên ô tô hiện đại</v>
      </c>
      <c r="E2033" s="40" t="s">
        <v>1217</v>
      </c>
      <c r="F2033" s="40" t="str">
        <f t="shared" si="11"/>
        <v>02020007380315CĐ-Ô5</v>
      </c>
      <c r="G2033" s="46">
        <v>2</v>
      </c>
      <c r="H2033" s="40" t="s">
        <v>225</v>
      </c>
      <c r="I2033" s="46">
        <v>51</v>
      </c>
    </row>
    <row r="2034" spans="1:9" ht="12.75" hidden="1" customHeight="1">
      <c r="A2034" s="34">
        <v>377</v>
      </c>
      <c r="B2034" s="40" t="s">
        <v>2670</v>
      </c>
      <c r="C2034" s="40" t="s">
        <v>2646</v>
      </c>
      <c r="D2034" s="40" t="str">
        <f t="shared" si="9"/>
        <v>020200016403Thực tập Điện ôtô 2</v>
      </c>
      <c r="E2034" s="40" t="s">
        <v>1217</v>
      </c>
      <c r="F2034" s="40" t="str">
        <f t="shared" si="11"/>
        <v>02020001640315CĐ-Ô5</v>
      </c>
      <c r="G2034" s="46">
        <v>2</v>
      </c>
      <c r="H2034" s="40" t="s">
        <v>209</v>
      </c>
      <c r="I2034" s="46">
        <v>52</v>
      </c>
    </row>
    <row r="2035" spans="1:9" ht="12.75" hidden="1" customHeight="1">
      <c r="A2035" s="34">
        <v>378</v>
      </c>
      <c r="B2035" s="40" t="s">
        <v>2671</v>
      </c>
      <c r="C2035" s="40" t="s">
        <v>2648</v>
      </c>
      <c r="D2035" s="40" t="str">
        <f t="shared" si="9"/>
        <v xml:space="preserve">020200018303Thực tập Ôtô </v>
      </c>
      <c r="E2035" s="40" t="s">
        <v>1217</v>
      </c>
      <c r="F2035" s="40" t="str">
        <f t="shared" si="11"/>
        <v>02020001830315CĐ-Ô5</v>
      </c>
      <c r="G2035" s="46">
        <v>2</v>
      </c>
      <c r="H2035" s="40" t="s">
        <v>2672</v>
      </c>
      <c r="I2035" s="46">
        <v>51</v>
      </c>
    </row>
    <row r="2036" spans="1:9" ht="12.75" hidden="1" customHeight="1">
      <c r="A2036" s="34">
        <v>379</v>
      </c>
      <c r="B2036" s="40" t="s">
        <v>2673</v>
      </c>
      <c r="C2036" s="40" t="s">
        <v>2181</v>
      </c>
      <c r="D2036" s="40" t="str">
        <f t="shared" si="9"/>
        <v>020200019403Thực tập tốt nghiệp DLUC</v>
      </c>
      <c r="E2036" s="40" t="s">
        <v>1217</v>
      </c>
      <c r="F2036" s="40" t="str">
        <f t="shared" si="11"/>
        <v>02020001940315CĐ-Ô5</v>
      </c>
      <c r="G2036" s="46">
        <v>2</v>
      </c>
      <c r="H2036" s="40"/>
      <c r="I2036" s="46">
        <v>51</v>
      </c>
    </row>
    <row r="2037" spans="1:9" ht="12.75" hidden="1" customHeight="1">
      <c r="A2037" s="34">
        <v>380</v>
      </c>
      <c r="B2037" s="40" t="s">
        <v>2674</v>
      </c>
      <c r="C2037" s="40" t="s">
        <v>2636</v>
      </c>
      <c r="D2037" s="40" t="str">
        <f t="shared" si="9"/>
        <v>020200006904Khí xả và vấn đề ô nhiễm môi trường</v>
      </c>
      <c r="E2037" s="40" t="s">
        <v>1185</v>
      </c>
      <c r="F2037" s="40" t="str">
        <f t="shared" si="11"/>
        <v>02020000690415CĐ-Ô3</v>
      </c>
      <c r="G2037" s="46">
        <v>2</v>
      </c>
      <c r="H2037" s="40" t="s">
        <v>101</v>
      </c>
      <c r="I2037" s="46">
        <v>54</v>
      </c>
    </row>
    <row r="2038" spans="1:9" ht="12.75" hidden="1" customHeight="1">
      <c r="A2038" s="34">
        <v>381</v>
      </c>
      <c r="B2038" s="40" t="s">
        <v>2675</v>
      </c>
      <c r="C2038" s="40" t="s">
        <v>2644</v>
      </c>
      <c r="D2038" s="40" t="str">
        <f t="shared" si="9"/>
        <v>020200073804Hệ thống phanh trên ô tô hiện đại</v>
      </c>
      <c r="E2038" s="40" t="s">
        <v>1185</v>
      </c>
      <c r="F2038" s="40" t="str">
        <f t="shared" si="11"/>
        <v>02020007380415CĐ-Ô3</v>
      </c>
      <c r="G2038" s="46">
        <v>2</v>
      </c>
      <c r="H2038" s="40" t="s">
        <v>2676</v>
      </c>
      <c r="I2038" s="46">
        <v>54</v>
      </c>
    </row>
    <row r="2039" spans="1:9" ht="12.75" hidden="1" customHeight="1">
      <c r="A2039" s="34">
        <v>382</v>
      </c>
      <c r="B2039" s="40" t="s">
        <v>2677</v>
      </c>
      <c r="C2039" s="40" t="s">
        <v>2646</v>
      </c>
      <c r="D2039" s="40" t="str">
        <f t="shared" si="9"/>
        <v>020200016404Thực tập Điện ôtô 2</v>
      </c>
      <c r="E2039" s="40" t="s">
        <v>1185</v>
      </c>
      <c r="F2039" s="40" t="str">
        <f t="shared" si="11"/>
        <v>02020001640415CĐ-Ô3</v>
      </c>
      <c r="G2039" s="46">
        <v>2</v>
      </c>
      <c r="H2039" s="40" t="s">
        <v>209</v>
      </c>
      <c r="I2039" s="46">
        <v>55</v>
      </c>
    </row>
    <row r="2040" spans="1:9" ht="12.75" hidden="1" customHeight="1">
      <c r="A2040" s="34">
        <v>383</v>
      </c>
      <c r="B2040" s="40" t="s">
        <v>2678</v>
      </c>
      <c r="C2040" s="40" t="s">
        <v>2648</v>
      </c>
      <c r="D2040" s="40" t="str">
        <f t="shared" si="9"/>
        <v xml:space="preserve">020200018304Thực tập Ôtô </v>
      </c>
      <c r="E2040" s="40" t="s">
        <v>1185</v>
      </c>
      <c r="F2040" s="40" t="str">
        <f t="shared" si="11"/>
        <v>02020001830415CĐ-Ô3</v>
      </c>
      <c r="G2040" s="46">
        <v>2</v>
      </c>
      <c r="H2040" s="40" t="s">
        <v>2679</v>
      </c>
      <c r="I2040" s="46">
        <v>54</v>
      </c>
    </row>
    <row r="2041" spans="1:9" ht="12.75" hidden="1" customHeight="1">
      <c r="A2041" s="34">
        <v>384</v>
      </c>
      <c r="B2041" s="40" t="s">
        <v>2680</v>
      </c>
      <c r="C2041" s="40" t="s">
        <v>2181</v>
      </c>
      <c r="D2041" s="40" t="str">
        <f t="shared" si="9"/>
        <v>020200019404Thực tập tốt nghiệp DLUC</v>
      </c>
      <c r="E2041" s="40" t="s">
        <v>1185</v>
      </c>
      <c r="F2041" s="40" t="str">
        <f t="shared" si="11"/>
        <v>02020001940415CĐ-Ô3</v>
      </c>
      <c r="G2041" s="46">
        <v>2</v>
      </c>
      <c r="H2041" s="40"/>
      <c r="I2041" s="46">
        <v>54</v>
      </c>
    </row>
    <row r="2042" spans="1:9" ht="12.75" hidden="1" customHeight="1">
      <c r="A2042" s="34">
        <v>385</v>
      </c>
      <c r="B2042" s="40" t="s">
        <v>2681</v>
      </c>
      <c r="C2042" s="40" t="s">
        <v>2636</v>
      </c>
      <c r="D2042" s="40" t="str">
        <f t="shared" si="9"/>
        <v>020200006905Khí xả và vấn đề ô nhiễm môi trường</v>
      </c>
      <c r="E2042" s="40" t="s">
        <v>1192</v>
      </c>
      <c r="F2042" s="40" t="str">
        <f t="shared" si="11"/>
        <v>02020000690515CĐ-Ô2</v>
      </c>
      <c r="G2042" s="46">
        <v>2</v>
      </c>
      <c r="H2042" s="40" t="s">
        <v>225</v>
      </c>
      <c r="I2042" s="46">
        <v>21</v>
      </c>
    </row>
    <row r="2043" spans="1:9" ht="12.75" hidden="1" customHeight="1">
      <c r="A2043" s="34">
        <v>386</v>
      </c>
      <c r="B2043" s="40" t="s">
        <v>2682</v>
      </c>
      <c r="C2043" s="40" t="s">
        <v>2644</v>
      </c>
      <c r="D2043" s="40" t="str">
        <f t="shared" si="9"/>
        <v>020200073805Hệ thống phanh trên ô tô hiện đại</v>
      </c>
      <c r="E2043" s="40" t="s">
        <v>1192</v>
      </c>
      <c r="F2043" s="40" t="str">
        <f t="shared" si="11"/>
        <v>02020007380515CĐ-Ô2</v>
      </c>
      <c r="G2043" s="46">
        <v>2</v>
      </c>
      <c r="H2043" s="40" t="s">
        <v>250</v>
      </c>
      <c r="I2043" s="46">
        <v>21</v>
      </c>
    </row>
    <row r="2044" spans="1:9" ht="12.75" hidden="1" customHeight="1">
      <c r="A2044" s="34">
        <v>387</v>
      </c>
      <c r="B2044" s="40" t="s">
        <v>2683</v>
      </c>
      <c r="C2044" s="40" t="s">
        <v>2646</v>
      </c>
      <c r="D2044" s="40" t="str">
        <f t="shared" si="9"/>
        <v>020200016405Thực tập Điện ôtô 2</v>
      </c>
      <c r="E2044" s="40" t="s">
        <v>1192</v>
      </c>
      <c r="F2044" s="40" t="str">
        <f t="shared" si="11"/>
        <v>02020001640515CĐ-Ô2</v>
      </c>
      <c r="G2044" s="46">
        <v>2</v>
      </c>
      <c r="H2044" s="40" t="s">
        <v>2684</v>
      </c>
      <c r="I2044" s="46">
        <v>51</v>
      </c>
    </row>
    <row r="2045" spans="1:9" ht="12.75" hidden="1" customHeight="1">
      <c r="A2045" s="34">
        <v>388</v>
      </c>
      <c r="B2045" s="40" t="s">
        <v>2685</v>
      </c>
      <c r="C2045" s="40" t="s">
        <v>2648</v>
      </c>
      <c r="D2045" s="40" t="str">
        <f t="shared" si="9"/>
        <v xml:space="preserve">020200018305Thực tập Ôtô </v>
      </c>
      <c r="E2045" s="40" t="s">
        <v>1192</v>
      </c>
      <c r="F2045" s="40" t="str">
        <f t="shared" si="11"/>
        <v>02020001830515CĐ-Ô2</v>
      </c>
      <c r="G2045" s="46">
        <v>2</v>
      </c>
      <c r="H2045" s="40" t="s">
        <v>225</v>
      </c>
      <c r="I2045" s="46">
        <v>51</v>
      </c>
    </row>
    <row r="2046" spans="1:9" ht="12.75" hidden="1" customHeight="1">
      <c r="A2046" s="34">
        <v>389</v>
      </c>
      <c r="B2046" s="40" t="s">
        <v>2686</v>
      </c>
      <c r="C2046" s="40" t="s">
        <v>2181</v>
      </c>
      <c r="D2046" s="40" t="str">
        <f t="shared" si="9"/>
        <v>020200019405Thực tập tốt nghiệp DLUC</v>
      </c>
      <c r="E2046" s="40" t="s">
        <v>1192</v>
      </c>
      <c r="F2046" s="40" t="str">
        <f t="shared" si="11"/>
        <v>02020001940515CĐ-Ô2</v>
      </c>
      <c r="G2046" s="46">
        <v>2</v>
      </c>
      <c r="H2046" s="40"/>
      <c r="I2046" s="46">
        <v>51</v>
      </c>
    </row>
    <row r="2047" spans="1:9" ht="12.75" hidden="1" customHeight="1">
      <c r="A2047" s="34">
        <v>390</v>
      </c>
      <c r="B2047" s="40" t="s">
        <v>2687</v>
      </c>
      <c r="C2047" s="40" t="s">
        <v>2688</v>
      </c>
      <c r="D2047" s="40" t="str">
        <f t="shared" si="9"/>
        <v>020200120201Kỹ thuật lạnh ứng dụng</v>
      </c>
      <c r="E2047" s="40" t="s">
        <v>1281</v>
      </c>
      <c r="F2047" s="40" t="str">
        <f t="shared" si="11"/>
        <v>02020012020115CĐ-ĐL1</v>
      </c>
      <c r="G2047" s="46">
        <v>2</v>
      </c>
      <c r="H2047" s="40" t="s">
        <v>82</v>
      </c>
      <c r="I2047" s="46">
        <v>56</v>
      </c>
    </row>
    <row r="2048" spans="1:9" ht="12.75" hidden="1" customHeight="1">
      <c r="A2048" s="34">
        <v>391</v>
      </c>
      <c r="B2048" s="40" t="s">
        <v>2689</v>
      </c>
      <c r="C2048" s="40" t="s">
        <v>2087</v>
      </c>
      <c r="D2048" s="40" t="str">
        <f t="shared" si="9"/>
        <v>020200019201Thực tập tốt nghiệp</v>
      </c>
      <c r="E2048" s="40" t="s">
        <v>1281</v>
      </c>
      <c r="F2048" s="40" t="str">
        <f t="shared" si="11"/>
        <v>02020001920115CĐ-ĐL1</v>
      </c>
      <c r="G2048" s="46">
        <v>2</v>
      </c>
      <c r="H2048" s="40"/>
      <c r="I2048" s="46">
        <v>56</v>
      </c>
    </row>
    <row r="2049" spans="1:9" ht="12.75" hidden="1" customHeight="1">
      <c r="A2049" s="34">
        <v>392</v>
      </c>
      <c r="B2049" s="40" t="s">
        <v>2690</v>
      </c>
      <c r="C2049" s="40" t="s">
        <v>2691</v>
      </c>
      <c r="D2049" s="40" t="str">
        <f t="shared" si="9"/>
        <v>020200120001Thực tập hệ thống điều hòa không khí ô tô</v>
      </c>
      <c r="E2049" s="40" t="s">
        <v>1281</v>
      </c>
      <c r="F2049" s="40" t="str">
        <f t="shared" si="11"/>
        <v>02020012000115CĐ-ĐL1</v>
      </c>
      <c r="G2049" s="46">
        <v>2</v>
      </c>
      <c r="H2049" s="40" t="s">
        <v>82</v>
      </c>
      <c r="I2049" s="46">
        <v>56</v>
      </c>
    </row>
    <row r="2050" spans="1:9" ht="12.75" hidden="1" customHeight="1">
      <c r="A2050" s="34">
        <v>393</v>
      </c>
      <c r="B2050" s="40" t="s">
        <v>2692</v>
      </c>
      <c r="C2050" s="40" t="s">
        <v>2693</v>
      </c>
      <c r="D2050" s="40" t="str">
        <f t="shared" si="9"/>
        <v>020200120301Đồ án chuyên ngành</v>
      </c>
      <c r="E2050" s="40" t="s">
        <v>1281</v>
      </c>
      <c r="F2050" s="40" t="str">
        <f t="shared" si="11"/>
        <v>02020012030115CĐ-ĐL1</v>
      </c>
      <c r="G2050" s="46">
        <v>2</v>
      </c>
      <c r="H2050" s="40"/>
      <c r="I2050" s="46">
        <v>56</v>
      </c>
    </row>
    <row r="2051" spans="1:9" ht="12.75" hidden="1" customHeight="1">
      <c r="A2051" s="34">
        <v>394</v>
      </c>
      <c r="B2051" s="40" t="s">
        <v>2694</v>
      </c>
      <c r="C2051" s="40" t="s">
        <v>2688</v>
      </c>
      <c r="D2051" s="40" t="str">
        <f t="shared" si="9"/>
        <v>020200120202Kỹ thuật lạnh ứng dụng</v>
      </c>
      <c r="E2051" s="40" t="s">
        <v>1309</v>
      </c>
      <c r="F2051" s="40" t="str">
        <f t="shared" si="11"/>
        <v>02020012020215CĐ-ĐL2</v>
      </c>
      <c r="G2051" s="46">
        <v>2</v>
      </c>
      <c r="H2051" s="40" t="s">
        <v>244</v>
      </c>
      <c r="I2051" s="46">
        <v>57</v>
      </c>
    </row>
    <row r="2052" spans="1:9" ht="12.75" hidden="1" customHeight="1">
      <c r="A2052" s="34">
        <v>395</v>
      </c>
      <c r="B2052" s="40" t="s">
        <v>2695</v>
      </c>
      <c r="C2052" s="40" t="s">
        <v>2087</v>
      </c>
      <c r="D2052" s="40" t="str">
        <f t="shared" si="9"/>
        <v>020200019202Thực tập tốt nghiệp</v>
      </c>
      <c r="E2052" s="40" t="s">
        <v>1309</v>
      </c>
      <c r="F2052" s="40" t="str">
        <f t="shared" si="11"/>
        <v>02020001920215CĐ-ĐL2</v>
      </c>
      <c r="G2052" s="46">
        <v>2</v>
      </c>
      <c r="H2052" s="40"/>
      <c r="I2052" s="46">
        <v>57</v>
      </c>
    </row>
    <row r="2053" spans="1:9" ht="12.75" hidden="1" customHeight="1">
      <c r="A2053" s="34">
        <v>396</v>
      </c>
      <c r="B2053" s="40" t="s">
        <v>2696</v>
      </c>
      <c r="C2053" s="40" t="s">
        <v>2691</v>
      </c>
      <c r="D2053" s="40" t="str">
        <f t="shared" si="9"/>
        <v>020200120002Thực tập hệ thống điều hòa không khí ô tô</v>
      </c>
      <c r="E2053" s="40" t="s">
        <v>1309</v>
      </c>
      <c r="F2053" s="40" t="str">
        <f t="shared" si="11"/>
        <v>02020012000215CĐ-ĐL2</v>
      </c>
      <c r="G2053" s="46">
        <v>2</v>
      </c>
      <c r="H2053" s="40" t="s">
        <v>82</v>
      </c>
      <c r="I2053" s="46">
        <v>57</v>
      </c>
    </row>
    <row r="2054" spans="1:9" ht="12.75" hidden="1" customHeight="1">
      <c r="A2054" s="34">
        <v>397</v>
      </c>
      <c r="B2054" s="40" t="s">
        <v>2697</v>
      </c>
      <c r="C2054" s="40" t="s">
        <v>2693</v>
      </c>
      <c r="D2054" s="40" t="str">
        <f t="shared" si="9"/>
        <v>020200120302Đồ án chuyên ngành</v>
      </c>
      <c r="E2054" s="40" t="s">
        <v>1309</v>
      </c>
      <c r="F2054" s="40" t="str">
        <f t="shared" si="11"/>
        <v>02020012030215CĐ-ĐL2</v>
      </c>
      <c r="G2054" s="46">
        <v>2</v>
      </c>
      <c r="H2054" s="40"/>
      <c r="I2054" s="46">
        <v>57</v>
      </c>
    </row>
    <row r="2055" spans="1:9" ht="12.75" hidden="1" customHeight="1">
      <c r="A2055" s="34">
        <v>398</v>
      </c>
      <c r="B2055" s="40" t="s">
        <v>2698</v>
      </c>
      <c r="C2055" s="40" t="s">
        <v>2699</v>
      </c>
      <c r="D2055" s="40" t="str">
        <f t="shared" si="9"/>
        <v>020200004401Đồ án Công nghệ may trang phục</v>
      </c>
      <c r="E2055" s="40" t="s">
        <v>1107</v>
      </c>
      <c r="F2055" s="40" t="str">
        <f t="shared" si="11"/>
        <v>02020000440115CĐ-MTT1</v>
      </c>
      <c r="G2055" s="46">
        <v>2</v>
      </c>
      <c r="H2055" s="40"/>
      <c r="I2055" s="46">
        <v>62</v>
      </c>
    </row>
    <row r="2056" spans="1:9" ht="12.75" hidden="1" customHeight="1">
      <c r="A2056" s="34">
        <v>399</v>
      </c>
      <c r="B2056" s="40" t="s">
        <v>2701</v>
      </c>
      <c r="C2056" s="40" t="s">
        <v>2702</v>
      </c>
      <c r="D2056" s="40" t="str">
        <f t="shared" si="9"/>
        <v>020200012501Thực tập phát triển mẫu trên manơcanh</v>
      </c>
      <c r="E2056" s="40" t="s">
        <v>1107</v>
      </c>
      <c r="F2056" s="40" t="str">
        <f t="shared" si="11"/>
        <v>02020001250115CĐ-MTT1</v>
      </c>
      <c r="G2056" s="46">
        <v>2</v>
      </c>
      <c r="H2056" s="40" t="s">
        <v>2703</v>
      </c>
      <c r="I2056" s="46">
        <v>62</v>
      </c>
    </row>
    <row r="2057" spans="1:9" ht="12.75" hidden="1" customHeight="1">
      <c r="A2057" s="34">
        <v>400</v>
      </c>
      <c r="B2057" s="40" t="s">
        <v>2704</v>
      </c>
      <c r="C2057" s="40" t="s">
        <v>2705</v>
      </c>
      <c r="D2057" s="40" t="str">
        <f t="shared" si="9"/>
        <v>020200015701Thực tập Công nghệ may trang phục 2</v>
      </c>
      <c r="E2057" s="40" t="s">
        <v>1107</v>
      </c>
      <c r="F2057" s="40" t="str">
        <f t="shared" si="11"/>
        <v>02020001570115CĐ-MTT1</v>
      </c>
      <c r="G2057" s="46">
        <v>2</v>
      </c>
      <c r="H2057" s="40" t="s">
        <v>1794</v>
      </c>
      <c r="I2057" s="46">
        <v>62</v>
      </c>
    </row>
    <row r="2058" spans="1:9" ht="12.75" hidden="1" customHeight="1">
      <c r="A2058" s="34">
        <v>401</v>
      </c>
      <c r="B2058" s="40" t="s">
        <v>2706</v>
      </c>
      <c r="C2058" s="40" t="s">
        <v>2707</v>
      </c>
      <c r="D2058" s="40" t="str">
        <f t="shared" si="9"/>
        <v>020200015801Thực tập Công nghệ may trang phục 3</v>
      </c>
      <c r="E2058" s="40" t="s">
        <v>1107</v>
      </c>
      <c r="F2058" s="40" t="str">
        <f t="shared" si="11"/>
        <v>02020001580115CĐ-MTT1</v>
      </c>
      <c r="G2058" s="46">
        <v>2</v>
      </c>
      <c r="H2058" s="40" t="s">
        <v>1794</v>
      </c>
      <c r="I2058" s="46">
        <v>62</v>
      </c>
    </row>
    <row r="2059" spans="1:9" ht="12.75" hidden="1" customHeight="1">
      <c r="A2059" s="34">
        <v>402</v>
      </c>
      <c r="B2059" s="40" t="s">
        <v>2708</v>
      </c>
      <c r="C2059" s="40" t="s">
        <v>2087</v>
      </c>
      <c r="D2059" s="40" t="str">
        <f t="shared" si="9"/>
        <v>020200019501Thực tập tốt nghiệp</v>
      </c>
      <c r="E2059" s="40" t="s">
        <v>1107</v>
      </c>
      <c r="F2059" s="40" t="str">
        <f t="shared" si="11"/>
        <v>02020001950115CĐ-MTT1</v>
      </c>
      <c r="G2059" s="46">
        <v>2</v>
      </c>
      <c r="H2059" s="40"/>
      <c r="I2059" s="46">
        <v>62</v>
      </c>
    </row>
    <row r="2060" spans="1:9" ht="12.75" hidden="1" customHeight="1">
      <c r="A2060" s="34">
        <v>403</v>
      </c>
      <c r="B2060" s="40" t="s">
        <v>2709</v>
      </c>
      <c r="C2060" s="40" t="s">
        <v>2710</v>
      </c>
      <c r="D2060" s="40" t="str">
        <f t="shared" si="9"/>
        <v>020200073901Thực tập may nón và túi xách</v>
      </c>
      <c r="E2060" s="40" t="s">
        <v>1107</v>
      </c>
      <c r="F2060" s="40" t="str">
        <f t="shared" si="11"/>
        <v>02020007390115CĐ-MTT1</v>
      </c>
      <c r="G2060" s="46">
        <v>2</v>
      </c>
      <c r="H2060" s="40" t="s">
        <v>2711</v>
      </c>
      <c r="I2060" s="46">
        <v>62</v>
      </c>
    </row>
    <row r="2061" spans="1:9" ht="12.75" hidden="1" customHeight="1">
      <c r="A2061" s="34">
        <v>404</v>
      </c>
      <c r="B2061" s="40" t="s">
        <v>2712</v>
      </c>
      <c r="C2061" s="40" t="s">
        <v>2699</v>
      </c>
      <c r="D2061" s="40" t="str">
        <f t="shared" si="9"/>
        <v>020200004402Đồ án Công nghệ may trang phục</v>
      </c>
      <c r="E2061" s="40" t="s">
        <v>1121</v>
      </c>
      <c r="F2061" s="40" t="str">
        <f t="shared" si="11"/>
        <v>02020000440215CĐ-MTT2</v>
      </c>
      <c r="G2061" s="46">
        <v>2</v>
      </c>
      <c r="H2061" s="40"/>
      <c r="I2061" s="46">
        <v>59</v>
      </c>
    </row>
    <row r="2062" spans="1:9" ht="12.75" hidden="1" customHeight="1">
      <c r="A2062" s="34">
        <v>405</v>
      </c>
      <c r="B2062" s="40" t="s">
        <v>2713</v>
      </c>
      <c r="C2062" s="40" t="s">
        <v>2702</v>
      </c>
      <c r="D2062" s="40" t="str">
        <f t="shared" si="9"/>
        <v>020200012502Thực tập phát triển mẫu trên manơcanh</v>
      </c>
      <c r="E2062" s="40" t="s">
        <v>1121</v>
      </c>
      <c r="F2062" s="40" t="str">
        <f t="shared" si="11"/>
        <v>02020001250215CĐ-MTT2</v>
      </c>
      <c r="G2062" s="46">
        <v>2</v>
      </c>
      <c r="H2062" s="40" t="s">
        <v>88</v>
      </c>
      <c r="I2062" s="46">
        <v>59</v>
      </c>
    </row>
    <row r="2063" spans="1:9" ht="12.75" hidden="1" customHeight="1">
      <c r="A2063" s="34">
        <v>406</v>
      </c>
      <c r="B2063" s="40" t="s">
        <v>2714</v>
      </c>
      <c r="C2063" s="40" t="s">
        <v>2705</v>
      </c>
      <c r="D2063" s="40" t="str">
        <f t="shared" si="9"/>
        <v>020200015702Thực tập Công nghệ may trang phục 2</v>
      </c>
      <c r="E2063" s="40" t="s">
        <v>1121</v>
      </c>
      <c r="F2063" s="40" t="str">
        <f t="shared" si="11"/>
        <v>02020001570215CĐ-MTT2</v>
      </c>
      <c r="G2063" s="46">
        <v>2</v>
      </c>
      <c r="H2063" s="40" t="s">
        <v>2715</v>
      </c>
      <c r="I2063" s="46">
        <v>59</v>
      </c>
    </row>
    <row r="2064" spans="1:9" ht="12.75" hidden="1" customHeight="1">
      <c r="A2064" s="34">
        <v>407</v>
      </c>
      <c r="B2064" s="40" t="s">
        <v>2716</v>
      </c>
      <c r="C2064" s="40" t="s">
        <v>2707</v>
      </c>
      <c r="D2064" s="40" t="str">
        <f t="shared" si="9"/>
        <v>020200015802Thực tập Công nghệ may trang phục 3</v>
      </c>
      <c r="E2064" s="40" t="s">
        <v>1121</v>
      </c>
      <c r="F2064" s="40" t="str">
        <f t="shared" si="11"/>
        <v>02020001580215CĐ-MTT2</v>
      </c>
      <c r="G2064" s="46">
        <v>2</v>
      </c>
      <c r="H2064" s="40" t="s">
        <v>2715</v>
      </c>
      <c r="I2064" s="46">
        <v>59</v>
      </c>
    </row>
    <row r="2065" spans="1:9" ht="12.75" hidden="1" customHeight="1">
      <c r="A2065" s="34">
        <v>408</v>
      </c>
      <c r="B2065" s="40" t="s">
        <v>2717</v>
      </c>
      <c r="C2065" s="40" t="s">
        <v>2087</v>
      </c>
      <c r="D2065" s="40" t="str">
        <f t="shared" si="9"/>
        <v>020200019502Thực tập tốt nghiệp</v>
      </c>
      <c r="E2065" s="40" t="s">
        <v>1121</v>
      </c>
      <c r="F2065" s="40" t="str">
        <f t="shared" si="11"/>
        <v>02020001950215CĐ-MTT2</v>
      </c>
      <c r="G2065" s="46">
        <v>2</v>
      </c>
      <c r="H2065" s="40"/>
      <c r="I2065" s="46">
        <v>59</v>
      </c>
    </row>
    <row r="2066" spans="1:9" ht="12.75" hidden="1" customHeight="1">
      <c r="A2066" s="34">
        <v>409</v>
      </c>
      <c r="B2066" s="40" t="s">
        <v>2718</v>
      </c>
      <c r="C2066" s="40" t="s">
        <v>2710</v>
      </c>
      <c r="D2066" s="40" t="str">
        <f t="shared" si="9"/>
        <v>020200073902Thực tập may nón và túi xách</v>
      </c>
      <c r="E2066" s="40" t="s">
        <v>1121</v>
      </c>
      <c r="F2066" s="40" t="str">
        <f t="shared" si="11"/>
        <v>02020007390215CĐ-MTT2</v>
      </c>
      <c r="G2066" s="46">
        <v>2</v>
      </c>
      <c r="H2066" s="40" t="s">
        <v>2711</v>
      </c>
      <c r="I2066" s="46">
        <v>59</v>
      </c>
    </row>
    <row r="2067" spans="1:9" ht="12.75" hidden="1" customHeight="1">
      <c r="A2067" s="34">
        <v>410</v>
      </c>
      <c r="B2067" s="40" t="s">
        <v>2720</v>
      </c>
      <c r="C2067" s="40" t="s">
        <v>2636</v>
      </c>
      <c r="D2067" s="40" t="str">
        <f t="shared" si="9"/>
        <v>020200006906Khí xả và vấn đề ô nhiễm môi trường</v>
      </c>
      <c r="E2067" s="40" t="s">
        <v>1199</v>
      </c>
      <c r="F2067" s="40" t="str">
        <f t="shared" si="11"/>
        <v>02020000690615CĐ-Ô6</v>
      </c>
      <c r="G2067" s="46">
        <v>2</v>
      </c>
      <c r="H2067" s="40" t="s">
        <v>101</v>
      </c>
      <c r="I2067" s="46">
        <v>52</v>
      </c>
    </row>
    <row r="2068" spans="1:9" ht="12.75" hidden="1" customHeight="1">
      <c r="A2068" s="34">
        <v>411</v>
      </c>
      <c r="B2068" s="40" t="s">
        <v>2721</v>
      </c>
      <c r="C2068" s="40" t="s">
        <v>2644</v>
      </c>
      <c r="D2068" s="40" t="str">
        <f t="shared" si="9"/>
        <v>020200073806Hệ thống phanh trên ô tô hiện đại</v>
      </c>
      <c r="E2068" s="40" t="s">
        <v>1199</v>
      </c>
      <c r="F2068" s="40" t="str">
        <f t="shared" si="11"/>
        <v>02020007380615CĐ-Ô6</v>
      </c>
      <c r="G2068" s="46">
        <v>2</v>
      </c>
      <c r="H2068" s="40" t="s">
        <v>101</v>
      </c>
      <c r="I2068" s="46">
        <v>52</v>
      </c>
    </row>
    <row r="2069" spans="1:9" ht="12.75" hidden="1" customHeight="1">
      <c r="A2069" s="34">
        <v>412</v>
      </c>
      <c r="B2069" s="40" t="s">
        <v>2722</v>
      </c>
      <c r="C2069" s="40" t="s">
        <v>2646</v>
      </c>
      <c r="D2069" s="40" t="str">
        <f t="shared" si="9"/>
        <v>020200016406Thực tập Điện ôtô 2</v>
      </c>
      <c r="E2069" s="40" t="s">
        <v>1199</v>
      </c>
      <c r="F2069" s="40" t="str">
        <f t="shared" si="11"/>
        <v>02020001640615CĐ-Ô6</v>
      </c>
      <c r="G2069" s="46">
        <v>2</v>
      </c>
      <c r="H2069" s="40" t="s">
        <v>200</v>
      </c>
      <c r="I2069" s="46">
        <v>52</v>
      </c>
    </row>
    <row r="2070" spans="1:9" ht="12.75" hidden="1" customHeight="1">
      <c r="A2070" s="34">
        <v>413</v>
      </c>
      <c r="B2070" s="40" t="s">
        <v>2723</v>
      </c>
      <c r="C2070" s="40" t="s">
        <v>2648</v>
      </c>
      <c r="D2070" s="40" t="str">
        <f t="shared" si="9"/>
        <v xml:space="preserve">020200018306Thực tập Ôtô </v>
      </c>
      <c r="E2070" s="40" t="s">
        <v>1199</v>
      </c>
      <c r="F2070" s="40" t="str">
        <f t="shared" si="11"/>
        <v>02020001830615CĐ-Ô6</v>
      </c>
      <c r="G2070" s="46">
        <v>2</v>
      </c>
      <c r="H2070" s="40" t="s">
        <v>2724</v>
      </c>
      <c r="I2070" s="46">
        <v>52</v>
      </c>
    </row>
    <row r="2071" spans="1:9" ht="12.75" hidden="1" customHeight="1">
      <c r="A2071" s="34">
        <v>414</v>
      </c>
      <c r="B2071" s="40" t="s">
        <v>2725</v>
      </c>
      <c r="C2071" s="40" t="s">
        <v>2181</v>
      </c>
      <c r="D2071" s="40" t="str">
        <f t="shared" si="9"/>
        <v>020200019406Thực tập tốt nghiệp DLUC</v>
      </c>
      <c r="E2071" s="40" t="s">
        <v>1199</v>
      </c>
      <c r="F2071" s="40" t="str">
        <f t="shared" si="11"/>
        <v>02020001940615CĐ-Ô6</v>
      </c>
      <c r="G2071" s="46">
        <v>2</v>
      </c>
      <c r="H2071" s="40"/>
      <c r="I2071" s="46">
        <v>52</v>
      </c>
    </row>
    <row r="2072" spans="1:9" ht="12.75" hidden="1" customHeight="1">
      <c r="A2072" s="34">
        <v>415</v>
      </c>
      <c r="B2072" s="40" t="s">
        <v>2726</v>
      </c>
      <c r="C2072" s="40" t="s">
        <v>2727</v>
      </c>
      <c r="D2072" s="40" t="str">
        <f t="shared" si="9"/>
        <v>020200001701Các phương pháp gia công đặc biệt</v>
      </c>
      <c r="E2072" s="40" t="s">
        <v>1169</v>
      </c>
      <c r="F2072" s="40" t="str">
        <f t="shared" si="11"/>
        <v>02020000170115CĐ-CTM1</v>
      </c>
      <c r="G2072" s="46">
        <v>2</v>
      </c>
      <c r="H2072" s="40" t="s">
        <v>218</v>
      </c>
      <c r="I2072" s="46">
        <v>48</v>
      </c>
    </row>
    <row r="2073" spans="1:9" ht="12.75" hidden="1" customHeight="1">
      <c r="A2073" s="34">
        <v>416</v>
      </c>
      <c r="B2073" s="40" t="s">
        <v>2729</v>
      </c>
      <c r="C2073" s="40" t="s">
        <v>2730</v>
      </c>
      <c r="D2073" s="40" t="str">
        <f t="shared" si="9"/>
        <v>020200022001Vẽ và thiết kế trên máy tính</v>
      </c>
      <c r="E2073" s="40" t="s">
        <v>1169</v>
      </c>
      <c r="F2073" s="40" t="str">
        <f t="shared" si="11"/>
        <v>02020002200115CĐ-CTM1</v>
      </c>
      <c r="G2073" s="46">
        <v>2</v>
      </c>
      <c r="H2073" s="40" t="s">
        <v>241</v>
      </c>
      <c r="I2073" s="46">
        <v>48</v>
      </c>
    </row>
    <row r="2074" spans="1:9" ht="12.75" hidden="1" customHeight="1">
      <c r="A2074" s="34">
        <v>417</v>
      </c>
      <c r="B2074" s="40" t="s">
        <v>2731</v>
      </c>
      <c r="C2074" s="40" t="s">
        <v>2732</v>
      </c>
      <c r="D2074" s="40" t="str">
        <f t="shared" si="9"/>
        <v>020200015401Thực tập CAD/CAM-CNC</v>
      </c>
      <c r="E2074" s="40" t="s">
        <v>1169</v>
      </c>
      <c r="F2074" s="40" t="str">
        <f t="shared" si="11"/>
        <v>02020001540115CĐ-CTM1</v>
      </c>
      <c r="G2074" s="46">
        <v>2</v>
      </c>
      <c r="H2074" s="40" t="s">
        <v>218</v>
      </c>
      <c r="I2074" s="46">
        <v>48</v>
      </c>
    </row>
    <row r="2075" spans="1:9" ht="12.75" hidden="1" customHeight="1">
      <c r="A2075" s="34">
        <v>418</v>
      </c>
      <c r="B2075" s="40" t="s">
        <v>2733</v>
      </c>
      <c r="C2075" s="40" t="s">
        <v>2734</v>
      </c>
      <c r="D2075" s="40" t="str">
        <f t="shared" si="9"/>
        <v>020200018501Thực tập Phay 2</v>
      </c>
      <c r="E2075" s="40" t="s">
        <v>1169</v>
      </c>
      <c r="F2075" s="40" t="str">
        <f t="shared" si="11"/>
        <v>02020001850115CĐ-CTM1</v>
      </c>
      <c r="G2075" s="46">
        <v>2</v>
      </c>
      <c r="H2075" s="40" t="s">
        <v>1469</v>
      </c>
      <c r="I2075" s="46">
        <v>52</v>
      </c>
    </row>
    <row r="2076" spans="1:9" ht="12.75" hidden="1" customHeight="1">
      <c r="A2076" s="34">
        <v>419</v>
      </c>
      <c r="B2076" s="40" t="s">
        <v>2735</v>
      </c>
      <c r="C2076" s="40" t="s">
        <v>2087</v>
      </c>
      <c r="D2076" s="40" t="str">
        <f t="shared" si="9"/>
        <v>020200019301Thực tập tốt nghiệp</v>
      </c>
      <c r="E2076" s="40" t="s">
        <v>1169</v>
      </c>
      <c r="F2076" s="40" t="str">
        <f t="shared" si="11"/>
        <v>02020001930115CĐ-CTM1</v>
      </c>
      <c r="G2076" s="46">
        <v>2</v>
      </c>
      <c r="H2076" s="40"/>
      <c r="I2076" s="46">
        <v>48</v>
      </c>
    </row>
    <row r="2077" spans="1:9" ht="12.75" hidden="1" customHeight="1">
      <c r="A2077" s="34">
        <v>420</v>
      </c>
      <c r="B2077" s="40" t="s">
        <v>2736</v>
      </c>
      <c r="C2077" s="40" t="s">
        <v>2737</v>
      </c>
      <c r="D2077" s="40" t="str">
        <f t="shared" si="9"/>
        <v>020200077901Thực tập CNC công nghiệp</v>
      </c>
      <c r="E2077" s="40" t="s">
        <v>1169</v>
      </c>
      <c r="F2077" s="40" t="str">
        <f t="shared" si="11"/>
        <v>02020007790115CĐ-CTM1</v>
      </c>
      <c r="G2077" s="46">
        <v>2</v>
      </c>
      <c r="H2077" s="40" t="s">
        <v>2738</v>
      </c>
      <c r="I2077" s="46">
        <v>48</v>
      </c>
    </row>
    <row r="2078" spans="1:9" ht="12.75" hidden="1" customHeight="1">
      <c r="A2078" s="34">
        <v>421</v>
      </c>
      <c r="B2078" s="40" t="s">
        <v>2739</v>
      </c>
      <c r="C2078" s="40" t="s">
        <v>2727</v>
      </c>
      <c r="D2078" s="40" t="str">
        <f t="shared" si="9"/>
        <v>020200001702Các phương pháp gia công đặc biệt</v>
      </c>
      <c r="E2078" s="40" t="s">
        <v>1207</v>
      </c>
      <c r="F2078" s="40" t="str">
        <f t="shared" si="11"/>
        <v>02020000170215CĐ-CTM2</v>
      </c>
      <c r="G2078" s="46">
        <v>2</v>
      </c>
      <c r="H2078" s="40" t="s">
        <v>266</v>
      </c>
      <c r="I2078" s="46">
        <v>52</v>
      </c>
    </row>
    <row r="2079" spans="1:9" ht="12.75" hidden="1" customHeight="1">
      <c r="A2079" s="34">
        <v>422</v>
      </c>
      <c r="B2079" s="40" t="s">
        <v>2740</v>
      </c>
      <c r="C2079" s="40" t="s">
        <v>2730</v>
      </c>
      <c r="D2079" s="40" t="str">
        <f t="shared" si="9"/>
        <v>020200022002Vẽ và thiết kế trên máy tính</v>
      </c>
      <c r="E2079" s="40" t="s">
        <v>1207</v>
      </c>
      <c r="F2079" s="40" t="str">
        <f t="shared" si="11"/>
        <v>02020002200215CĐ-CTM2</v>
      </c>
      <c r="G2079" s="46">
        <v>2</v>
      </c>
      <c r="H2079" s="40" t="s">
        <v>222</v>
      </c>
      <c r="I2079" s="46">
        <v>52</v>
      </c>
    </row>
    <row r="2080" spans="1:9" ht="12.75" hidden="1" customHeight="1">
      <c r="A2080" s="34">
        <v>423</v>
      </c>
      <c r="B2080" s="40" t="s">
        <v>2741</v>
      </c>
      <c r="C2080" s="40" t="s">
        <v>2732</v>
      </c>
      <c r="D2080" s="40" t="str">
        <f t="shared" si="9"/>
        <v>020200015402Thực tập CAD/CAM-CNC</v>
      </c>
      <c r="E2080" s="40" t="s">
        <v>1207</v>
      </c>
      <c r="F2080" s="40" t="str">
        <f t="shared" si="11"/>
        <v>02020001540215CĐ-CTM2</v>
      </c>
      <c r="G2080" s="46">
        <v>2</v>
      </c>
      <c r="H2080" s="40" t="s">
        <v>243</v>
      </c>
      <c r="I2080" s="46">
        <v>52</v>
      </c>
    </row>
    <row r="2081" spans="1:9" ht="12.75" hidden="1" customHeight="1">
      <c r="A2081" s="34">
        <v>424</v>
      </c>
      <c r="B2081" s="40" t="s">
        <v>2742</v>
      </c>
      <c r="C2081" s="40" t="s">
        <v>2734</v>
      </c>
      <c r="D2081" s="40" t="str">
        <f t="shared" si="9"/>
        <v>020200018502Thực tập Phay 2</v>
      </c>
      <c r="E2081" s="40" t="s">
        <v>1207</v>
      </c>
      <c r="F2081" s="40" t="str">
        <f t="shared" si="11"/>
        <v>02020001850215CĐ-CTM2</v>
      </c>
      <c r="G2081" s="46">
        <v>2</v>
      </c>
      <c r="H2081" s="40" t="s">
        <v>268</v>
      </c>
      <c r="I2081" s="46">
        <v>52</v>
      </c>
    </row>
    <row r="2082" spans="1:9" ht="12.75" hidden="1" customHeight="1">
      <c r="A2082" s="34">
        <v>425</v>
      </c>
      <c r="B2082" s="40" t="s">
        <v>2743</v>
      </c>
      <c r="C2082" s="40" t="s">
        <v>2087</v>
      </c>
      <c r="D2082" s="40" t="str">
        <f t="shared" si="9"/>
        <v>020200019302Thực tập tốt nghiệp</v>
      </c>
      <c r="E2082" s="40" t="s">
        <v>1207</v>
      </c>
      <c r="F2082" s="40" t="str">
        <f t="shared" si="11"/>
        <v>02020001930215CĐ-CTM2</v>
      </c>
      <c r="G2082" s="46">
        <v>2</v>
      </c>
      <c r="H2082" s="40"/>
      <c r="I2082" s="46">
        <v>54</v>
      </c>
    </row>
    <row r="2083" spans="1:9" ht="12.75" hidden="1" customHeight="1">
      <c r="A2083" s="34">
        <v>426</v>
      </c>
      <c r="B2083" s="40" t="s">
        <v>2745</v>
      </c>
      <c r="C2083" s="40" t="s">
        <v>2737</v>
      </c>
      <c r="D2083" s="40" t="str">
        <f t="shared" si="9"/>
        <v>020200077902Thực tập CNC công nghiệp</v>
      </c>
      <c r="E2083" s="40" t="s">
        <v>1207</v>
      </c>
      <c r="F2083" s="40" t="str">
        <f t="shared" si="11"/>
        <v>02020007790215CĐ-CTM2</v>
      </c>
      <c r="G2083" s="46">
        <v>2</v>
      </c>
      <c r="H2083" s="40" t="s">
        <v>243</v>
      </c>
      <c r="I2083" s="46">
        <v>52</v>
      </c>
    </row>
    <row r="2084" spans="1:9" ht="12.75" hidden="1" customHeight="1">
      <c r="A2084" s="34">
        <v>427</v>
      </c>
      <c r="B2084" s="40" t="s">
        <v>2746</v>
      </c>
      <c r="C2084" s="40" t="s">
        <v>2727</v>
      </c>
      <c r="D2084" s="40" t="str">
        <f t="shared" si="9"/>
        <v>020200001703Các phương pháp gia công đặc biệt</v>
      </c>
      <c r="E2084" s="40" t="s">
        <v>1177</v>
      </c>
      <c r="F2084" s="40" t="str">
        <f t="shared" si="11"/>
        <v>02020000170315CĐ-CTM3</v>
      </c>
      <c r="G2084" s="46">
        <v>2</v>
      </c>
      <c r="H2084" s="40" t="s">
        <v>218</v>
      </c>
      <c r="I2084" s="46">
        <v>52</v>
      </c>
    </row>
    <row r="2085" spans="1:9" ht="12.75" hidden="1" customHeight="1">
      <c r="A2085" s="34">
        <v>428</v>
      </c>
      <c r="B2085" s="40" t="s">
        <v>2747</v>
      </c>
      <c r="C2085" s="40" t="s">
        <v>2730</v>
      </c>
      <c r="D2085" s="40" t="str">
        <f t="shared" si="9"/>
        <v>020200022003Vẽ và thiết kế trên máy tính</v>
      </c>
      <c r="E2085" s="40" t="s">
        <v>1177</v>
      </c>
      <c r="F2085" s="40" t="str">
        <f t="shared" si="11"/>
        <v>02020002200315CĐ-CTM3</v>
      </c>
      <c r="G2085" s="46">
        <v>2</v>
      </c>
      <c r="H2085" s="40" t="s">
        <v>241</v>
      </c>
      <c r="I2085" s="46">
        <v>52</v>
      </c>
    </row>
    <row r="2086" spans="1:9" ht="12.75" hidden="1" customHeight="1">
      <c r="A2086" s="34">
        <v>429</v>
      </c>
      <c r="B2086" s="40" t="s">
        <v>2748</v>
      </c>
      <c r="C2086" s="40" t="s">
        <v>2732</v>
      </c>
      <c r="D2086" s="40" t="str">
        <f t="shared" si="9"/>
        <v>020200015403Thực tập CAD/CAM-CNC</v>
      </c>
      <c r="E2086" s="40" t="s">
        <v>1177</v>
      </c>
      <c r="F2086" s="40" t="str">
        <f t="shared" si="11"/>
        <v>02020001540315CĐ-CTM3</v>
      </c>
      <c r="G2086" s="46">
        <v>2</v>
      </c>
      <c r="H2086" s="40" t="s">
        <v>218</v>
      </c>
      <c r="I2086" s="46">
        <v>52</v>
      </c>
    </row>
    <row r="2087" spans="1:9" ht="12.75" hidden="1" customHeight="1">
      <c r="A2087" s="34">
        <v>430</v>
      </c>
      <c r="B2087" s="40" t="s">
        <v>2749</v>
      </c>
      <c r="C2087" s="40" t="s">
        <v>2734</v>
      </c>
      <c r="D2087" s="40" t="str">
        <f t="shared" si="9"/>
        <v>020200018503Thực tập Phay 2</v>
      </c>
      <c r="E2087" s="40" t="s">
        <v>1177</v>
      </c>
      <c r="F2087" s="40" t="str">
        <f t="shared" si="11"/>
        <v>02020001850315CĐ-CTM3</v>
      </c>
      <c r="G2087" s="46">
        <v>2</v>
      </c>
      <c r="H2087" s="40" t="s">
        <v>268</v>
      </c>
      <c r="I2087" s="46">
        <v>52</v>
      </c>
    </row>
    <row r="2088" spans="1:9" ht="12.75" hidden="1" customHeight="1">
      <c r="A2088" s="34">
        <v>431</v>
      </c>
      <c r="B2088" s="40" t="s">
        <v>2750</v>
      </c>
      <c r="C2088" s="40" t="s">
        <v>2087</v>
      </c>
      <c r="D2088" s="40" t="str">
        <f t="shared" si="9"/>
        <v>020200019303Thực tập tốt nghiệp</v>
      </c>
      <c r="E2088" s="40" t="s">
        <v>1177</v>
      </c>
      <c r="F2088" s="40" t="str">
        <f t="shared" si="11"/>
        <v>02020001930315CĐ-CTM3</v>
      </c>
      <c r="G2088" s="46">
        <v>2</v>
      </c>
      <c r="H2088" s="40"/>
      <c r="I2088" s="46">
        <v>52</v>
      </c>
    </row>
    <row r="2089" spans="1:9" ht="12.75" hidden="1" customHeight="1">
      <c r="A2089" s="34">
        <v>432</v>
      </c>
      <c r="B2089" s="40" t="s">
        <v>2751</v>
      </c>
      <c r="C2089" s="40" t="s">
        <v>2737</v>
      </c>
      <c r="D2089" s="40" t="str">
        <f t="shared" si="9"/>
        <v>020200077903Thực tập CNC công nghiệp</v>
      </c>
      <c r="E2089" s="40" t="s">
        <v>1177</v>
      </c>
      <c r="F2089" s="40" t="str">
        <f t="shared" si="11"/>
        <v>02020007790315CĐ-CTM3</v>
      </c>
      <c r="G2089" s="46">
        <v>2</v>
      </c>
      <c r="H2089" s="40" t="s">
        <v>267</v>
      </c>
      <c r="I2089" s="46">
        <v>53</v>
      </c>
    </row>
    <row r="2090" spans="1:9" ht="12.75" hidden="1" customHeight="1">
      <c r="A2090" s="34">
        <v>433</v>
      </c>
      <c r="B2090" s="40" t="s">
        <v>2752</v>
      </c>
      <c r="C2090" s="40" t="s">
        <v>2727</v>
      </c>
      <c r="D2090" s="40" t="str">
        <f t="shared" si="9"/>
        <v>020200001704Các phương pháp gia công đặc biệt</v>
      </c>
      <c r="E2090" s="40" t="s">
        <v>1144</v>
      </c>
      <c r="F2090" s="40" t="str">
        <f t="shared" si="11"/>
        <v>02020000170415CĐ-CTM4</v>
      </c>
      <c r="G2090" s="46">
        <v>2</v>
      </c>
      <c r="H2090" s="40" t="s">
        <v>266</v>
      </c>
      <c r="I2090" s="46">
        <v>56</v>
      </c>
    </row>
    <row r="2091" spans="1:9" ht="12.75" hidden="1" customHeight="1">
      <c r="A2091" s="34">
        <v>434</v>
      </c>
      <c r="B2091" s="40" t="s">
        <v>2753</v>
      </c>
      <c r="C2091" s="40" t="s">
        <v>2730</v>
      </c>
      <c r="D2091" s="40" t="str">
        <f t="shared" si="9"/>
        <v>020200022004Vẽ và thiết kế trên máy tính</v>
      </c>
      <c r="E2091" s="40" t="s">
        <v>1144</v>
      </c>
      <c r="F2091" s="40" t="str">
        <f t="shared" si="11"/>
        <v>02020002200415CĐ-CTM4</v>
      </c>
      <c r="G2091" s="46">
        <v>2</v>
      </c>
      <c r="H2091" s="40" t="s">
        <v>222</v>
      </c>
      <c r="I2091" s="46">
        <v>56</v>
      </c>
    </row>
    <row r="2092" spans="1:9" ht="12.75" hidden="1" customHeight="1">
      <c r="A2092" s="34">
        <v>435</v>
      </c>
      <c r="B2092" s="40" t="s">
        <v>2754</v>
      </c>
      <c r="C2092" s="40" t="s">
        <v>2732</v>
      </c>
      <c r="D2092" s="40" t="str">
        <f t="shared" si="9"/>
        <v>020200015404Thực tập CAD/CAM-CNC</v>
      </c>
      <c r="E2092" s="40" t="s">
        <v>1144</v>
      </c>
      <c r="F2092" s="40" t="str">
        <f t="shared" si="11"/>
        <v>02020001540415CĐ-CTM4</v>
      </c>
      <c r="G2092" s="46">
        <v>2</v>
      </c>
      <c r="H2092" s="40" t="s">
        <v>104</v>
      </c>
      <c r="I2092" s="46">
        <v>56</v>
      </c>
    </row>
    <row r="2093" spans="1:9" ht="12.75" hidden="1" customHeight="1">
      <c r="A2093" s="34">
        <v>436</v>
      </c>
      <c r="B2093" s="40" t="s">
        <v>2756</v>
      </c>
      <c r="C2093" s="40" t="s">
        <v>2734</v>
      </c>
      <c r="D2093" s="40" t="str">
        <f t="shared" si="9"/>
        <v>020200018504Thực tập Phay 2</v>
      </c>
      <c r="E2093" s="40" t="s">
        <v>1144</v>
      </c>
      <c r="F2093" s="40" t="str">
        <f t="shared" si="11"/>
        <v>02020001850415CĐ-CTM4</v>
      </c>
      <c r="G2093" s="46">
        <v>2</v>
      </c>
      <c r="H2093" s="40" t="s">
        <v>268</v>
      </c>
      <c r="I2093" s="46">
        <v>56</v>
      </c>
    </row>
    <row r="2094" spans="1:9" ht="12.75" hidden="1" customHeight="1">
      <c r="A2094" s="34">
        <v>437</v>
      </c>
      <c r="B2094" s="40" t="s">
        <v>2757</v>
      </c>
      <c r="C2094" s="40" t="s">
        <v>2087</v>
      </c>
      <c r="D2094" s="40" t="str">
        <f t="shared" si="9"/>
        <v>020200019304Thực tập tốt nghiệp</v>
      </c>
      <c r="E2094" s="40" t="s">
        <v>1144</v>
      </c>
      <c r="F2094" s="40" t="str">
        <f t="shared" si="11"/>
        <v>02020001930415CĐ-CTM4</v>
      </c>
      <c r="G2094" s="46">
        <v>2</v>
      </c>
      <c r="H2094" s="40"/>
      <c r="I2094" s="46">
        <v>56</v>
      </c>
    </row>
    <row r="2095" spans="1:9" ht="12.75" hidden="1" customHeight="1">
      <c r="A2095" s="34">
        <v>438</v>
      </c>
      <c r="B2095" s="40" t="s">
        <v>2758</v>
      </c>
      <c r="C2095" s="40" t="s">
        <v>2737</v>
      </c>
      <c r="D2095" s="40" t="str">
        <f t="shared" si="9"/>
        <v>020200077904Thực tập CNC công nghiệp</v>
      </c>
      <c r="E2095" s="40" t="s">
        <v>1144</v>
      </c>
      <c r="F2095" s="40" t="str">
        <f t="shared" si="11"/>
        <v>02020007790415CĐ-CTM4</v>
      </c>
      <c r="G2095" s="46">
        <v>2</v>
      </c>
      <c r="H2095" s="40" t="s">
        <v>267</v>
      </c>
      <c r="I2095" s="46">
        <v>56</v>
      </c>
    </row>
    <row r="2096" spans="1:9" ht="12.75" hidden="1" customHeight="1">
      <c r="A2096" s="34">
        <v>439</v>
      </c>
      <c r="B2096" s="40" t="s">
        <v>2759</v>
      </c>
      <c r="C2096" s="40" t="s">
        <v>2727</v>
      </c>
      <c r="D2096" s="40" t="str">
        <f t="shared" si="9"/>
        <v>020200001705Các phương pháp gia công đặc biệt</v>
      </c>
      <c r="E2096" s="40" t="s">
        <v>1251</v>
      </c>
      <c r="F2096" s="40" t="str">
        <f t="shared" si="11"/>
        <v>02020000170515CĐ-CTM5</v>
      </c>
      <c r="G2096" s="46">
        <v>2</v>
      </c>
      <c r="H2096" s="40" t="s">
        <v>266</v>
      </c>
      <c r="I2096" s="46">
        <v>42</v>
      </c>
    </row>
    <row r="2097" spans="1:9" ht="12.75" hidden="1" customHeight="1">
      <c r="A2097" s="34">
        <v>440</v>
      </c>
      <c r="B2097" s="40" t="s">
        <v>2760</v>
      </c>
      <c r="C2097" s="40" t="s">
        <v>2730</v>
      </c>
      <c r="D2097" s="40" t="str">
        <f t="shared" si="9"/>
        <v>020200022005Vẽ và thiết kế trên máy tính</v>
      </c>
      <c r="E2097" s="40" t="s">
        <v>1251</v>
      </c>
      <c r="F2097" s="40" t="str">
        <f t="shared" si="11"/>
        <v>02020002200515CĐ-CTM5</v>
      </c>
      <c r="G2097" s="46">
        <v>2</v>
      </c>
      <c r="H2097" s="40" t="s">
        <v>222</v>
      </c>
      <c r="I2097" s="46">
        <v>43</v>
      </c>
    </row>
    <row r="2098" spans="1:9" ht="12.75" hidden="1" customHeight="1">
      <c r="A2098" s="34">
        <v>441</v>
      </c>
      <c r="B2098" s="40" t="s">
        <v>2761</v>
      </c>
      <c r="C2098" s="40" t="s">
        <v>2732</v>
      </c>
      <c r="D2098" s="40" t="str">
        <f t="shared" si="9"/>
        <v>020200015405Thực tập CAD/CAM-CNC</v>
      </c>
      <c r="E2098" s="40" t="s">
        <v>1251</v>
      </c>
      <c r="F2098" s="40" t="str">
        <f t="shared" si="11"/>
        <v>02020001540515CĐ-CTM5</v>
      </c>
      <c r="G2098" s="46">
        <v>2</v>
      </c>
      <c r="H2098" s="40" t="s">
        <v>241</v>
      </c>
      <c r="I2098" s="46">
        <v>42</v>
      </c>
    </row>
    <row r="2099" spans="1:9" ht="12.75" hidden="1" customHeight="1">
      <c r="A2099" s="34">
        <v>442</v>
      </c>
      <c r="B2099" s="40" t="s">
        <v>2762</v>
      </c>
      <c r="C2099" s="40" t="s">
        <v>2734</v>
      </c>
      <c r="D2099" s="40" t="str">
        <f t="shared" si="9"/>
        <v>020200018505Thực tập Phay 2</v>
      </c>
      <c r="E2099" s="40" t="s">
        <v>1251</v>
      </c>
      <c r="F2099" s="40" t="str">
        <f t="shared" si="11"/>
        <v>02020001850515CĐ-CTM5</v>
      </c>
      <c r="G2099" s="46">
        <v>2</v>
      </c>
      <c r="H2099" s="40" t="s">
        <v>226</v>
      </c>
      <c r="I2099" s="46">
        <v>43</v>
      </c>
    </row>
    <row r="2100" spans="1:9" ht="12.75" hidden="1" customHeight="1">
      <c r="A2100" s="34">
        <v>443</v>
      </c>
      <c r="B2100" s="40" t="s">
        <v>2763</v>
      </c>
      <c r="C2100" s="40" t="s">
        <v>2087</v>
      </c>
      <c r="D2100" s="40" t="str">
        <f t="shared" si="9"/>
        <v>020200019305Thực tập tốt nghiệp</v>
      </c>
      <c r="E2100" s="40" t="s">
        <v>1251</v>
      </c>
      <c r="F2100" s="40" t="str">
        <f t="shared" si="11"/>
        <v>02020001930515CĐ-CTM5</v>
      </c>
      <c r="G2100" s="46">
        <v>2</v>
      </c>
      <c r="H2100" s="40"/>
      <c r="I2100" s="46">
        <v>42</v>
      </c>
    </row>
    <row r="2101" spans="1:9" ht="12.75" hidden="1" customHeight="1">
      <c r="A2101" s="34">
        <v>444</v>
      </c>
      <c r="B2101" s="40" t="s">
        <v>2764</v>
      </c>
      <c r="C2101" s="40" t="s">
        <v>2737</v>
      </c>
      <c r="D2101" s="40" t="str">
        <f t="shared" si="9"/>
        <v>020200077905Thực tập CNC công nghiệp</v>
      </c>
      <c r="E2101" s="40" t="s">
        <v>1251</v>
      </c>
      <c r="F2101" s="40" t="str">
        <f t="shared" si="11"/>
        <v>02020007790515CĐ-CTM5</v>
      </c>
      <c r="G2101" s="46">
        <v>2</v>
      </c>
      <c r="H2101" s="40" t="s">
        <v>241</v>
      </c>
      <c r="I2101" s="46">
        <v>43</v>
      </c>
    </row>
    <row r="2102" spans="1:9" ht="12.75" hidden="1" customHeight="1">
      <c r="A2102" s="34">
        <v>445</v>
      </c>
      <c r="B2102" s="40" t="s">
        <v>2765</v>
      </c>
      <c r="C2102" s="40" t="s">
        <v>730</v>
      </c>
      <c r="D2102" s="40" t="str">
        <f t="shared" si="9"/>
        <v>020200009101Kỹ thuật số</v>
      </c>
      <c r="E2102" s="40" t="s">
        <v>1236</v>
      </c>
      <c r="F2102" s="40" t="str">
        <f t="shared" si="11"/>
        <v>02020000910115CĐ-CĐT1</v>
      </c>
      <c r="G2102" s="46">
        <v>2</v>
      </c>
      <c r="H2102" s="40" t="s">
        <v>216</v>
      </c>
      <c r="I2102" s="46">
        <v>51</v>
      </c>
    </row>
    <row r="2103" spans="1:9" ht="12.75" hidden="1" customHeight="1">
      <c r="A2103" s="34">
        <v>446</v>
      </c>
      <c r="B2103" s="40" t="s">
        <v>2766</v>
      </c>
      <c r="C2103" s="40" t="s">
        <v>2767</v>
      </c>
      <c r="D2103" s="40" t="str">
        <f t="shared" si="9"/>
        <v>020200122901Công nghệ gia công CNC</v>
      </c>
      <c r="E2103" s="40" t="s">
        <v>1236</v>
      </c>
      <c r="F2103" s="40" t="str">
        <f t="shared" si="11"/>
        <v>02020012290115CĐ-CĐT1</v>
      </c>
      <c r="G2103" s="46">
        <v>2</v>
      </c>
      <c r="H2103" s="40" t="s">
        <v>267</v>
      </c>
      <c r="I2103" s="46">
        <v>51</v>
      </c>
    </row>
    <row r="2104" spans="1:9" ht="12.75" hidden="1" customHeight="1">
      <c r="A2104" s="34">
        <v>447</v>
      </c>
      <c r="B2104" s="40" t="s">
        <v>2769</v>
      </c>
      <c r="C2104" s="40" t="s">
        <v>2087</v>
      </c>
      <c r="D2104" s="40" t="str">
        <f t="shared" si="9"/>
        <v>020200019306Thực tập tốt nghiệp</v>
      </c>
      <c r="E2104" s="40" t="s">
        <v>1236</v>
      </c>
      <c r="F2104" s="40" t="str">
        <f t="shared" si="11"/>
        <v>02020001930615CĐ-CĐT1</v>
      </c>
      <c r="G2104" s="46">
        <v>2</v>
      </c>
      <c r="H2104" s="40"/>
      <c r="I2104" s="46">
        <v>51</v>
      </c>
    </row>
    <row r="2105" spans="1:9" ht="12.75" hidden="1" customHeight="1">
      <c r="A2105" s="34">
        <v>448</v>
      </c>
      <c r="B2105" s="40" t="s">
        <v>2770</v>
      </c>
      <c r="C2105" s="40" t="s">
        <v>2771</v>
      </c>
      <c r="D2105" s="40" t="str">
        <f t="shared" si="9"/>
        <v>020200122501Đồ án Cơ điện tử</v>
      </c>
      <c r="E2105" s="40" t="s">
        <v>1236</v>
      </c>
      <c r="F2105" s="40" t="str">
        <f t="shared" si="11"/>
        <v>02020012250115CĐ-CĐT1</v>
      </c>
      <c r="G2105" s="46">
        <v>2</v>
      </c>
      <c r="H2105" s="40"/>
      <c r="I2105" s="46">
        <v>51</v>
      </c>
    </row>
    <row r="2106" spans="1:9" ht="12.75" hidden="1" customHeight="1">
      <c r="A2106" s="34">
        <v>449</v>
      </c>
      <c r="B2106" s="40" t="s">
        <v>2772</v>
      </c>
      <c r="C2106" s="40" t="s">
        <v>2773</v>
      </c>
      <c r="D2106" s="40" t="str">
        <f t="shared" si="9"/>
        <v>020200122601Thực tập Cơ điện tử</v>
      </c>
      <c r="E2106" s="40" t="s">
        <v>1236</v>
      </c>
      <c r="F2106" s="40" t="str">
        <f t="shared" si="11"/>
        <v>02020012260115CĐ-CĐT1</v>
      </c>
      <c r="G2106" s="46">
        <v>2</v>
      </c>
      <c r="H2106" s="40" t="s">
        <v>2774</v>
      </c>
      <c r="I2106" s="46">
        <v>51</v>
      </c>
    </row>
    <row r="2107" spans="1:9" ht="12.75" hidden="1" customHeight="1">
      <c r="A2107" s="34">
        <v>450</v>
      </c>
      <c r="B2107" s="40" t="s">
        <v>2775</v>
      </c>
      <c r="C2107" s="40" t="s">
        <v>2776</v>
      </c>
      <c r="D2107" s="40" t="str">
        <f t="shared" si="9"/>
        <v>020200122701Thực tập Robot</v>
      </c>
      <c r="E2107" s="40" t="s">
        <v>1236</v>
      </c>
      <c r="F2107" s="40" t="str">
        <f t="shared" si="11"/>
        <v>02020012270115CĐ-CĐT1</v>
      </c>
      <c r="G2107" s="46">
        <v>2</v>
      </c>
      <c r="H2107" s="40" t="s">
        <v>192</v>
      </c>
      <c r="I2107" s="46">
        <v>51</v>
      </c>
    </row>
    <row r="2108" spans="1:9" ht="12.75" hidden="1" customHeight="1">
      <c r="A2108" s="34">
        <v>451</v>
      </c>
      <c r="B2108" s="40" t="s">
        <v>2777</v>
      </c>
      <c r="C2108" s="40" t="s">
        <v>2778</v>
      </c>
      <c r="D2108" s="40" t="str">
        <f t="shared" si="9"/>
        <v>020200121901Quản lý và kỹ thuật bảo trì</v>
      </c>
      <c r="E2108" s="40" t="s">
        <v>1159</v>
      </c>
      <c r="F2108" s="40" t="str">
        <f t="shared" si="11"/>
        <v>02020012190115CĐ-CĐ1</v>
      </c>
      <c r="G2108" s="46">
        <v>2</v>
      </c>
      <c r="H2108" s="40" t="s">
        <v>267</v>
      </c>
      <c r="I2108" s="46">
        <v>53</v>
      </c>
    </row>
    <row r="2109" spans="1:9" ht="12.75" hidden="1" customHeight="1">
      <c r="A2109" s="34">
        <v>452</v>
      </c>
      <c r="B2109" s="40" t="s">
        <v>2779</v>
      </c>
      <c r="C2109" s="40" t="s">
        <v>2780</v>
      </c>
      <c r="D2109" s="40" t="str">
        <f t="shared" si="9"/>
        <v>020200122201Kỹ thuật nâng chuyển</v>
      </c>
      <c r="E2109" s="40" t="s">
        <v>1159</v>
      </c>
      <c r="F2109" s="40" t="str">
        <f t="shared" si="11"/>
        <v>02020012220115CĐ-CĐ1</v>
      </c>
      <c r="G2109" s="46">
        <v>2</v>
      </c>
      <c r="H2109" s="40" t="s">
        <v>272</v>
      </c>
      <c r="I2109" s="46">
        <v>53</v>
      </c>
    </row>
    <row r="2110" spans="1:9" ht="12.75" hidden="1" customHeight="1">
      <c r="A2110" s="34">
        <v>453</v>
      </c>
      <c r="B2110" s="40" t="s">
        <v>2781</v>
      </c>
      <c r="C2110" s="40" t="s">
        <v>2767</v>
      </c>
      <c r="D2110" s="40" t="str">
        <f t="shared" si="9"/>
        <v>020200122401Công nghệ gia công CNC</v>
      </c>
      <c r="E2110" s="40" t="s">
        <v>1159</v>
      </c>
      <c r="F2110" s="40" t="str">
        <f t="shared" si="11"/>
        <v>02020012240115CĐ-CĐ1</v>
      </c>
      <c r="G2110" s="46">
        <v>2</v>
      </c>
      <c r="H2110" s="40" t="s">
        <v>104</v>
      </c>
      <c r="I2110" s="46">
        <v>53</v>
      </c>
    </row>
    <row r="2111" spans="1:9" ht="12.75" hidden="1" customHeight="1">
      <c r="A2111" s="34">
        <v>454</v>
      </c>
      <c r="B2111" s="40" t="s">
        <v>2782</v>
      </c>
      <c r="C2111" s="40" t="s">
        <v>2087</v>
      </c>
      <c r="D2111" s="40" t="str">
        <f t="shared" si="9"/>
        <v>020200019307Thực tập tốt nghiệp</v>
      </c>
      <c r="E2111" s="40" t="s">
        <v>1159</v>
      </c>
      <c r="F2111" s="40" t="str">
        <f t="shared" si="11"/>
        <v>02020001930715CĐ-CĐ1</v>
      </c>
      <c r="G2111" s="46">
        <v>2</v>
      </c>
      <c r="H2111" s="40"/>
      <c r="I2111" s="46">
        <v>53</v>
      </c>
    </row>
    <row r="2112" spans="1:9" ht="12.75" hidden="1" customHeight="1">
      <c r="A2112" s="34">
        <v>455</v>
      </c>
      <c r="B2112" s="40" t="s">
        <v>2783</v>
      </c>
      <c r="C2112" s="40" t="s">
        <v>2784</v>
      </c>
      <c r="D2112" s="40" t="str">
        <f t="shared" si="9"/>
        <v>020200122001Đồ án quản lý và kỹ thuật bảo trì</v>
      </c>
      <c r="E2112" s="40" t="s">
        <v>1159</v>
      </c>
      <c r="F2112" s="40" t="str">
        <f t="shared" si="11"/>
        <v>02020012200115CĐ-CĐ1</v>
      </c>
      <c r="G2112" s="46">
        <v>2</v>
      </c>
      <c r="H2112" s="40"/>
      <c r="I2112" s="46">
        <v>53</v>
      </c>
    </row>
    <row r="2113" spans="1:9" ht="12.75" hidden="1" customHeight="1">
      <c r="A2113" s="34">
        <v>456</v>
      </c>
      <c r="B2113" s="40" t="s">
        <v>2785</v>
      </c>
      <c r="C2113" s="40" t="s">
        <v>2787</v>
      </c>
      <c r="D2113" s="40" t="str">
        <f t="shared" si="9"/>
        <v>020200122101Thực tập Điện</v>
      </c>
      <c r="E2113" s="40" t="s">
        <v>1159</v>
      </c>
      <c r="F2113" s="40" t="str">
        <f t="shared" si="11"/>
        <v>02020012210115CĐ-CĐ1</v>
      </c>
      <c r="G2113" s="46">
        <v>2</v>
      </c>
      <c r="H2113" s="40" t="s">
        <v>700</v>
      </c>
      <c r="I2113" s="46">
        <v>53</v>
      </c>
    </row>
    <row r="2114" spans="1:9" ht="12.75" hidden="1" customHeight="1">
      <c r="A2114" s="34">
        <v>457</v>
      </c>
      <c r="B2114" s="40" t="s">
        <v>1271</v>
      </c>
      <c r="C2114" s="40" t="s">
        <v>1272</v>
      </c>
      <c r="D2114" s="40" t="str">
        <f t="shared" si="9"/>
        <v>020200010101Lý thuyết đồ thị</v>
      </c>
      <c r="E2114" s="40" t="s">
        <v>1262</v>
      </c>
      <c r="F2114" s="40" t="str">
        <f t="shared" si="11"/>
        <v>02020001010115CĐ-TW</v>
      </c>
      <c r="G2114" s="46">
        <v>2</v>
      </c>
      <c r="H2114" s="40" t="s">
        <v>2789</v>
      </c>
      <c r="I2114" s="46">
        <v>42</v>
      </c>
    </row>
    <row r="2115" spans="1:9" ht="12.75" hidden="1" customHeight="1">
      <c r="A2115" s="34">
        <v>458</v>
      </c>
      <c r="B2115" s="40" t="s">
        <v>2790</v>
      </c>
      <c r="C2115" s="40" t="s">
        <v>2791</v>
      </c>
      <c r="D2115" s="40" t="str">
        <f t="shared" si="9"/>
        <v>020200120401Lập trình PHP2</v>
      </c>
      <c r="E2115" s="40" t="s">
        <v>1262</v>
      </c>
      <c r="F2115" s="40" t="str">
        <f t="shared" si="11"/>
        <v>02020012040115CĐ-TW</v>
      </c>
      <c r="G2115" s="46">
        <v>2</v>
      </c>
      <c r="H2115" s="40" t="s">
        <v>287</v>
      </c>
      <c r="I2115" s="46">
        <v>42</v>
      </c>
    </row>
    <row r="2116" spans="1:9" ht="12.75" hidden="1" customHeight="1">
      <c r="A2116" s="34">
        <v>459</v>
      </c>
      <c r="B2116" s="40" t="s">
        <v>2792</v>
      </c>
      <c r="C2116" s="40" t="s">
        <v>2793</v>
      </c>
      <c r="D2116" s="40" t="str">
        <f t="shared" si="9"/>
        <v>020200120601Công nghệ và dịch vụ web</v>
      </c>
      <c r="E2116" s="40" t="s">
        <v>1262</v>
      </c>
      <c r="F2116" s="40" t="str">
        <f t="shared" si="11"/>
        <v>02020012060115CĐ-TW</v>
      </c>
      <c r="G2116" s="46">
        <v>2</v>
      </c>
      <c r="H2116" s="40" t="s">
        <v>286</v>
      </c>
      <c r="I2116" s="46">
        <v>42</v>
      </c>
    </row>
    <row r="2117" spans="1:9" ht="12.75" hidden="1" customHeight="1">
      <c r="A2117" s="34">
        <v>460</v>
      </c>
      <c r="B2117" s="40" t="s">
        <v>2794</v>
      </c>
      <c r="C2117" s="40" t="s">
        <v>2087</v>
      </c>
      <c r="D2117" s="40" t="str">
        <f t="shared" si="9"/>
        <v>020200019601Thực tập tốt nghiệp</v>
      </c>
      <c r="E2117" s="40" t="s">
        <v>1262</v>
      </c>
      <c r="F2117" s="40" t="str">
        <f t="shared" si="11"/>
        <v>02020001960115CĐ-TW</v>
      </c>
      <c r="G2117" s="46">
        <v>2</v>
      </c>
      <c r="H2117" s="40"/>
      <c r="I2117" s="46">
        <v>42</v>
      </c>
    </row>
    <row r="2118" spans="1:9" ht="12.75" hidden="1" customHeight="1">
      <c r="A2118" s="34">
        <v>461</v>
      </c>
      <c r="B2118" s="40" t="s">
        <v>2795</v>
      </c>
      <c r="C2118" s="40" t="s">
        <v>2796</v>
      </c>
      <c r="D2118" s="40" t="str">
        <f t="shared" si="9"/>
        <v>020200120701Đồ án lập trình web</v>
      </c>
      <c r="E2118" s="168" t="s">
        <v>650</v>
      </c>
      <c r="F2118" s="40" t="str">
        <f t="shared" si="11"/>
        <v>02020012070117C1-LTM2</v>
      </c>
      <c r="G2118" s="46">
        <v>2</v>
      </c>
      <c r="H2118" s="40"/>
      <c r="I2118" s="46">
        <v>42</v>
      </c>
    </row>
    <row r="2119" spans="1:9" ht="12.75" hidden="1" customHeight="1">
      <c r="A2119" s="34">
        <v>462</v>
      </c>
      <c r="B2119" s="40" t="s">
        <v>2799</v>
      </c>
      <c r="C2119" s="40" t="s">
        <v>2800</v>
      </c>
      <c r="D2119" s="40" t="str">
        <f t="shared" si="9"/>
        <v>020200003501Công nghệ phần mềm</v>
      </c>
      <c r="E2119" s="40" t="s">
        <v>2801</v>
      </c>
      <c r="F2119" s="40" t="str">
        <f t="shared" si="11"/>
        <v>02020000350115CĐ-TP1</v>
      </c>
      <c r="G2119" s="46">
        <v>2</v>
      </c>
      <c r="H2119" s="40" t="s">
        <v>2802</v>
      </c>
      <c r="I2119" s="46">
        <v>45</v>
      </c>
    </row>
    <row r="2120" spans="1:9" ht="12.75" hidden="1" customHeight="1">
      <c r="A2120" s="34">
        <v>858</v>
      </c>
      <c r="B2120" s="40" t="s">
        <v>2803</v>
      </c>
      <c r="C2120" s="40" t="s">
        <v>594</v>
      </c>
      <c r="D2120" s="40" t="str">
        <f t="shared" si="9"/>
        <v>SHCN(12+)77Sinh hoạt chủ nhiệm</v>
      </c>
      <c r="E2120" s="40" t="s">
        <v>1790</v>
      </c>
      <c r="F2120" s="40" t="str">
        <f t="shared" si="11"/>
        <v>SHCN(12+)7716CĐ-TM1</v>
      </c>
      <c r="G2120" s="46">
        <v>2</v>
      </c>
      <c r="H2120" s="40" t="s">
        <v>313</v>
      </c>
      <c r="I2120" s="46">
        <v>44</v>
      </c>
    </row>
    <row r="2121" spans="1:9" ht="12.75" hidden="1" customHeight="1">
      <c r="A2121" s="34">
        <v>464</v>
      </c>
      <c r="B2121" s="40" t="s">
        <v>2805</v>
      </c>
      <c r="C2121" s="40" t="s">
        <v>2806</v>
      </c>
      <c r="D2121" s="40" t="str">
        <f t="shared" si="9"/>
        <v>020200074101Lập trình trên thiết bị di động</v>
      </c>
      <c r="E2121" s="40" t="s">
        <v>2801</v>
      </c>
      <c r="F2121" s="40" t="str">
        <f t="shared" si="11"/>
        <v>02020007410115CĐ-TP1</v>
      </c>
      <c r="G2121" s="46">
        <v>2</v>
      </c>
      <c r="H2121" s="40" t="s">
        <v>2807</v>
      </c>
      <c r="I2121" s="46">
        <v>45</v>
      </c>
    </row>
    <row r="2122" spans="1:9" ht="12.75" hidden="1" customHeight="1">
      <c r="A2122" s="34">
        <v>465</v>
      </c>
      <c r="B2122" s="40" t="s">
        <v>2808</v>
      </c>
      <c r="C2122" s="40" t="s">
        <v>2809</v>
      </c>
      <c r="D2122" s="40" t="str">
        <f t="shared" si="9"/>
        <v>020200121401Lập trình nhúng</v>
      </c>
      <c r="E2122" s="40" t="s">
        <v>2801</v>
      </c>
      <c r="F2122" s="40" t="str">
        <f t="shared" si="11"/>
        <v>02020012140115CĐ-TP1</v>
      </c>
      <c r="G2122" s="46">
        <v>2</v>
      </c>
      <c r="H2122" s="40" t="s">
        <v>286</v>
      </c>
      <c r="I2122" s="46">
        <v>46</v>
      </c>
    </row>
    <row r="2123" spans="1:9" ht="12.75" hidden="1" customHeight="1">
      <c r="A2123" s="34">
        <v>466</v>
      </c>
      <c r="B2123" s="40" t="s">
        <v>2810</v>
      </c>
      <c r="C2123" s="40" t="s">
        <v>2087</v>
      </c>
      <c r="D2123" s="40" t="str">
        <f t="shared" si="9"/>
        <v>020200019602Thực tập tốt nghiệp</v>
      </c>
      <c r="E2123" s="40" t="s">
        <v>2801</v>
      </c>
      <c r="F2123" s="40" t="str">
        <f t="shared" si="11"/>
        <v>02020001960215CĐ-TP1</v>
      </c>
      <c r="G2123" s="46">
        <v>2</v>
      </c>
      <c r="H2123" s="40"/>
      <c r="I2123" s="46">
        <v>45</v>
      </c>
    </row>
    <row r="2124" spans="1:9" ht="12.75" hidden="1" customHeight="1">
      <c r="A2124" s="34">
        <v>467</v>
      </c>
      <c r="B2124" s="40" t="s">
        <v>2811</v>
      </c>
      <c r="C2124" s="40" t="s">
        <v>2800</v>
      </c>
      <c r="D2124" s="40" t="str">
        <f t="shared" si="9"/>
        <v>020200003502Công nghệ phần mềm</v>
      </c>
      <c r="E2124" s="40" t="s">
        <v>1298</v>
      </c>
      <c r="F2124" s="40" t="str">
        <f t="shared" si="11"/>
        <v>02020000350215CĐ-TP2</v>
      </c>
      <c r="G2124" s="46">
        <v>2</v>
      </c>
      <c r="H2124" s="40" t="s">
        <v>2802</v>
      </c>
      <c r="I2124" s="46">
        <v>44</v>
      </c>
    </row>
    <row r="2125" spans="1:9" ht="12.75" hidden="1" customHeight="1">
      <c r="A2125" s="34">
        <v>1757</v>
      </c>
      <c r="B2125" s="40" t="s">
        <v>2812</v>
      </c>
      <c r="C2125" s="40" t="s">
        <v>636</v>
      </c>
      <c r="D2125" s="40" t="str">
        <f t="shared" si="9"/>
        <v>020200002501Cơ sở dữ liệu</v>
      </c>
      <c r="E2125" s="40" t="s">
        <v>2813</v>
      </c>
      <c r="F2125" s="40" t="str">
        <f t="shared" si="11"/>
        <v>02020000250116CĐ_HL2_CNTT2</v>
      </c>
      <c r="G2125" s="46">
        <v>2</v>
      </c>
      <c r="H2125" s="40" t="s">
        <v>313</v>
      </c>
      <c r="I2125" s="46">
        <v>8</v>
      </c>
    </row>
    <row r="2126" spans="1:9" ht="12.75" hidden="1" customHeight="1">
      <c r="A2126" s="34">
        <v>469</v>
      </c>
      <c r="B2126" s="40" t="s">
        <v>2814</v>
      </c>
      <c r="C2126" s="40" t="s">
        <v>2806</v>
      </c>
      <c r="D2126" s="40" t="str">
        <f t="shared" si="9"/>
        <v>020200074102Lập trình trên thiết bị di động</v>
      </c>
      <c r="E2126" s="40" t="s">
        <v>1298</v>
      </c>
      <c r="F2126" s="40" t="str">
        <f t="shared" si="11"/>
        <v>02020007410215CĐ-TP2</v>
      </c>
      <c r="G2126" s="46">
        <v>2</v>
      </c>
      <c r="H2126" s="40" t="s">
        <v>2816</v>
      </c>
      <c r="I2126" s="46">
        <v>44</v>
      </c>
    </row>
    <row r="2127" spans="1:9" ht="12.75" hidden="1" customHeight="1">
      <c r="A2127" s="34">
        <v>470</v>
      </c>
      <c r="B2127" s="40" t="s">
        <v>2817</v>
      </c>
      <c r="C2127" s="40" t="s">
        <v>2809</v>
      </c>
      <c r="D2127" s="40" t="str">
        <f t="shared" si="9"/>
        <v>020200121402Lập trình nhúng</v>
      </c>
      <c r="E2127" s="40" t="s">
        <v>1298</v>
      </c>
      <c r="F2127" s="40" t="str">
        <f t="shared" si="11"/>
        <v>02020012140215CĐ-TP2</v>
      </c>
      <c r="G2127" s="46">
        <v>2</v>
      </c>
      <c r="H2127" s="40" t="s">
        <v>286</v>
      </c>
      <c r="I2127" s="46">
        <v>44</v>
      </c>
    </row>
    <row r="2128" spans="1:9" ht="12.75" hidden="1" customHeight="1">
      <c r="A2128" s="34">
        <v>471</v>
      </c>
      <c r="B2128" s="40" t="s">
        <v>2818</v>
      </c>
      <c r="C2128" s="40" t="s">
        <v>2087</v>
      </c>
      <c r="D2128" s="40" t="str">
        <f t="shared" si="9"/>
        <v>020200019603Thực tập tốt nghiệp</v>
      </c>
      <c r="E2128" s="40" t="s">
        <v>1298</v>
      </c>
      <c r="F2128" s="40" t="str">
        <f t="shared" si="11"/>
        <v>02020001960315CĐ-TP2</v>
      </c>
      <c r="G2128" s="46">
        <v>2</v>
      </c>
      <c r="H2128" s="40"/>
      <c r="I2128" s="46">
        <v>44</v>
      </c>
    </row>
    <row r="2129" spans="1:9" ht="12.75" hidden="1" customHeight="1">
      <c r="A2129" s="34">
        <v>472</v>
      </c>
      <c r="B2129" s="40" t="s">
        <v>2819</v>
      </c>
      <c r="C2129" s="40" t="s">
        <v>2190</v>
      </c>
      <c r="D2129" s="40" t="str">
        <f t="shared" si="9"/>
        <v>020200000101An ninh mạng</v>
      </c>
      <c r="E2129" s="40" t="s">
        <v>1273</v>
      </c>
      <c r="F2129" s="40" t="str">
        <f t="shared" si="11"/>
        <v>02020000010115CĐ-TM1</v>
      </c>
      <c r="G2129" s="46">
        <v>2</v>
      </c>
      <c r="H2129" s="40" t="s">
        <v>173</v>
      </c>
      <c r="I2129" s="46">
        <v>42</v>
      </c>
    </row>
    <row r="2130" spans="1:9" ht="12.75" hidden="1" customHeight="1">
      <c r="A2130" s="34">
        <v>1721</v>
      </c>
      <c r="B2130" s="40" t="s">
        <v>2821</v>
      </c>
      <c r="C2130" s="40" t="s">
        <v>2822</v>
      </c>
      <c r="D2130" s="40" t="str">
        <f t="shared" si="9"/>
        <v>020200011604Nhập môn tin học</v>
      </c>
      <c r="E2130" s="40" t="s">
        <v>2823</v>
      </c>
      <c r="F2130" s="40" t="str">
        <f t="shared" si="11"/>
        <v>02020001160416CĐ_HL2_CNTT</v>
      </c>
      <c r="G2130" s="46">
        <v>2</v>
      </c>
      <c r="H2130" s="40" t="s">
        <v>313</v>
      </c>
      <c r="I2130" s="46">
        <v>40</v>
      </c>
    </row>
    <row r="2131" spans="1:9" ht="12.75" hidden="1" customHeight="1">
      <c r="A2131" s="34">
        <v>474</v>
      </c>
      <c r="B2131" s="40" t="s">
        <v>2824</v>
      </c>
      <c r="C2131" s="40" t="s">
        <v>301</v>
      </c>
      <c r="D2131" s="40" t="str">
        <f t="shared" si="9"/>
        <v>020200010801Mạng viễn thông và truyền số liệu</v>
      </c>
      <c r="E2131" s="40" t="s">
        <v>1273</v>
      </c>
      <c r="F2131" s="40" t="str">
        <f t="shared" si="11"/>
        <v>02020001080115CĐ-TM1</v>
      </c>
      <c r="G2131" s="46">
        <v>2</v>
      </c>
      <c r="H2131" s="40" t="s">
        <v>46</v>
      </c>
      <c r="I2131" s="46">
        <v>42</v>
      </c>
    </row>
    <row r="2132" spans="1:9" ht="12.75" hidden="1" customHeight="1">
      <c r="A2132" s="34">
        <v>475</v>
      </c>
      <c r="B2132" s="40" t="s">
        <v>2825</v>
      </c>
      <c r="C2132" s="40" t="s">
        <v>2621</v>
      </c>
      <c r="D2132" s="40" t="str">
        <f t="shared" si="9"/>
        <v>020200074301Cấu hình mạng</v>
      </c>
      <c r="E2132" s="40" t="s">
        <v>1273</v>
      </c>
      <c r="F2132" s="40" t="str">
        <f t="shared" si="11"/>
        <v>02020007430115CĐ-TM1</v>
      </c>
      <c r="G2132" s="46">
        <v>2</v>
      </c>
      <c r="H2132" s="40" t="s">
        <v>206</v>
      </c>
      <c r="I2132" s="46">
        <v>42</v>
      </c>
    </row>
    <row r="2133" spans="1:9" ht="12.75" hidden="1" customHeight="1">
      <c r="A2133" s="34">
        <v>476</v>
      </c>
      <c r="B2133" s="40" t="s">
        <v>2826</v>
      </c>
      <c r="C2133" s="40" t="s">
        <v>2623</v>
      </c>
      <c r="D2133" s="40" t="str">
        <f t="shared" si="9"/>
        <v>020200111001Chuyên đề mạng</v>
      </c>
      <c r="E2133" s="40" t="s">
        <v>1273</v>
      </c>
      <c r="F2133" s="40" t="str">
        <f t="shared" si="11"/>
        <v>02020011100115CĐ-TM1</v>
      </c>
      <c r="G2133" s="46">
        <v>2</v>
      </c>
      <c r="H2133" s="40" t="s">
        <v>173</v>
      </c>
      <c r="I2133" s="46">
        <v>42</v>
      </c>
    </row>
    <row r="2134" spans="1:9" ht="12.75" hidden="1" customHeight="1">
      <c r="A2134" s="34">
        <v>477</v>
      </c>
      <c r="B2134" s="40" t="s">
        <v>2827</v>
      </c>
      <c r="C2134" s="40" t="s">
        <v>2087</v>
      </c>
      <c r="D2134" s="40" t="str">
        <f t="shared" si="9"/>
        <v>020200019604Thực tập tốt nghiệp</v>
      </c>
      <c r="E2134" s="40" t="s">
        <v>1273</v>
      </c>
      <c r="F2134" s="40" t="str">
        <f t="shared" si="11"/>
        <v>02020001960415CĐ-TM1</v>
      </c>
      <c r="G2134" s="46">
        <v>2</v>
      </c>
      <c r="H2134" s="40"/>
      <c r="I2134" s="46">
        <v>42</v>
      </c>
    </row>
    <row r="2135" spans="1:9" ht="12.75" hidden="1" customHeight="1">
      <c r="A2135" s="34">
        <v>478</v>
      </c>
      <c r="B2135" s="40" t="s">
        <v>2828</v>
      </c>
      <c r="C2135" s="40" t="s">
        <v>2190</v>
      </c>
      <c r="D2135" s="40" t="str">
        <f t="shared" si="9"/>
        <v>020200000102An ninh mạng</v>
      </c>
      <c r="E2135" s="40" t="s">
        <v>1321</v>
      </c>
      <c r="F2135" s="40" t="str">
        <f t="shared" si="11"/>
        <v>02020000010215CĐ-TM2</v>
      </c>
      <c r="G2135" s="46">
        <v>2</v>
      </c>
      <c r="H2135" s="40" t="s">
        <v>173</v>
      </c>
      <c r="I2135" s="46">
        <v>28</v>
      </c>
    </row>
    <row r="2136" spans="1:9" ht="12.75" hidden="1" customHeight="1">
      <c r="A2136" s="34">
        <v>479</v>
      </c>
      <c r="B2136" s="40" t="s">
        <v>2829</v>
      </c>
      <c r="C2136" s="40" t="s">
        <v>1303</v>
      </c>
      <c r="D2136" s="40" t="str">
        <f t="shared" si="9"/>
        <v xml:space="preserve">020200009702Lập trình PHP </v>
      </c>
      <c r="E2136" s="40" t="s">
        <v>1321</v>
      </c>
      <c r="F2136" s="40" t="str">
        <f t="shared" si="11"/>
        <v>02020000970215CĐ-TM2</v>
      </c>
      <c r="G2136" s="46">
        <v>2</v>
      </c>
      <c r="H2136" s="40" t="s">
        <v>287</v>
      </c>
      <c r="I2136" s="46">
        <v>28</v>
      </c>
    </row>
    <row r="2137" spans="1:9" ht="12.75" hidden="1" customHeight="1">
      <c r="A2137" s="34">
        <v>480</v>
      </c>
      <c r="B2137" s="40" t="s">
        <v>2830</v>
      </c>
      <c r="C2137" s="40" t="s">
        <v>301</v>
      </c>
      <c r="D2137" s="40" t="str">
        <f t="shared" si="9"/>
        <v>020200010802Mạng viễn thông và truyền số liệu</v>
      </c>
      <c r="E2137" s="40" t="s">
        <v>1321</v>
      </c>
      <c r="F2137" s="40" t="str">
        <f t="shared" si="11"/>
        <v>02020001080215CĐ-TM2</v>
      </c>
      <c r="G2137" s="46">
        <v>2</v>
      </c>
      <c r="H2137" s="40" t="s">
        <v>46</v>
      </c>
      <c r="I2137" s="46">
        <v>29</v>
      </c>
    </row>
    <row r="2138" spans="1:9" ht="12.75" hidden="1" customHeight="1">
      <c r="A2138" s="34">
        <v>481</v>
      </c>
      <c r="B2138" s="40" t="s">
        <v>2831</v>
      </c>
      <c r="C2138" s="40" t="s">
        <v>2621</v>
      </c>
      <c r="D2138" s="40" t="str">
        <f t="shared" si="9"/>
        <v>020200074302Cấu hình mạng</v>
      </c>
      <c r="E2138" s="40" t="s">
        <v>1321</v>
      </c>
      <c r="F2138" s="40" t="str">
        <f t="shared" si="11"/>
        <v>02020007430215CĐ-TM2</v>
      </c>
      <c r="G2138" s="46">
        <v>2</v>
      </c>
      <c r="H2138" s="40" t="s">
        <v>206</v>
      </c>
      <c r="I2138" s="46">
        <v>28</v>
      </c>
    </row>
    <row r="2139" spans="1:9" ht="12.75" hidden="1" customHeight="1">
      <c r="A2139" s="34">
        <v>482</v>
      </c>
      <c r="B2139" s="40" t="s">
        <v>2832</v>
      </c>
      <c r="C2139" s="40" t="s">
        <v>2623</v>
      </c>
      <c r="D2139" s="40" t="str">
        <f t="shared" si="9"/>
        <v>020200111002Chuyên đề mạng</v>
      </c>
      <c r="E2139" s="40" t="s">
        <v>1321</v>
      </c>
      <c r="F2139" s="40" t="str">
        <f t="shared" si="11"/>
        <v>02020011100215CĐ-TM2</v>
      </c>
      <c r="G2139" s="46">
        <v>2</v>
      </c>
      <c r="H2139" s="40" t="s">
        <v>173</v>
      </c>
      <c r="I2139" s="46">
        <v>29</v>
      </c>
    </row>
    <row r="2140" spans="1:9" ht="12.75" hidden="1" customHeight="1">
      <c r="A2140" s="34">
        <v>483</v>
      </c>
      <c r="B2140" s="40" t="s">
        <v>2834</v>
      </c>
      <c r="C2140" s="40" t="s">
        <v>2087</v>
      </c>
      <c r="D2140" s="40" t="str">
        <f t="shared" si="9"/>
        <v>020200019605Thực tập tốt nghiệp</v>
      </c>
      <c r="E2140" s="40" t="s">
        <v>1321</v>
      </c>
      <c r="F2140" s="40" t="str">
        <f t="shared" si="11"/>
        <v>02020001960515CĐ-TM2</v>
      </c>
      <c r="G2140" s="46">
        <v>2</v>
      </c>
      <c r="H2140" s="40"/>
      <c r="I2140" s="46">
        <v>28</v>
      </c>
    </row>
    <row r="2141" spans="1:9" ht="12.75" hidden="1" customHeight="1">
      <c r="A2141" s="34">
        <v>484</v>
      </c>
      <c r="B2141" s="40" t="s">
        <v>2835</v>
      </c>
      <c r="C2141" s="40" t="s">
        <v>2087</v>
      </c>
      <c r="D2141" s="40" t="str">
        <f t="shared" si="9"/>
        <v>020200019701Thực tập tốt nghiệp</v>
      </c>
      <c r="E2141" s="40" t="s">
        <v>2836</v>
      </c>
      <c r="F2141" s="40" t="str">
        <f t="shared" si="11"/>
        <v>02020001970115CĐ-TĐH1</v>
      </c>
      <c r="G2141" s="46">
        <v>2</v>
      </c>
      <c r="H2141" s="40"/>
      <c r="I2141" s="46">
        <v>38</v>
      </c>
    </row>
    <row r="2142" spans="1:9" ht="12.75" hidden="1" customHeight="1">
      <c r="A2142" s="34">
        <v>485</v>
      </c>
      <c r="B2142" s="40" t="s">
        <v>2837</v>
      </c>
      <c r="C2142" s="40" t="s">
        <v>2693</v>
      </c>
      <c r="D2142" s="40" t="str">
        <f t="shared" si="9"/>
        <v>020200037101Đồ án chuyên ngành</v>
      </c>
      <c r="E2142" s="40" t="s">
        <v>2836</v>
      </c>
      <c r="F2142" s="40" t="str">
        <f t="shared" si="11"/>
        <v>02020003710115CĐ-TĐH1</v>
      </c>
      <c r="G2142" s="46">
        <v>2</v>
      </c>
      <c r="H2142" s="40"/>
      <c r="I2142" s="46">
        <v>38</v>
      </c>
    </row>
    <row r="2143" spans="1:9" ht="12.75" hidden="1" customHeight="1">
      <c r="A2143" s="34">
        <v>486</v>
      </c>
      <c r="B2143" s="40" t="s">
        <v>2838</v>
      </c>
      <c r="C2143" s="40" t="s">
        <v>2631</v>
      </c>
      <c r="D2143" s="40" t="str">
        <f t="shared" si="9"/>
        <v>020200075501Thực tập Scada</v>
      </c>
      <c r="E2143" s="40" t="s">
        <v>2836</v>
      </c>
      <c r="F2143" s="40" t="str">
        <f t="shared" si="11"/>
        <v>02020007550115CĐ-TĐH1</v>
      </c>
      <c r="G2143" s="46">
        <v>2</v>
      </c>
      <c r="H2143" s="40" t="s">
        <v>72</v>
      </c>
      <c r="I2143" s="46">
        <v>38</v>
      </c>
    </row>
    <row r="2144" spans="1:9" ht="12.75" hidden="1" customHeight="1">
      <c r="A2144" s="34">
        <v>487</v>
      </c>
      <c r="B2144" s="40" t="s">
        <v>2840</v>
      </c>
      <c r="C2144" s="40" t="s">
        <v>2841</v>
      </c>
      <c r="D2144" s="40" t="str">
        <f t="shared" si="9"/>
        <v>020200121001Thực tập Tự động hóa quá trình công nghệ</v>
      </c>
      <c r="E2144" s="40" t="s">
        <v>2836</v>
      </c>
      <c r="F2144" s="40" t="str">
        <f t="shared" si="11"/>
        <v>02020012100115CĐ-TĐH1</v>
      </c>
      <c r="G2144" s="46">
        <v>2</v>
      </c>
      <c r="H2144" s="40" t="s">
        <v>284</v>
      </c>
      <c r="I2144" s="46">
        <v>38</v>
      </c>
    </row>
    <row r="2145" spans="1:9" ht="12.75" hidden="1" customHeight="1">
      <c r="A2145" s="34">
        <v>488</v>
      </c>
      <c r="B2145" s="40" t="s">
        <v>2842</v>
      </c>
      <c r="C2145" s="40" t="s">
        <v>2843</v>
      </c>
      <c r="D2145" s="40" t="str">
        <f t="shared" si="9"/>
        <v>020200121101Thực tập sửa chữa điện máy CNC</v>
      </c>
      <c r="E2145" s="40" t="s">
        <v>2836</v>
      </c>
      <c r="F2145" s="40" t="str">
        <f t="shared" si="11"/>
        <v>02020012110115CĐ-TĐH1</v>
      </c>
      <c r="G2145" s="46">
        <v>2</v>
      </c>
      <c r="H2145" s="40" t="s">
        <v>75</v>
      </c>
      <c r="I2145" s="46">
        <v>38</v>
      </c>
    </row>
    <row r="2146" spans="1:9" ht="12.75" hidden="1" customHeight="1">
      <c r="A2146" s="34">
        <v>489</v>
      </c>
      <c r="B2146" s="40" t="s">
        <v>2844</v>
      </c>
      <c r="C2146" s="40" t="s">
        <v>2845</v>
      </c>
      <c r="D2146" s="40" t="str">
        <f t="shared" si="9"/>
        <v>020200121201Thực tập lập trình hướng đối tượng</v>
      </c>
      <c r="E2146" s="40" t="s">
        <v>2836</v>
      </c>
      <c r="F2146" s="40" t="str">
        <f t="shared" si="11"/>
        <v>02020012120115CĐ-TĐH1</v>
      </c>
      <c r="G2146" s="46">
        <v>2</v>
      </c>
      <c r="H2146" s="40" t="s">
        <v>75</v>
      </c>
      <c r="I2146" s="46">
        <v>38</v>
      </c>
    </row>
    <row r="2147" spans="1:9" ht="12.75" hidden="1" customHeight="1">
      <c r="A2147" s="34">
        <v>490</v>
      </c>
      <c r="B2147" s="40" t="s">
        <v>2847</v>
      </c>
      <c r="C2147" s="40" t="s">
        <v>2633</v>
      </c>
      <c r="D2147" s="40" t="str">
        <f t="shared" si="9"/>
        <v>020200037701Tính toán và Sữa chữa máy điện</v>
      </c>
      <c r="E2147" s="40" t="s">
        <v>2848</v>
      </c>
      <c r="F2147" s="40" t="str">
        <f t="shared" si="11"/>
        <v>02020003770115CĐ-ĐCN1</v>
      </c>
      <c r="G2147" s="46">
        <v>2</v>
      </c>
      <c r="H2147" s="40" t="s">
        <v>706</v>
      </c>
      <c r="I2147" s="46">
        <v>54</v>
      </c>
    </row>
    <row r="2148" spans="1:9" ht="12.75" hidden="1" customHeight="1">
      <c r="A2148" s="34">
        <v>491</v>
      </c>
      <c r="B2148" s="40" t="s">
        <v>2849</v>
      </c>
      <c r="C2148" s="40" t="s">
        <v>2850</v>
      </c>
      <c r="D2148" s="40" t="str">
        <f t="shared" si="9"/>
        <v>020200019702Thực tập tốt nghiệp DDT</v>
      </c>
      <c r="E2148" s="40" t="s">
        <v>2848</v>
      </c>
      <c r="F2148" s="40" t="str">
        <f t="shared" si="11"/>
        <v>02020001970215CĐ-ĐCN1</v>
      </c>
      <c r="G2148" s="46">
        <v>2</v>
      </c>
      <c r="H2148" s="40"/>
      <c r="I2148" s="46">
        <v>57</v>
      </c>
    </row>
    <row r="2149" spans="1:9" ht="12.75" hidden="1" customHeight="1">
      <c r="A2149" s="34">
        <v>492</v>
      </c>
      <c r="B2149" s="40" t="s">
        <v>2851</v>
      </c>
      <c r="C2149" s="40" t="s">
        <v>2693</v>
      </c>
      <c r="D2149" s="40" t="str">
        <f t="shared" si="9"/>
        <v>020200037102Đồ án chuyên ngành</v>
      </c>
      <c r="E2149" s="40" t="s">
        <v>2848</v>
      </c>
      <c r="F2149" s="40" t="str">
        <f t="shared" si="11"/>
        <v>02020003710215CĐ-ĐCN1</v>
      </c>
      <c r="G2149" s="46">
        <v>2</v>
      </c>
      <c r="H2149" s="40"/>
      <c r="I2149" s="46">
        <v>58</v>
      </c>
    </row>
    <row r="2150" spans="1:9" ht="12.75" hidden="1" customHeight="1">
      <c r="A2150" s="34">
        <v>493</v>
      </c>
      <c r="B2150" s="40" t="s">
        <v>2852</v>
      </c>
      <c r="C2150" s="40" t="s">
        <v>2853</v>
      </c>
      <c r="D2150" s="40" t="str">
        <f t="shared" si="9"/>
        <v>020200041301Thực tập Trang bị điện nâng cao</v>
      </c>
      <c r="E2150" s="40" t="s">
        <v>2848</v>
      </c>
      <c r="F2150" s="40" t="str">
        <f t="shared" si="11"/>
        <v>02020004130115CĐ-ĐCN1</v>
      </c>
      <c r="G2150" s="46">
        <v>2</v>
      </c>
      <c r="H2150" s="40" t="s">
        <v>2854</v>
      </c>
      <c r="I2150" s="46">
        <v>58</v>
      </c>
    </row>
    <row r="2151" spans="1:9" ht="12.75" hidden="1" customHeight="1">
      <c r="A2151" s="34">
        <v>494</v>
      </c>
      <c r="B2151" s="40" t="s">
        <v>2855</v>
      </c>
      <c r="C2151" s="40" t="s">
        <v>2631</v>
      </c>
      <c r="D2151" s="40" t="str">
        <f t="shared" si="9"/>
        <v>020200075502Thực tập Scada</v>
      </c>
      <c r="E2151" s="40" t="s">
        <v>2848</v>
      </c>
      <c r="F2151" s="40" t="str">
        <f t="shared" si="11"/>
        <v>02020007550215CĐ-ĐCN1</v>
      </c>
      <c r="G2151" s="46">
        <v>2</v>
      </c>
      <c r="H2151" s="40" t="s">
        <v>2856</v>
      </c>
      <c r="I2151" s="46">
        <v>53</v>
      </c>
    </row>
    <row r="2152" spans="1:9" ht="12.75" hidden="1" customHeight="1">
      <c r="A2152" s="34">
        <v>495</v>
      </c>
      <c r="B2152" s="40" t="s">
        <v>2857</v>
      </c>
      <c r="C2152" s="40" t="s">
        <v>2633</v>
      </c>
      <c r="D2152" s="40" t="str">
        <f t="shared" si="9"/>
        <v>020200037702Tính toán và Sữa chữa máy điện</v>
      </c>
      <c r="E2152" s="40" t="s">
        <v>2858</v>
      </c>
      <c r="F2152" s="40" t="str">
        <f t="shared" si="11"/>
        <v>02020003770215CĐ-ĐCN2</v>
      </c>
      <c r="G2152" s="46">
        <v>2</v>
      </c>
      <c r="H2152" s="40" t="s">
        <v>706</v>
      </c>
      <c r="I2152" s="46">
        <v>56</v>
      </c>
    </row>
    <row r="2153" spans="1:9" ht="12.75" hidden="1" customHeight="1">
      <c r="A2153" s="34">
        <v>496</v>
      </c>
      <c r="B2153" s="40" t="s">
        <v>2859</v>
      </c>
      <c r="C2153" s="40" t="s">
        <v>2850</v>
      </c>
      <c r="D2153" s="40" t="str">
        <f t="shared" si="9"/>
        <v>020200019703Thực tập tốt nghiệp DDT</v>
      </c>
      <c r="E2153" s="40" t="s">
        <v>2858</v>
      </c>
      <c r="F2153" s="40" t="str">
        <f t="shared" si="11"/>
        <v>02020001970315CĐ-ĐCN2</v>
      </c>
      <c r="G2153" s="46">
        <v>2</v>
      </c>
      <c r="H2153" s="40"/>
      <c r="I2153" s="46">
        <v>56</v>
      </c>
    </row>
    <row r="2154" spans="1:9" ht="12.75" hidden="1" customHeight="1">
      <c r="A2154" s="34">
        <v>497</v>
      </c>
      <c r="B2154" s="40" t="s">
        <v>2860</v>
      </c>
      <c r="C2154" s="40" t="s">
        <v>2693</v>
      </c>
      <c r="D2154" s="40" t="str">
        <f t="shared" si="9"/>
        <v>020200037103Đồ án chuyên ngành</v>
      </c>
      <c r="E2154" s="40" t="s">
        <v>2858</v>
      </c>
      <c r="F2154" s="40" t="str">
        <f t="shared" si="11"/>
        <v>02020003710315CĐ-ĐCN2</v>
      </c>
      <c r="G2154" s="46">
        <v>2</v>
      </c>
      <c r="H2154" s="40"/>
      <c r="I2154" s="46">
        <v>56</v>
      </c>
    </row>
    <row r="2155" spans="1:9" ht="12.75" hidden="1" customHeight="1">
      <c r="A2155" s="34">
        <v>498</v>
      </c>
      <c r="B2155" s="40" t="s">
        <v>2861</v>
      </c>
      <c r="C2155" s="40" t="s">
        <v>2853</v>
      </c>
      <c r="D2155" s="40" t="str">
        <f t="shared" si="9"/>
        <v>020200041302Thực tập Trang bị điện nâng cao</v>
      </c>
      <c r="E2155" s="40" t="s">
        <v>2858</v>
      </c>
      <c r="F2155" s="40" t="str">
        <f t="shared" si="11"/>
        <v>02020004130215CĐ-ĐCN2</v>
      </c>
      <c r="G2155" s="46">
        <v>2</v>
      </c>
      <c r="H2155" s="40" t="s">
        <v>2854</v>
      </c>
      <c r="I2155" s="46">
        <v>56</v>
      </c>
    </row>
    <row r="2156" spans="1:9" ht="12.75" hidden="1" customHeight="1">
      <c r="A2156" s="34">
        <v>499</v>
      </c>
      <c r="B2156" s="40" t="s">
        <v>2862</v>
      </c>
      <c r="C2156" s="40" t="s">
        <v>2631</v>
      </c>
      <c r="D2156" s="40" t="str">
        <f t="shared" si="9"/>
        <v>020200075503Thực tập Scada</v>
      </c>
      <c r="E2156" s="40" t="s">
        <v>2858</v>
      </c>
      <c r="F2156" s="40" t="str">
        <f t="shared" si="11"/>
        <v>02020007550315CĐ-ĐCN2</v>
      </c>
      <c r="G2156" s="46">
        <v>2</v>
      </c>
      <c r="H2156" s="40" t="s">
        <v>284</v>
      </c>
      <c r="I2156" s="46">
        <v>56</v>
      </c>
    </row>
    <row r="2157" spans="1:9" ht="12.75" hidden="1" customHeight="1">
      <c r="A2157" s="34">
        <v>500</v>
      </c>
      <c r="B2157" s="40" t="s">
        <v>2863</v>
      </c>
      <c r="C2157" s="40" t="s">
        <v>2633</v>
      </c>
      <c r="D2157" s="40" t="str">
        <f t="shared" si="9"/>
        <v>020200037703Tính toán và Sữa chữa máy điện</v>
      </c>
      <c r="E2157" s="40" t="s">
        <v>2864</v>
      </c>
      <c r="F2157" s="40" t="str">
        <f t="shared" si="11"/>
        <v>02020003770315CĐ-ĐCN3</v>
      </c>
      <c r="G2157" s="46">
        <v>2</v>
      </c>
      <c r="H2157" s="40" t="s">
        <v>706</v>
      </c>
      <c r="I2157" s="46">
        <v>60</v>
      </c>
    </row>
    <row r="2158" spans="1:9" ht="12.75" hidden="1" customHeight="1">
      <c r="A2158" s="34">
        <v>501</v>
      </c>
      <c r="B2158" s="40" t="s">
        <v>2865</v>
      </c>
      <c r="C2158" s="40" t="s">
        <v>2850</v>
      </c>
      <c r="D2158" s="40" t="str">
        <f t="shared" si="9"/>
        <v>020200019704Thực tập tốt nghiệp DDT</v>
      </c>
      <c r="E2158" s="40" t="s">
        <v>2864</v>
      </c>
      <c r="F2158" s="40" t="str">
        <f t="shared" si="11"/>
        <v>02020001970415CĐ-ĐCN3</v>
      </c>
      <c r="G2158" s="46">
        <v>2</v>
      </c>
      <c r="H2158" s="40"/>
      <c r="I2158" s="46">
        <v>53</v>
      </c>
    </row>
    <row r="2159" spans="1:9" ht="12.75" hidden="1" customHeight="1">
      <c r="A2159" s="34">
        <v>502</v>
      </c>
      <c r="B2159" s="40" t="s">
        <v>2866</v>
      </c>
      <c r="C2159" s="40" t="s">
        <v>2693</v>
      </c>
      <c r="D2159" s="40" t="str">
        <f t="shared" si="9"/>
        <v>020200037104Đồ án chuyên ngành</v>
      </c>
      <c r="E2159" s="40" t="s">
        <v>2864</v>
      </c>
      <c r="F2159" s="40" t="str">
        <f t="shared" si="11"/>
        <v>02020003710415CĐ-ĐCN3</v>
      </c>
      <c r="G2159" s="46">
        <v>2</v>
      </c>
      <c r="H2159" s="40"/>
      <c r="I2159" s="46">
        <v>53</v>
      </c>
    </row>
    <row r="2160" spans="1:9" ht="12.75" hidden="1" customHeight="1">
      <c r="A2160" s="34">
        <v>503</v>
      </c>
      <c r="B2160" s="40" t="s">
        <v>2867</v>
      </c>
      <c r="C2160" s="40" t="s">
        <v>2853</v>
      </c>
      <c r="D2160" s="40" t="str">
        <f t="shared" si="9"/>
        <v>020200041303Thực tập Trang bị điện nâng cao</v>
      </c>
      <c r="E2160" s="40" t="s">
        <v>2864</v>
      </c>
      <c r="F2160" s="40" t="str">
        <f t="shared" si="11"/>
        <v>02020004130315CĐ-ĐCN3</v>
      </c>
      <c r="G2160" s="46">
        <v>2</v>
      </c>
      <c r="H2160" s="40" t="s">
        <v>2868</v>
      </c>
      <c r="I2160" s="46">
        <v>56</v>
      </c>
    </row>
    <row r="2161" spans="1:9" ht="12.75" hidden="1" customHeight="1">
      <c r="A2161" s="34">
        <v>504</v>
      </c>
      <c r="B2161" s="40" t="s">
        <v>2869</v>
      </c>
      <c r="C2161" s="40" t="s">
        <v>2631</v>
      </c>
      <c r="D2161" s="40" t="str">
        <f t="shared" si="9"/>
        <v>020200075504Thực tập Scada</v>
      </c>
      <c r="E2161" s="40" t="s">
        <v>2864</v>
      </c>
      <c r="F2161" s="40" t="str">
        <f t="shared" si="11"/>
        <v>02020007550415CĐ-ĐCN3</v>
      </c>
      <c r="G2161" s="46">
        <v>2</v>
      </c>
      <c r="H2161" s="40" t="s">
        <v>284</v>
      </c>
      <c r="I2161" s="46">
        <v>52</v>
      </c>
    </row>
    <row r="2162" spans="1:9" ht="12.75" hidden="1" customHeight="1">
      <c r="A2162" s="34">
        <v>505</v>
      </c>
      <c r="B2162" s="40" t="s">
        <v>2870</v>
      </c>
      <c r="C2162" s="40" t="s">
        <v>2633</v>
      </c>
      <c r="D2162" s="40" t="str">
        <f t="shared" si="9"/>
        <v>020200037704Tính toán và Sữa chữa máy điện</v>
      </c>
      <c r="E2162" s="40" t="s">
        <v>2871</v>
      </c>
      <c r="F2162" s="40" t="str">
        <f t="shared" si="11"/>
        <v>02020003770415CĐ-ĐCN4</v>
      </c>
      <c r="G2162" s="46">
        <v>2</v>
      </c>
      <c r="H2162" s="40" t="s">
        <v>706</v>
      </c>
      <c r="I2162" s="46">
        <v>55</v>
      </c>
    </row>
    <row r="2163" spans="1:9" ht="12.75" hidden="1" customHeight="1">
      <c r="A2163" s="34">
        <v>506</v>
      </c>
      <c r="B2163" s="40" t="s">
        <v>2872</v>
      </c>
      <c r="C2163" s="40" t="s">
        <v>2850</v>
      </c>
      <c r="D2163" s="40" t="str">
        <f t="shared" si="9"/>
        <v>020200019705Thực tập tốt nghiệp DDT</v>
      </c>
      <c r="E2163" s="40" t="s">
        <v>2871</v>
      </c>
      <c r="F2163" s="40" t="str">
        <f t="shared" si="11"/>
        <v>02020001970515CĐ-ĐCN4</v>
      </c>
      <c r="G2163" s="46">
        <v>2</v>
      </c>
      <c r="H2163" s="40"/>
      <c r="I2163" s="46">
        <v>55</v>
      </c>
    </row>
    <row r="2164" spans="1:9" ht="12.75" hidden="1" customHeight="1">
      <c r="A2164" s="34">
        <v>507</v>
      </c>
      <c r="B2164" s="40" t="s">
        <v>2873</v>
      </c>
      <c r="C2164" s="40" t="s">
        <v>2693</v>
      </c>
      <c r="D2164" s="40" t="str">
        <f t="shared" si="9"/>
        <v>020200037105Đồ án chuyên ngành</v>
      </c>
      <c r="E2164" s="40" t="s">
        <v>2871</v>
      </c>
      <c r="F2164" s="40" t="str">
        <f t="shared" si="11"/>
        <v>02020003710515CĐ-ĐCN4</v>
      </c>
      <c r="G2164" s="46">
        <v>2</v>
      </c>
      <c r="H2164" s="40"/>
      <c r="I2164" s="46">
        <v>55</v>
      </c>
    </row>
    <row r="2165" spans="1:9" ht="12.75" hidden="1" customHeight="1">
      <c r="A2165" s="34">
        <v>508</v>
      </c>
      <c r="B2165" s="40" t="s">
        <v>2874</v>
      </c>
      <c r="C2165" s="40" t="s">
        <v>2853</v>
      </c>
      <c r="D2165" s="40" t="str">
        <f t="shared" si="9"/>
        <v>020200041304Thực tập Trang bị điện nâng cao</v>
      </c>
      <c r="E2165" s="40" t="s">
        <v>2871</v>
      </c>
      <c r="F2165" s="40" t="str">
        <f t="shared" si="11"/>
        <v>02020004130415CĐ-ĐCN4</v>
      </c>
      <c r="G2165" s="46">
        <v>2</v>
      </c>
      <c r="H2165" s="40" t="s">
        <v>67</v>
      </c>
      <c r="I2165" s="46">
        <v>55</v>
      </c>
    </row>
    <row r="2166" spans="1:9" ht="12.75" hidden="1" customHeight="1">
      <c r="A2166" s="34">
        <v>509</v>
      </c>
      <c r="B2166" s="40" t="s">
        <v>2875</v>
      </c>
      <c r="C2166" s="40" t="s">
        <v>2631</v>
      </c>
      <c r="D2166" s="40" t="str">
        <f t="shared" si="9"/>
        <v>020200075505Thực tập Scada</v>
      </c>
      <c r="E2166" s="40" t="s">
        <v>2871</v>
      </c>
      <c r="F2166" s="40" t="str">
        <f t="shared" si="11"/>
        <v>02020007550515CĐ-ĐCN4</v>
      </c>
      <c r="G2166" s="46">
        <v>2</v>
      </c>
      <c r="H2166" s="40" t="s">
        <v>708</v>
      </c>
      <c r="I2166" s="46">
        <v>55</v>
      </c>
    </row>
    <row r="2167" spans="1:9" ht="12.75" hidden="1" customHeight="1">
      <c r="A2167" s="34">
        <v>510</v>
      </c>
      <c r="B2167" s="40" t="s">
        <v>2876</v>
      </c>
      <c r="C2167" s="40" t="s">
        <v>2877</v>
      </c>
      <c r="D2167" s="40" t="str">
        <f t="shared" si="9"/>
        <v>020200016601Thực tập Điện tử công nghiệp</v>
      </c>
      <c r="E2167" s="40" t="s">
        <v>2878</v>
      </c>
      <c r="F2167" s="40" t="str">
        <f t="shared" si="11"/>
        <v>02020001660115CĐ-ĐTCN1</v>
      </c>
      <c r="G2167" s="46">
        <v>2</v>
      </c>
      <c r="H2167" s="40" t="s">
        <v>704</v>
      </c>
      <c r="I2167" s="46">
        <v>44</v>
      </c>
    </row>
    <row r="2168" spans="1:9" ht="12.75" hidden="1" customHeight="1">
      <c r="A2168" s="34">
        <v>511</v>
      </c>
      <c r="B2168" s="40" t="s">
        <v>2879</v>
      </c>
      <c r="C2168" s="40" t="s">
        <v>2693</v>
      </c>
      <c r="D2168" s="40" t="str">
        <f t="shared" si="9"/>
        <v>020200037106Đồ án chuyên ngành</v>
      </c>
      <c r="E2168" s="40" t="s">
        <v>2878</v>
      </c>
      <c r="F2168" s="40" t="str">
        <f t="shared" si="11"/>
        <v>02020003710615CĐ-ĐTCN1</v>
      </c>
      <c r="G2168" s="46">
        <v>2</v>
      </c>
      <c r="H2168" s="40"/>
      <c r="I2168" s="46">
        <v>44</v>
      </c>
    </row>
    <row r="2169" spans="1:9" ht="12.75" hidden="1" customHeight="1">
      <c r="A2169" s="34">
        <v>512</v>
      </c>
      <c r="B2169" s="40" t="s">
        <v>2880</v>
      </c>
      <c r="C2169" s="40" t="s">
        <v>2631</v>
      </c>
      <c r="D2169" s="40" t="str">
        <f t="shared" si="9"/>
        <v>020200075506Thực tập Scada</v>
      </c>
      <c r="E2169" s="40" t="s">
        <v>2878</v>
      </c>
      <c r="F2169" s="40" t="str">
        <f t="shared" si="11"/>
        <v>02020007550615CĐ-ĐTCN1</v>
      </c>
      <c r="G2169" s="46">
        <v>2</v>
      </c>
      <c r="H2169" s="40" t="s">
        <v>72</v>
      </c>
      <c r="I2169" s="46">
        <v>44</v>
      </c>
    </row>
    <row r="2170" spans="1:9" ht="12.75" hidden="1" customHeight="1">
      <c r="A2170" s="34">
        <v>513</v>
      </c>
      <c r="B2170" s="40" t="s">
        <v>2881</v>
      </c>
      <c r="C2170" s="40" t="s">
        <v>2843</v>
      </c>
      <c r="D2170" s="40" t="str">
        <f t="shared" si="9"/>
        <v>020200121102Thực tập sửa chữa điện máy CNC</v>
      </c>
      <c r="E2170" s="40" t="s">
        <v>2878</v>
      </c>
      <c r="F2170" s="40" t="str">
        <f t="shared" si="11"/>
        <v>02020012110215CĐ-ĐTCN1</v>
      </c>
      <c r="G2170" s="46">
        <v>2</v>
      </c>
      <c r="H2170" s="40" t="s">
        <v>704</v>
      </c>
      <c r="I2170" s="46">
        <v>42</v>
      </c>
    </row>
    <row r="2171" spans="1:9" ht="12.75" hidden="1" customHeight="1">
      <c r="A2171" s="34">
        <v>514</v>
      </c>
      <c r="B2171" s="40" t="s">
        <v>2882</v>
      </c>
      <c r="C2171" s="40" t="s">
        <v>2845</v>
      </c>
      <c r="D2171" s="40" t="str">
        <f t="shared" si="9"/>
        <v>020200121202Thực tập lập trình hướng đối tượng</v>
      </c>
      <c r="E2171" s="40" t="s">
        <v>2878</v>
      </c>
      <c r="F2171" s="40" t="str">
        <f t="shared" si="11"/>
        <v>02020012120215CĐ-ĐTCN1</v>
      </c>
      <c r="G2171" s="46">
        <v>2</v>
      </c>
      <c r="H2171" s="40" t="s">
        <v>75</v>
      </c>
      <c r="I2171" s="46">
        <v>44</v>
      </c>
    </row>
    <row r="2172" spans="1:9" ht="12.75" hidden="1" customHeight="1">
      <c r="A2172" s="34">
        <v>515</v>
      </c>
      <c r="B2172" s="40" t="s">
        <v>2883</v>
      </c>
      <c r="C2172" s="40" t="s">
        <v>594</v>
      </c>
      <c r="D2172" s="40" t="str">
        <f t="shared" si="9"/>
        <v>SHCN(12+)18Sinh hoạt chủ nhiệm</v>
      </c>
      <c r="E2172" s="40" t="s">
        <v>1169</v>
      </c>
      <c r="F2172" s="40" t="str">
        <f t="shared" si="11"/>
        <v>SHCN(12+)1815CĐ-CTM1</v>
      </c>
      <c r="G2172" s="46">
        <v>2</v>
      </c>
      <c r="H2172" s="40" t="s">
        <v>166</v>
      </c>
      <c r="I2172" s="46">
        <v>48</v>
      </c>
    </row>
    <row r="2173" spans="1:9" ht="12.75" hidden="1" customHeight="1">
      <c r="A2173" s="34">
        <v>516</v>
      </c>
      <c r="B2173" s="40" t="s">
        <v>2884</v>
      </c>
      <c r="C2173" s="40" t="s">
        <v>594</v>
      </c>
      <c r="D2173" s="40" t="str">
        <f t="shared" si="9"/>
        <v>SHCN(12+)19Sinh hoạt chủ nhiệm</v>
      </c>
      <c r="E2173" s="40" t="s">
        <v>1207</v>
      </c>
      <c r="F2173" s="40" t="str">
        <f t="shared" si="11"/>
        <v>SHCN(12+)1915CĐ-CTM2</v>
      </c>
      <c r="G2173" s="46">
        <v>2</v>
      </c>
      <c r="H2173" s="40" t="s">
        <v>268</v>
      </c>
      <c r="I2173" s="46">
        <v>53</v>
      </c>
    </row>
    <row r="2174" spans="1:9" ht="12.75" hidden="1" customHeight="1">
      <c r="A2174" s="34">
        <v>517</v>
      </c>
      <c r="B2174" s="40" t="s">
        <v>2885</v>
      </c>
      <c r="C2174" s="40" t="s">
        <v>594</v>
      </c>
      <c r="D2174" s="40" t="str">
        <f t="shared" si="9"/>
        <v>SHCN(12+)20Sinh hoạt chủ nhiệm</v>
      </c>
      <c r="E2174" s="40" t="s">
        <v>1177</v>
      </c>
      <c r="F2174" s="40" t="str">
        <f t="shared" si="11"/>
        <v>SHCN(12+)2015CĐ-CTM3</v>
      </c>
      <c r="G2174" s="46">
        <v>2</v>
      </c>
      <c r="H2174" s="40" t="s">
        <v>269</v>
      </c>
      <c r="I2174" s="46">
        <v>52</v>
      </c>
    </row>
    <row r="2175" spans="1:9" ht="12.75" hidden="1" customHeight="1">
      <c r="A2175" s="34">
        <v>518</v>
      </c>
      <c r="B2175" s="40" t="s">
        <v>2886</v>
      </c>
      <c r="C2175" s="40" t="s">
        <v>594</v>
      </c>
      <c r="D2175" s="40" t="str">
        <f t="shared" si="9"/>
        <v>SHCN(12+)21Sinh hoạt chủ nhiệm</v>
      </c>
      <c r="E2175" s="40" t="s">
        <v>1144</v>
      </c>
      <c r="F2175" s="40" t="str">
        <f t="shared" si="11"/>
        <v>SHCN(12+)2115CĐ-CTM4</v>
      </c>
      <c r="G2175" s="46">
        <v>2</v>
      </c>
      <c r="H2175" s="40" t="s">
        <v>271</v>
      </c>
      <c r="I2175" s="46">
        <v>56</v>
      </c>
    </row>
    <row r="2176" spans="1:9" ht="12.75" hidden="1" customHeight="1">
      <c r="A2176" s="34">
        <v>519</v>
      </c>
      <c r="B2176" s="40" t="s">
        <v>2887</v>
      </c>
      <c r="C2176" s="40" t="s">
        <v>594</v>
      </c>
      <c r="D2176" s="40" t="str">
        <f t="shared" si="9"/>
        <v>SHCN(12+)22Sinh hoạt chủ nhiệm</v>
      </c>
      <c r="E2176" s="40" t="s">
        <v>1251</v>
      </c>
      <c r="F2176" s="40" t="str">
        <f t="shared" si="11"/>
        <v>SHCN(12+)2215CĐ-CTM5</v>
      </c>
      <c r="G2176" s="46">
        <v>2</v>
      </c>
      <c r="H2176" s="40" t="s">
        <v>226</v>
      </c>
      <c r="I2176" s="46">
        <v>42</v>
      </c>
    </row>
    <row r="2177" spans="1:9" ht="12.75" hidden="1" customHeight="1">
      <c r="A2177" s="34">
        <v>520</v>
      </c>
      <c r="B2177" s="40" t="s">
        <v>2888</v>
      </c>
      <c r="C2177" s="40" t="s">
        <v>594</v>
      </c>
      <c r="D2177" s="40" t="str">
        <f t="shared" si="9"/>
        <v>SHCN(12+)23Sinh hoạt chủ nhiệm</v>
      </c>
      <c r="E2177" s="40" t="s">
        <v>1159</v>
      </c>
      <c r="F2177" s="40" t="str">
        <f t="shared" si="11"/>
        <v>SHCN(12+)2315CĐ-CĐ1</v>
      </c>
      <c r="G2177" s="46">
        <v>2</v>
      </c>
      <c r="H2177" s="40" t="s">
        <v>222</v>
      </c>
      <c r="I2177" s="46">
        <v>53</v>
      </c>
    </row>
    <row r="2178" spans="1:9" ht="12.75" hidden="1" customHeight="1">
      <c r="A2178" s="34">
        <v>521</v>
      </c>
      <c r="B2178" s="40" t="s">
        <v>2889</v>
      </c>
      <c r="C2178" s="40" t="s">
        <v>594</v>
      </c>
      <c r="D2178" s="40" t="str">
        <f t="shared" si="9"/>
        <v>SHCN(12+)24Sinh hoạt chủ nhiệm</v>
      </c>
      <c r="E2178" s="40" t="s">
        <v>1236</v>
      </c>
      <c r="F2178" s="40" t="str">
        <f t="shared" si="11"/>
        <v>SHCN(12+)2415CĐ-CĐT1</v>
      </c>
      <c r="G2178" s="46">
        <v>2</v>
      </c>
      <c r="H2178" s="40" t="s">
        <v>223</v>
      </c>
      <c r="I2178" s="46">
        <v>51</v>
      </c>
    </row>
    <row r="2179" spans="1:9" ht="12.75" hidden="1" customHeight="1">
      <c r="A2179" s="34">
        <v>522</v>
      </c>
      <c r="B2179" s="40" t="s">
        <v>2890</v>
      </c>
      <c r="C2179" s="40" t="s">
        <v>594</v>
      </c>
      <c r="D2179" s="40" t="str">
        <f t="shared" si="9"/>
        <v>SHCN(12+)25Sinh hoạt chủ nhiệm</v>
      </c>
      <c r="E2179" s="40" t="s">
        <v>1130</v>
      </c>
      <c r="F2179" s="40" t="str">
        <f t="shared" si="11"/>
        <v>SHCN(12+)2515CĐ-Ô1</v>
      </c>
      <c r="G2179" s="46">
        <v>2</v>
      </c>
      <c r="H2179" s="40" t="s">
        <v>250</v>
      </c>
      <c r="I2179" s="46">
        <v>56</v>
      </c>
    </row>
    <row r="2180" spans="1:9" ht="12.75" hidden="1" customHeight="1">
      <c r="A2180" s="34">
        <v>523</v>
      </c>
      <c r="B2180" s="40" t="s">
        <v>2891</v>
      </c>
      <c r="C2180" s="40" t="s">
        <v>594</v>
      </c>
      <c r="D2180" s="40" t="str">
        <f t="shared" si="9"/>
        <v>SHCN(12+)26Sinh hoạt chủ nhiệm</v>
      </c>
      <c r="E2180" s="40" t="s">
        <v>1192</v>
      </c>
      <c r="F2180" s="40" t="str">
        <f t="shared" si="11"/>
        <v>SHCN(12+)2615CĐ-Ô2</v>
      </c>
      <c r="G2180" s="46">
        <v>2</v>
      </c>
      <c r="H2180" s="40" t="s">
        <v>224</v>
      </c>
      <c r="I2180" s="46">
        <v>51</v>
      </c>
    </row>
    <row r="2181" spans="1:9" ht="12.75" hidden="1" customHeight="1">
      <c r="A2181" s="34">
        <v>524</v>
      </c>
      <c r="B2181" s="40" t="s">
        <v>2892</v>
      </c>
      <c r="C2181" s="40" t="s">
        <v>594</v>
      </c>
      <c r="D2181" s="40" t="str">
        <f t="shared" si="9"/>
        <v>SHCN(12+)27Sinh hoạt chủ nhiệm</v>
      </c>
      <c r="E2181" s="40" t="s">
        <v>1185</v>
      </c>
      <c r="F2181" s="40" t="str">
        <f t="shared" si="11"/>
        <v>SHCN(12+)2715CĐ-Ô3</v>
      </c>
      <c r="G2181" s="46">
        <v>2</v>
      </c>
      <c r="H2181" s="40" t="s">
        <v>168</v>
      </c>
      <c r="I2181" s="46">
        <v>54</v>
      </c>
    </row>
    <row r="2182" spans="1:9" ht="12.75" hidden="1" customHeight="1">
      <c r="A2182" s="34">
        <v>525</v>
      </c>
      <c r="B2182" s="40" t="s">
        <v>2893</v>
      </c>
      <c r="C2182" s="40" t="s">
        <v>594</v>
      </c>
      <c r="D2182" s="40" t="str">
        <f t="shared" si="9"/>
        <v>SHCN(12+)28Sinh hoạt chủ nhiệm</v>
      </c>
      <c r="E2182" s="40" t="s">
        <v>1226</v>
      </c>
      <c r="F2182" s="40" t="str">
        <f t="shared" si="11"/>
        <v>SHCN(12+)2815CĐ-Ô4</v>
      </c>
      <c r="G2182" s="46">
        <v>2</v>
      </c>
      <c r="H2182" s="40" t="s">
        <v>113</v>
      </c>
      <c r="I2182" s="46">
        <v>46</v>
      </c>
    </row>
    <row r="2183" spans="1:9" ht="12.75" hidden="1" customHeight="1">
      <c r="A2183" s="34">
        <v>526</v>
      </c>
      <c r="B2183" s="40" t="s">
        <v>2894</v>
      </c>
      <c r="C2183" s="40" t="s">
        <v>594</v>
      </c>
      <c r="D2183" s="40" t="str">
        <f t="shared" si="9"/>
        <v>SHCN(12+)29Sinh hoạt chủ nhiệm</v>
      </c>
      <c r="E2183" s="40" t="s">
        <v>1217</v>
      </c>
      <c r="F2183" s="40" t="str">
        <f t="shared" si="11"/>
        <v>SHCN(12+)2915CĐ-Ô5</v>
      </c>
      <c r="G2183" s="46">
        <v>2</v>
      </c>
      <c r="H2183" s="40" t="s">
        <v>249</v>
      </c>
      <c r="I2183" s="46">
        <v>51</v>
      </c>
    </row>
    <row r="2184" spans="1:9" ht="12.75" hidden="1" customHeight="1">
      <c r="A2184" s="34">
        <v>527</v>
      </c>
      <c r="B2184" s="40" t="s">
        <v>2895</v>
      </c>
      <c r="C2184" s="40" t="s">
        <v>594</v>
      </c>
      <c r="D2184" s="40" t="str">
        <f t="shared" si="9"/>
        <v>SHCN(12+)30Sinh hoạt chủ nhiệm</v>
      </c>
      <c r="E2184" s="40" t="s">
        <v>1199</v>
      </c>
      <c r="F2184" s="40" t="str">
        <f t="shared" si="11"/>
        <v>SHCN(12+)3015CĐ-Ô6</v>
      </c>
      <c r="G2184" s="46">
        <v>2</v>
      </c>
      <c r="H2184" s="40" t="s">
        <v>200</v>
      </c>
      <c r="I2184" s="46">
        <v>52</v>
      </c>
    </row>
    <row r="2185" spans="1:9" ht="12.75" hidden="1" customHeight="1">
      <c r="A2185" s="34">
        <v>528</v>
      </c>
      <c r="B2185" s="40" t="s">
        <v>2896</v>
      </c>
      <c r="C2185" s="40" t="s">
        <v>594</v>
      </c>
      <c r="D2185" s="40" t="str">
        <f t="shared" si="9"/>
        <v>SHCN(12+)31Sinh hoạt chủ nhiệm</v>
      </c>
      <c r="E2185" s="40" t="s">
        <v>2878</v>
      </c>
      <c r="F2185" s="40" t="str">
        <f t="shared" si="11"/>
        <v>SHCN(12+)3115CĐ-ĐTCN1</v>
      </c>
      <c r="G2185" s="46">
        <v>2</v>
      </c>
      <c r="H2185" s="40" t="s">
        <v>74</v>
      </c>
      <c r="I2185" s="46">
        <v>44</v>
      </c>
    </row>
    <row r="2186" spans="1:9" ht="12.75" hidden="1" customHeight="1">
      <c r="A2186" s="34">
        <v>529</v>
      </c>
      <c r="B2186" s="40" t="s">
        <v>2897</v>
      </c>
      <c r="C2186" s="40" t="s">
        <v>594</v>
      </c>
      <c r="D2186" s="40" t="str">
        <f t="shared" si="9"/>
        <v>SHCN(12+)32Sinh hoạt chủ nhiệm</v>
      </c>
      <c r="E2186" s="40" t="s">
        <v>2848</v>
      </c>
      <c r="F2186" s="40" t="str">
        <f t="shared" si="11"/>
        <v>SHCN(12+)3215CĐ-ĐCN1</v>
      </c>
      <c r="G2186" s="46">
        <v>2</v>
      </c>
      <c r="H2186" s="40" t="s">
        <v>679</v>
      </c>
      <c r="I2186" s="46">
        <v>56</v>
      </c>
    </row>
    <row r="2187" spans="1:9" ht="12.75" hidden="1" customHeight="1">
      <c r="A2187" s="34">
        <v>530</v>
      </c>
      <c r="B2187" s="40" t="s">
        <v>2898</v>
      </c>
      <c r="C2187" s="40" t="s">
        <v>594</v>
      </c>
      <c r="D2187" s="40" t="str">
        <f t="shared" si="9"/>
        <v>SHCN(12+)33Sinh hoạt chủ nhiệm</v>
      </c>
      <c r="E2187" s="40" t="s">
        <v>2858</v>
      </c>
      <c r="F2187" s="40" t="str">
        <f t="shared" si="11"/>
        <v>SHCN(12+)3315CĐ-ĐCN2</v>
      </c>
      <c r="G2187" s="46">
        <v>2</v>
      </c>
      <c r="H2187" s="40" t="s">
        <v>666</v>
      </c>
      <c r="I2187" s="46">
        <v>56</v>
      </c>
    </row>
    <row r="2188" spans="1:9" ht="12.75" hidden="1" customHeight="1">
      <c r="A2188" s="34">
        <v>531</v>
      </c>
      <c r="B2188" s="40" t="s">
        <v>2899</v>
      </c>
      <c r="C2188" s="40" t="s">
        <v>594</v>
      </c>
      <c r="D2188" s="40" t="str">
        <f t="shared" si="9"/>
        <v>SHCN(12+)34Sinh hoạt chủ nhiệm</v>
      </c>
      <c r="E2188" s="40" t="s">
        <v>2864</v>
      </c>
      <c r="F2188" s="40" t="str">
        <f t="shared" si="11"/>
        <v>SHCN(12+)3415CĐ-ĐCN3</v>
      </c>
      <c r="G2188" s="46">
        <v>2</v>
      </c>
      <c r="H2188" s="40" t="s">
        <v>698</v>
      </c>
      <c r="I2188" s="46">
        <v>53</v>
      </c>
    </row>
    <row r="2189" spans="1:9" ht="12.75" hidden="1" customHeight="1">
      <c r="A2189" s="34">
        <v>532</v>
      </c>
      <c r="B2189" s="40" t="s">
        <v>2900</v>
      </c>
      <c r="C2189" s="40" t="s">
        <v>594</v>
      </c>
      <c r="D2189" s="40" t="str">
        <f t="shared" si="9"/>
        <v>SHCN(12+)35Sinh hoạt chủ nhiệm</v>
      </c>
      <c r="E2189" s="40" t="s">
        <v>2871</v>
      </c>
      <c r="F2189" s="40" t="str">
        <f t="shared" si="11"/>
        <v>SHCN(12+)3515CĐ-ĐCN4</v>
      </c>
      <c r="G2189" s="46">
        <v>2</v>
      </c>
      <c r="H2189" s="40" t="s">
        <v>700</v>
      </c>
      <c r="I2189" s="46">
        <v>55</v>
      </c>
    </row>
    <row r="2190" spans="1:9" ht="12.75" hidden="1" customHeight="1">
      <c r="A2190" s="34">
        <v>533</v>
      </c>
      <c r="B2190" s="40" t="s">
        <v>2901</v>
      </c>
      <c r="C2190" s="40" t="s">
        <v>594</v>
      </c>
      <c r="D2190" s="40" t="str">
        <f t="shared" si="9"/>
        <v>SHCN(12+)36Sinh hoạt chủ nhiệm</v>
      </c>
      <c r="E2190" s="40" t="s">
        <v>2836</v>
      </c>
      <c r="F2190" s="40" t="str">
        <f t="shared" si="11"/>
        <v>SHCN(12+)3615CĐ-TĐH1</v>
      </c>
      <c r="G2190" s="46">
        <v>2</v>
      </c>
      <c r="H2190" s="40" t="s">
        <v>284</v>
      </c>
      <c r="I2190" s="46">
        <v>38</v>
      </c>
    </row>
    <row r="2191" spans="1:9" ht="12.75" hidden="1" customHeight="1">
      <c r="A2191" s="34">
        <v>534</v>
      </c>
      <c r="B2191" s="40" t="s">
        <v>2902</v>
      </c>
      <c r="C2191" s="40" t="s">
        <v>594</v>
      </c>
      <c r="D2191" s="40" t="str">
        <f t="shared" si="9"/>
        <v>SHCN(12+)37Sinh hoạt chủ nhiệm</v>
      </c>
      <c r="E2191" s="40" t="s">
        <v>2801</v>
      </c>
      <c r="F2191" s="40" t="str">
        <f t="shared" si="11"/>
        <v>SHCN(12+)3715CĐ-TP1</v>
      </c>
      <c r="G2191" s="46">
        <v>2</v>
      </c>
      <c r="H2191" s="40" t="s">
        <v>290</v>
      </c>
      <c r="I2191" s="46">
        <v>45</v>
      </c>
    </row>
    <row r="2192" spans="1:9" ht="12.75" hidden="1" customHeight="1">
      <c r="A2192" s="34">
        <v>535</v>
      </c>
      <c r="B2192" s="40" t="s">
        <v>2491</v>
      </c>
      <c r="C2192" s="40" t="s">
        <v>594</v>
      </c>
      <c r="D2192" s="40" t="str">
        <f t="shared" si="9"/>
        <v>SHCN(12+)38Sinh hoạt chủ nhiệm</v>
      </c>
      <c r="E2192" s="40" t="s">
        <v>1298</v>
      </c>
      <c r="F2192" s="40" t="str">
        <f t="shared" si="11"/>
        <v>SHCN(12+)3815CĐ-TP2</v>
      </c>
      <c r="G2192" s="46">
        <v>2</v>
      </c>
      <c r="H2192" s="40" t="s">
        <v>57</v>
      </c>
      <c r="I2192" s="46">
        <v>44</v>
      </c>
    </row>
    <row r="2193" spans="1:9" ht="12.75" hidden="1" customHeight="1">
      <c r="A2193" s="34">
        <v>536</v>
      </c>
      <c r="B2193" s="40" t="s">
        <v>2903</v>
      </c>
      <c r="C2193" s="40" t="s">
        <v>594</v>
      </c>
      <c r="D2193" s="40" t="str">
        <f t="shared" si="9"/>
        <v>SHCN(12+)39Sinh hoạt chủ nhiệm</v>
      </c>
      <c r="E2193" s="40" t="s">
        <v>1262</v>
      </c>
      <c r="F2193" s="40" t="str">
        <f t="shared" si="11"/>
        <v>SHCN(12+)3915CĐ-TW</v>
      </c>
      <c r="G2193" s="46">
        <v>2</v>
      </c>
      <c r="H2193" s="40" t="s">
        <v>287</v>
      </c>
      <c r="I2193" s="46">
        <v>42</v>
      </c>
    </row>
    <row r="2194" spans="1:9" ht="12.75" hidden="1" customHeight="1">
      <c r="A2194" s="34">
        <v>537</v>
      </c>
      <c r="B2194" s="40" t="s">
        <v>593</v>
      </c>
      <c r="C2194" s="40" t="s">
        <v>594</v>
      </c>
      <c r="D2194" s="40" t="str">
        <f t="shared" si="9"/>
        <v>SHCN(12+)40Sinh hoạt chủ nhiệm</v>
      </c>
      <c r="E2194" s="40" t="s">
        <v>1273</v>
      </c>
      <c r="F2194" s="40" t="str">
        <f t="shared" si="11"/>
        <v>SHCN(12+)4015CĐ-TM1</v>
      </c>
      <c r="G2194" s="46">
        <v>2</v>
      </c>
      <c r="H2194" s="40" t="s">
        <v>55</v>
      </c>
      <c r="I2194" s="46">
        <v>42</v>
      </c>
    </row>
    <row r="2195" spans="1:9" ht="12.75" hidden="1" customHeight="1">
      <c r="A2195" s="34">
        <v>538</v>
      </c>
      <c r="B2195" s="40" t="s">
        <v>596</v>
      </c>
      <c r="C2195" s="40" t="s">
        <v>594</v>
      </c>
      <c r="D2195" s="40" t="str">
        <f t="shared" si="9"/>
        <v>SHCN(12+)41Sinh hoạt chủ nhiệm</v>
      </c>
      <c r="E2195" s="40" t="s">
        <v>1321</v>
      </c>
      <c r="F2195" s="40" t="str">
        <f t="shared" si="11"/>
        <v>SHCN(12+)4115CĐ-TM2</v>
      </c>
      <c r="G2195" s="46">
        <v>2</v>
      </c>
      <c r="H2195" s="40" t="s">
        <v>170</v>
      </c>
      <c r="I2195" s="46">
        <v>28</v>
      </c>
    </row>
    <row r="2196" spans="1:9" ht="12.75" hidden="1" customHeight="1">
      <c r="A2196" s="34">
        <v>539</v>
      </c>
      <c r="B2196" s="40" t="s">
        <v>597</v>
      </c>
      <c r="C2196" s="40" t="s">
        <v>594</v>
      </c>
      <c r="D2196" s="40" t="str">
        <f t="shared" si="9"/>
        <v>SHCN(12+)42Sinh hoạt chủ nhiệm</v>
      </c>
      <c r="E2196" s="40" t="s">
        <v>1107</v>
      </c>
      <c r="F2196" s="40" t="str">
        <f t="shared" si="11"/>
        <v>SHCN(12+)4215CĐ-MTT1</v>
      </c>
      <c r="G2196" s="46">
        <v>2</v>
      </c>
      <c r="H2196" s="40" t="s">
        <v>87</v>
      </c>
      <c r="I2196" s="46">
        <v>62</v>
      </c>
    </row>
    <row r="2197" spans="1:9" ht="12.75" hidden="1" customHeight="1">
      <c r="A2197" s="34">
        <v>540</v>
      </c>
      <c r="B2197" s="40" t="s">
        <v>713</v>
      </c>
      <c r="C2197" s="40" t="s">
        <v>594</v>
      </c>
      <c r="D2197" s="40" t="str">
        <f t="shared" si="9"/>
        <v>SHCN(12+)43Sinh hoạt chủ nhiệm</v>
      </c>
      <c r="E2197" s="40" t="s">
        <v>1121</v>
      </c>
      <c r="F2197" s="40" t="str">
        <f t="shared" si="11"/>
        <v>SHCN(12+)4315CĐ-MTT2</v>
      </c>
      <c r="G2197" s="46">
        <v>2</v>
      </c>
      <c r="H2197" s="40" t="s">
        <v>237</v>
      </c>
      <c r="I2197" s="46">
        <v>59</v>
      </c>
    </row>
    <row r="2198" spans="1:9" ht="12.75" hidden="1" customHeight="1">
      <c r="A2198" s="34">
        <v>541</v>
      </c>
      <c r="B2198" s="40" t="s">
        <v>714</v>
      </c>
      <c r="C2198" s="40" t="s">
        <v>594</v>
      </c>
      <c r="D2198" s="40" t="str">
        <f t="shared" si="9"/>
        <v>SHCN(12+)44Sinh hoạt chủ nhiệm</v>
      </c>
      <c r="E2198" s="40" t="s">
        <v>1281</v>
      </c>
      <c r="F2198" s="40" t="str">
        <f t="shared" si="11"/>
        <v>SHCN(12+)4415CĐ-ĐL1</v>
      </c>
      <c r="G2198" s="46">
        <v>2</v>
      </c>
      <c r="H2198" s="40" t="s">
        <v>78</v>
      </c>
      <c r="I2198" s="46">
        <v>56</v>
      </c>
    </row>
    <row r="2199" spans="1:9" ht="12.75" hidden="1" customHeight="1">
      <c r="A2199" s="34">
        <v>542</v>
      </c>
      <c r="B2199" s="40" t="s">
        <v>716</v>
      </c>
      <c r="C2199" s="40" t="s">
        <v>594</v>
      </c>
      <c r="D2199" s="40" t="str">
        <f t="shared" si="9"/>
        <v>SHCN(12+)45Sinh hoạt chủ nhiệm</v>
      </c>
      <c r="E2199" s="40" t="s">
        <v>1309</v>
      </c>
      <c r="F2199" s="40" t="str">
        <f t="shared" si="11"/>
        <v>SHCN(12+)4515CĐ-ĐL2</v>
      </c>
      <c r="G2199" s="46">
        <v>2</v>
      </c>
      <c r="H2199" s="40" t="s">
        <v>77</v>
      </c>
      <c r="I2199" s="46">
        <v>57</v>
      </c>
    </row>
    <row r="2200" spans="1:9" ht="12.75" hidden="1" customHeight="1">
      <c r="A2200" s="34">
        <v>543</v>
      </c>
      <c r="B2200" s="40" t="s">
        <v>2904</v>
      </c>
      <c r="C2200" s="40" t="s">
        <v>2612</v>
      </c>
      <c r="D2200" s="40" t="str">
        <f t="shared" si="9"/>
        <v>020200005701Đường lối CM của Đảng CSVN</v>
      </c>
      <c r="E2200" s="40" t="s">
        <v>2905</v>
      </c>
      <c r="F2200" s="40" t="str">
        <f t="shared" si="11"/>
        <v>02020000570116CĐ-ĐL1</v>
      </c>
      <c r="G2200" s="46">
        <v>2</v>
      </c>
      <c r="H2200" s="40" t="s">
        <v>969</v>
      </c>
      <c r="I2200" s="46">
        <v>51</v>
      </c>
    </row>
    <row r="2201" spans="1:9" ht="12.75" hidden="1" customHeight="1">
      <c r="A2201" s="34">
        <v>544</v>
      </c>
      <c r="B2201" s="40" t="s">
        <v>2906</v>
      </c>
      <c r="C2201" s="40" t="s">
        <v>2907</v>
      </c>
      <c r="D2201" s="40" t="str">
        <f t="shared" si="9"/>
        <v>020200020101Tin học ứng dụng</v>
      </c>
      <c r="E2201" s="40" t="s">
        <v>2905</v>
      </c>
      <c r="F2201" s="40" t="str">
        <f t="shared" si="11"/>
        <v>02020002010116CĐ-ĐL1</v>
      </c>
      <c r="G2201" s="46">
        <v>2</v>
      </c>
      <c r="H2201" s="40" t="s">
        <v>80</v>
      </c>
      <c r="I2201" s="46">
        <v>51</v>
      </c>
    </row>
    <row r="2202" spans="1:9" ht="12.75" hidden="1" customHeight="1">
      <c r="A2202" s="34">
        <v>545</v>
      </c>
      <c r="B2202" s="40" t="s">
        <v>2908</v>
      </c>
      <c r="C2202" s="40" t="s">
        <v>2909</v>
      </c>
      <c r="D2202" s="40" t="str">
        <f t="shared" si="9"/>
        <v>020200020801Trang bị điện hệ thống lạnh</v>
      </c>
      <c r="E2202" s="40" t="s">
        <v>2905</v>
      </c>
      <c r="F2202" s="40" t="str">
        <f t="shared" si="11"/>
        <v>02020002080116CĐ-ĐL1</v>
      </c>
      <c r="G2202" s="46">
        <v>2</v>
      </c>
      <c r="H2202" s="40" t="s">
        <v>293</v>
      </c>
      <c r="I2202" s="46">
        <v>51</v>
      </c>
    </row>
    <row r="2203" spans="1:9" ht="12.75" hidden="1" customHeight="1">
      <c r="A2203" s="34">
        <v>546</v>
      </c>
      <c r="B2203" s="40" t="s">
        <v>2910</v>
      </c>
      <c r="C2203" s="40" t="s">
        <v>744</v>
      </c>
      <c r="D2203" s="40" t="str">
        <f t="shared" si="9"/>
        <v>020200070601Kỹ thuật điều hòa không khí</v>
      </c>
      <c r="E2203" s="40" t="s">
        <v>2905</v>
      </c>
      <c r="F2203" s="40" t="str">
        <f t="shared" si="11"/>
        <v>02020007060116CĐ-ĐL1</v>
      </c>
      <c r="G2203" s="46">
        <v>2</v>
      </c>
      <c r="H2203" s="40" t="s">
        <v>2911</v>
      </c>
      <c r="I2203" s="46">
        <v>51</v>
      </c>
    </row>
    <row r="2204" spans="1:9" ht="12.75" hidden="1" customHeight="1">
      <c r="A2204" s="34">
        <v>547</v>
      </c>
      <c r="B2204" s="40" t="s">
        <v>2912</v>
      </c>
      <c r="C2204" s="40" t="s">
        <v>2913</v>
      </c>
      <c r="D2204" s="40" t="str">
        <f t="shared" si="9"/>
        <v>020200087301Bơm - Quạt - Máy nén khí</v>
      </c>
      <c r="E2204" s="40" t="s">
        <v>2905</v>
      </c>
      <c r="F2204" s="40" t="str">
        <f t="shared" si="11"/>
        <v>02020008730116CĐ-ĐL1</v>
      </c>
      <c r="G2204" s="46">
        <v>2</v>
      </c>
      <c r="H2204" s="40" t="s">
        <v>178</v>
      </c>
      <c r="I2204" s="46">
        <v>52</v>
      </c>
    </row>
    <row r="2205" spans="1:9" ht="12.75" hidden="1" customHeight="1">
      <c r="A2205" s="34">
        <v>548</v>
      </c>
      <c r="B2205" s="40" t="s">
        <v>2914</v>
      </c>
      <c r="C2205" s="40" t="s">
        <v>2915</v>
      </c>
      <c r="D2205" s="40" t="str">
        <f t="shared" si="9"/>
        <v>020200087701Điện tử cơ bản</v>
      </c>
      <c r="E2205" s="40" t="s">
        <v>2905</v>
      </c>
      <c r="F2205" s="40" t="str">
        <f t="shared" si="11"/>
        <v>02020008770116CĐ-ĐL1</v>
      </c>
      <c r="G2205" s="46">
        <v>2</v>
      </c>
      <c r="H2205" s="40" t="s">
        <v>187</v>
      </c>
      <c r="I2205" s="46">
        <v>51</v>
      </c>
    </row>
    <row r="2206" spans="1:9" ht="12.75" hidden="1" customHeight="1">
      <c r="A2206" s="34">
        <v>549</v>
      </c>
      <c r="B2206" s="40" t="s">
        <v>2916</v>
      </c>
      <c r="C2206" s="40" t="s">
        <v>2917</v>
      </c>
      <c r="D2206" s="40" t="str">
        <f t="shared" si="9"/>
        <v>020200087401Thực tập sửa chữa tủ lạnh gia dụng</v>
      </c>
      <c r="E2206" s="40" t="s">
        <v>2905</v>
      </c>
      <c r="F2206" s="40" t="str">
        <f t="shared" si="11"/>
        <v>02020008740116CĐ-ĐL1</v>
      </c>
      <c r="G2206" s="46">
        <v>2</v>
      </c>
      <c r="H2206" s="40" t="s">
        <v>179</v>
      </c>
      <c r="I2206" s="46">
        <v>51</v>
      </c>
    </row>
    <row r="2207" spans="1:9" ht="12.75" hidden="1" customHeight="1">
      <c r="A2207" s="34">
        <v>550</v>
      </c>
      <c r="B2207" s="40" t="s">
        <v>2918</v>
      </c>
      <c r="C2207" s="40" t="s">
        <v>2919</v>
      </c>
      <c r="D2207" s="40" t="str">
        <f t="shared" si="9"/>
        <v>020200087501Thực tập sửa chữa máy lạnh gia dụng</v>
      </c>
      <c r="E2207" s="40" t="s">
        <v>2905</v>
      </c>
      <c r="F2207" s="40" t="str">
        <f t="shared" si="11"/>
        <v>02020008750116CĐ-ĐL1</v>
      </c>
      <c r="G2207" s="46">
        <v>2</v>
      </c>
      <c r="H2207" s="40" t="s">
        <v>80</v>
      </c>
      <c r="I2207" s="46">
        <v>51</v>
      </c>
    </row>
    <row r="2208" spans="1:9" ht="12.75" hidden="1" customHeight="1">
      <c r="A2208" s="34">
        <v>551</v>
      </c>
      <c r="B2208" s="40" t="s">
        <v>2920</v>
      </c>
      <c r="C2208" s="40" t="s">
        <v>2612</v>
      </c>
      <c r="D2208" s="40" t="str">
        <f t="shared" si="9"/>
        <v>020200005702Đường lối CM của Đảng CSVN</v>
      </c>
      <c r="E2208" s="40" t="s">
        <v>935</v>
      </c>
      <c r="F2208" s="40" t="str">
        <f t="shared" si="11"/>
        <v>02020000570216CĐ-ĐL2</v>
      </c>
      <c r="G2208" s="46">
        <v>2</v>
      </c>
      <c r="H2208" s="40" t="s">
        <v>162</v>
      </c>
      <c r="I2208" s="46">
        <v>53</v>
      </c>
    </row>
    <row r="2209" spans="1:9" ht="12.75" hidden="1" customHeight="1">
      <c r="A2209" s="34">
        <v>552</v>
      </c>
      <c r="B2209" s="40" t="s">
        <v>2921</v>
      </c>
      <c r="C2209" s="40" t="s">
        <v>2907</v>
      </c>
      <c r="D2209" s="40" t="str">
        <f t="shared" si="9"/>
        <v>020200020102Tin học ứng dụng</v>
      </c>
      <c r="E2209" s="40" t="s">
        <v>935</v>
      </c>
      <c r="F2209" s="40" t="str">
        <f t="shared" si="11"/>
        <v>02020002010216CĐ-ĐL2</v>
      </c>
      <c r="G2209" s="46">
        <v>2</v>
      </c>
      <c r="H2209" s="40" t="s">
        <v>78</v>
      </c>
      <c r="I2209" s="46">
        <v>51</v>
      </c>
    </row>
    <row r="2210" spans="1:9" ht="12.75" hidden="1" customHeight="1">
      <c r="A2210" s="34">
        <v>553</v>
      </c>
      <c r="B2210" s="40" t="s">
        <v>2922</v>
      </c>
      <c r="C2210" s="40" t="s">
        <v>2909</v>
      </c>
      <c r="D2210" s="40" t="str">
        <f t="shared" si="9"/>
        <v>020200020802Trang bị điện hệ thống lạnh</v>
      </c>
      <c r="E2210" s="40" t="s">
        <v>935</v>
      </c>
      <c r="F2210" s="40" t="str">
        <f t="shared" si="11"/>
        <v>02020002080216CĐ-ĐL2</v>
      </c>
      <c r="G2210" s="46">
        <v>2</v>
      </c>
      <c r="H2210" s="40" t="s">
        <v>77</v>
      </c>
      <c r="I2210" s="46">
        <v>51</v>
      </c>
    </row>
    <row r="2211" spans="1:9" ht="12.75" hidden="1" customHeight="1">
      <c r="A2211" s="34">
        <v>554</v>
      </c>
      <c r="B2211" s="40" t="s">
        <v>2923</v>
      </c>
      <c r="C2211" s="40" t="s">
        <v>744</v>
      </c>
      <c r="D2211" s="40" t="str">
        <f t="shared" si="9"/>
        <v>020200070602Kỹ thuật điều hòa không khí</v>
      </c>
      <c r="E2211" s="40" t="s">
        <v>935</v>
      </c>
      <c r="F2211" s="40" t="str">
        <f t="shared" si="11"/>
        <v>02020007060216CĐ-ĐL2</v>
      </c>
      <c r="G2211" s="46">
        <v>2</v>
      </c>
      <c r="H2211" s="40" t="s">
        <v>78</v>
      </c>
      <c r="I2211" s="46">
        <v>51</v>
      </c>
    </row>
    <row r="2212" spans="1:9" ht="12.75" hidden="1" customHeight="1">
      <c r="A2212" s="34">
        <v>555</v>
      </c>
      <c r="B2212" s="40" t="s">
        <v>2924</v>
      </c>
      <c r="C2212" s="40" t="s">
        <v>2913</v>
      </c>
      <c r="D2212" s="40" t="str">
        <f t="shared" si="9"/>
        <v>020200087302Bơm - Quạt - Máy nén khí</v>
      </c>
      <c r="E2212" s="40" t="s">
        <v>935</v>
      </c>
      <c r="F2212" s="40" t="str">
        <f t="shared" si="11"/>
        <v>02020008730216CĐ-ĐL2</v>
      </c>
      <c r="G2212" s="46">
        <v>2</v>
      </c>
      <c r="H2212" s="40" t="s">
        <v>178</v>
      </c>
      <c r="I2212" s="46">
        <v>51</v>
      </c>
    </row>
    <row r="2213" spans="1:9" ht="12.75" hidden="1" customHeight="1">
      <c r="A2213" s="34">
        <v>556</v>
      </c>
      <c r="B2213" s="40" t="s">
        <v>2925</v>
      </c>
      <c r="C2213" s="40" t="s">
        <v>2915</v>
      </c>
      <c r="D2213" s="40" t="str">
        <f t="shared" si="9"/>
        <v>020200087702Điện tử cơ bản</v>
      </c>
      <c r="E2213" s="40" t="s">
        <v>935</v>
      </c>
      <c r="F2213" s="40" t="str">
        <f t="shared" si="11"/>
        <v>02020008770216CĐ-ĐL2</v>
      </c>
      <c r="G2213" s="46">
        <v>2</v>
      </c>
      <c r="H2213" s="40" t="s">
        <v>293</v>
      </c>
      <c r="I2213" s="46">
        <v>51</v>
      </c>
    </row>
    <row r="2214" spans="1:9" ht="12.75" hidden="1" customHeight="1">
      <c r="A2214" s="34">
        <v>557</v>
      </c>
      <c r="B2214" s="40" t="s">
        <v>2926</v>
      </c>
      <c r="C2214" s="40" t="s">
        <v>2917</v>
      </c>
      <c r="D2214" s="40" t="str">
        <f t="shared" si="9"/>
        <v>020200087402Thực tập sửa chữa tủ lạnh gia dụng</v>
      </c>
      <c r="E2214" s="40" t="s">
        <v>935</v>
      </c>
      <c r="F2214" s="40" t="str">
        <f t="shared" si="11"/>
        <v>02020008740216CĐ-ĐL2</v>
      </c>
      <c r="G2214" s="46">
        <v>2</v>
      </c>
      <c r="H2214" s="40" t="s">
        <v>179</v>
      </c>
      <c r="I2214" s="46">
        <v>51</v>
      </c>
    </row>
    <row r="2215" spans="1:9" ht="12.75" hidden="1" customHeight="1">
      <c r="A2215" s="34">
        <v>558</v>
      </c>
      <c r="B2215" s="40" t="s">
        <v>2927</v>
      </c>
      <c r="C2215" s="40" t="s">
        <v>2919</v>
      </c>
      <c r="D2215" s="40" t="str">
        <f t="shared" si="9"/>
        <v>020200087502Thực tập sửa chữa máy lạnh gia dụng</v>
      </c>
      <c r="E2215" s="40" t="s">
        <v>935</v>
      </c>
      <c r="F2215" s="40" t="str">
        <f t="shared" si="11"/>
        <v>02020008750216CĐ-ĐL2</v>
      </c>
      <c r="G2215" s="46">
        <v>2</v>
      </c>
      <c r="H2215" s="40" t="s">
        <v>82</v>
      </c>
      <c r="I2215" s="46">
        <v>51</v>
      </c>
    </row>
    <row r="2216" spans="1:9" ht="12.75" hidden="1" customHeight="1">
      <c r="A2216" s="34">
        <v>559</v>
      </c>
      <c r="B2216" s="40" t="s">
        <v>2928</v>
      </c>
      <c r="C2216" s="40" t="s">
        <v>2612</v>
      </c>
      <c r="D2216" s="40" t="str">
        <f t="shared" si="9"/>
        <v>020200005703Đường lối CM của Đảng CSVN</v>
      </c>
      <c r="E2216" s="40" t="s">
        <v>2929</v>
      </c>
      <c r="F2216" s="40" t="str">
        <f t="shared" si="11"/>
        <v>02020000570316CĐ-ĐL3</v>
      </c>
      <c r="G2216" s="46">
        <v>2</v>
      </c>
      <c r="H2216" s="40" t="s">
        <v>969</v>
      </c>
      <c r="I2216" s="46">
        <v>49</v>
      </c>
    </row>
    <row r="2217" spans="1:9" ht="12.75" hidden="1" customHeight="1">
      <c r="A2217" s="34">
        <v>560</v>
      </c>
      <c r="B2217" s="40" t="s">
        <v>2930</v>
      </c>
      <c r="C2217" s="40" t="s">
        <v>2907</v>
      </c>
      <c r="D2217" s="40" t="str">
        <f t="shared" si="9"/>
        <v>020200020103Tin học ứng dụng</v>
      </c>
      <c r="E2217" s="40" t="s">
        <v>2929</v>
      </c>
      <c r="F2217" s="40" t="str">
        <f t="shared" si="11"/>
        <v>02020002010316CĐ-ĐL3</v>
      </c>
      <c r="G2217" s="46">
        <v>2</v>
      </c>
      <c r="H2217" s="40" t="s">
        <v>80</v>
      </c>
      <c r="I2217" s="46">
        <v>49</v>
      </c>
    </row>
    <row r="2218" spans="1:9" ht="12.75" hidden="1" customHeight="1">
      <c r="A2218" s="34">
        <v>561</v>
      </c>
      <c r="B2218" s="40" t="s">
        <v>2931</v>
      </c>
      <c r="C2218" s="40" t="s">
        <v>2909</v>
      </c>
      <c r="D2218" s="40" t="str">
        <f t="shared" si="9"/>
        <v>020200020803Trang bị điện hệ thống lạnh</v>
      </c>
      <c r="E2218" s="40" t="s">
        <v>2929</v>
      </c>
      <c r="F2218" s="40" t="str">
        <f t="shared" si="11"/>
        <v>02020002080316CĐ-ĐL3</v>
      </c>
      <c r="G2218" s="46">
        <v>2</v>
      </c>
      <c r="H2218" s="40" t="s">
        <v>293</v>
      </c>
      <c r="I2218" s="46">
        <v>51</v>
      </c>
    </row>
    <row r="2219" spans="1:9" ht="12.75" hidden="1" customHeight="1">
      <c r="A2219" s="34">
        <v>562</v>
      </c>
      <c r="B2219" s="40" t="s">
        <v>2932</v>
      </c>
      <c r="C2219" s="40" t="s">
        <v>744</v>
      </c>
      <c r="D2219" s="40" t="str">
        <f t="shared" si="9"/>
        <v>020200070603Kỹ thuật điều hòa không khí</v>
      </c>
      <c r="E2219" s="40" t="s">
        <v>2929</v>
      </c>
      <c r="F2219" s="40" t="str">
        <f t="shared" si="11"/>
        <v>02020007060316CĐ-ĐL3</v>
      </c>
      <c r="G2219" s="46">
        <v>2</v>
      </c>
      <c r="H2219" s="40" t="s">
        <v>2911</v>
      </c>
      <c r="I2219" s="46">
        <v>50</v>
      </c>
    </row>
    <row r="2220" spans="1:9" ht="12.75" hidden="1" customHeight="1">
      <c r="A2220" s="34">
        <v>563</v>
      </c>
      <c r="B2220" s="40" t="s">
        <v>2933</v>
      </c>
      <c r="C2220" s="40" t="s">
        <v>2913</v>
      </c>
      <c r="D2220" s="40" t="str">
        <f t="shared" si="9"/>
        <v>020200087303Bơm - Quạt - Máy nén khí</v>
      </c>
      <c r="E2220" s="40" t="s">
        <v>2929</v>
      </c>
      <c r="F2220" s="40" t="str">
        <f t="shared" si="11"/>
        <v>02020008730316CĐ-ĐL3</v>
      </c>
      <c r="G2220" s="46">
        <v>2</v>
      </c>
      <c r="H2220" s="40" t="s">
        <v>178</v>
      </c>
      <c r="I2220" s="46">
        <v>51</v>
      </c>
    </row>
    <row r="2221" spans="1:9" ht="12.75" hidden="1" customHeight="1">
      <c r="A2221" s="34">
        <v>564</v>
      </c>
      <c r="B2221" s="40" t="s">
        <v>2934</v>
      </c>
      <c r="C2221" s="40" t="s">
        <v>2915</v>
      </c>
      <c r="D2221" s="40" t="str">
        <f t="shared" si="9"/>
        <v>020200087703Điện tử cơ bản</v>
      </c>
      <c r="E2221" s="40" t="s">
        <v>2929</v>
      </c>
      <c r="F2221" s="40" t="str">
        <f t="shared" si="11"/>
        <v>02020008770316CĐ-ĐL3</v>
      </c>
      <c r="G2221" s="46">
        <v>2</v>
      </c>
      <c r="H2221" s="40" t="s">
        <v>187</v>
      </c>
      <c r="I2221" s="46">
        <v>49</v>
      </c>
    </row>
    <row r="2222" spans="1:9" ht="12.75" hidden="1" customHeight="1">
      <c r="A2222" s="34">
        <v>565</v>
      </c>
      <c r="B2222" s="40" t="s">
        <v>2935</v>
      </c>
      <c r="C2222" s="40" t="s">
        <v>2917</v>
      </c>
      <c r="D2222" s="40" t="str">
        <f t="shared" si="9"/>
        <v>020200087403Thực tập sửa chữa tủ lạnh gia dụng</v>
      </c>
      <c r="E2222" s="40" t="s">
        <v>2929</v>
      </c>
      <c r="F2222" s="40" t="str">
        <f t="shared" si="11"/>
        <v>02020008740316CĐ-ĐL3</v>
      </c>
      <c r="G2222" s="46">
        <v>2</v>
      </c>
      <c r="H2222" s="40" t="s">
        <v>2936</v>
      </c>
      <c r="I2222" s="46">
        <v>49</v>
      </c>
    </row>
    <row r="2223" spans="1:9" ht="12.75" hidden="1" customHeight="1">
      <c r="A2223" s="34">
        <v>566</v>
      </c>
      <c r="B2223" s="40" t="s">
        <v>2937</v>
      </c>
      <c r="C2223" s="40" t="s">
        <v>2919</v>
      </c>
      <c r="D2223" s="40" t="str">
        <f t="shared" si="9"/>
        <v>020200087503Thực tập sửa chữa máy lạnh gia dụng</v>
      </c>
      <c r="E2223" s="40" t="s">
        <v>2929</v>
      </c>
      <c r="F2223" s="40" t="str">
        <f t="shared" si="11"/>
        <v>02020008750316CĐ-ĐL3</v>
      </c>
      <c r="G2223" s="46">
        <v>2</v>
      </c>
      <c r="H2223" s="40" t="s">
        <v>77</v>
      </c>
      <c r="I2223" s="46">
        <v>49</v>
      </c>
    </row>
    <row r="2224" spans="1:9" ht="12.75" hidden="1" customHeight="1">
      <c r="A2224" s="34">
        <v>567</v>
      </c>
      <c r="B2224" s="40" t="s">
        <v>2938</v>
      </c>
      <c r="C2224" s="40" t="s">
        <v>2612</v>
      </c>
      <c r="D2224" s="40" t="str">
        <f t="shared" si="9"/>
        <v>020200005704Đường lối CM của Đảng CSVN</v>
      </c>
      <c r="E2224" s="40" t="s">
        <v>938</v>
      </c>
      <c r="F2224" s="40" t="str">
        <f t="shared" si="11"/>
        <v>02020000570416CĐ-Ô1</v>
      </c>
      <c r="G2224" s="46">
        <v>2</v>
      </c>
      <c r="H2224" s="40" t="s">
        <v>65</v>
      </c>
      <c r="I2224" s="46">
        <v>49</v>
      </c>
    </row>
    <row r="2225" spans="1:9" ht="12.75" hidden="1" customHeight="1">
      <c r="A2225" s="34">
        <v>568</v>
      </c>
      <c r="B2225" s="40" t="s">
        <v>1968</v>
      </c>
      <c r="C2225" s="40" t="s">
        <v>1969</v>
      </c>
      <c r="D2225" s="40" t="str">
        <f t="shared" si="9"/>
        <v>020200006201Hệ thống điện và điện tử ôtô</v>
      </c>
      <c r="E2225" s="40" t="s">
        <v>938</v>
      </c>
      <c r="F2225" s="40" t="str">
        <f t="shared" si="11"/>
        <v>02020000620116CĐ-Ô1</v>
      </c>
      <c r="G2225" s="46">
        <v>2</v>
      </c>
      <c r="H2225" s="40" t="s">
        <v>1063</v>
      </c>
      <c r="I2225" s="46">
        <v>49</v>
      </c>
    </row>
    <row r="2226" spans="1:9" ht="12.75" hidden="1" customHeight="1">
      <c r="A2226" s="34">
        <v>569</v>
      </c>
      <c r="B2226" s="40" t="s">
        <v>1971</v>
      </c>
      <c r="C2226" s="40" t="s">
        <v>922</v>
      </c>
      <c r="D2226" s="40" t="str">
        <f t="shared" si="9"/>
        <v>020200008301Kỹ thuật điện - điện tử</v>
      </c>
      <c r="E2226" s="40" t="s">
        <v>938</v>
      </c>
      <c r="F2226" s="40" t="str">
        <f t="shared" si="11"/>
        <v>02020000830116CĐ-Ô1</v>
      </c>
      <c r="G2226" s="46">
        <v>2</v>
      </c>
      <c r="H2226" s="40" t="s">
        <v>1063</v>
      </c>
      <c r="I2226" s="46">
        <v>49</v>
      </c>
    </row>
    <row r="2227" spans="1:9" ht="12.75" hidden="1" customHeight="1">
      <c r="A2227" s="34">
        <v>570</v>
      </c>
      <c r="B2227" s="40" t="s">
        <v>2939</v>
      </c>
      <c r="C2227" s="40" t="s">
        <v>2640</v>
      </c>
      <c r="D2227" s="40" t="str">
        <f t="shared" si="9"/>
        <v xml:space="preserve">020200011201Nguyên lý chi tiết máy </v>
      </c>
      <c r="E2227" s="40" t="s">
        <v>938</v>
      </c>
      <c r="F2227" s="40" t="str">
        <f t="shared" si="11"/>
        <v>02020001120116CĐ-Ô1</v>
      </c>
      <c r="G2227" s="46">
        <v>2</v>
      </c>
      <c r="H2227" s="40" t="s">
        <v>231</v>
      </c>
      <c r="I2227" s="46">
        <v>49</v>
      </c>
    </row>
    <row r="2228" spans="1:9" ht="12.75" hidden="1" customHeight="1">
      <c r="A2228" s="34">
        <v>571</v>
      </c>
      <c r="B2228" s="40" t="s">
        <v>2940</v>
      </c>
      <c r="C2228" s="40" t="s">
        <v>2941</v>
      </c>
      <c r="D2228" s="40" t="str">
        <f t="shared" si="9"/>
        <v>020200020001Thủy lực và máy thủy lực</v>
      </c>
      <c r="E2228" s="40" t="s">
        <v>938</v>
      </c>
      <c r="F2228" s="40" t="str">
        <f t="shared" si="11"/>
        <v>02020002000116CĐ-Ô1</v>
      </c>
      <c r="G2228" s="46">
        <v>2</v>
      </c>
      <c r="H2228" s="40" t="s">
        <v>2942</v>
      </c>
      <c r="I2228" s="46">
        <v>51</v>
      </c>
    </row>
    <row r="2229" spans="1:9" ht="12.75" hidden="1" customHeight="1">
      <c r="A2229" s="34">
        <v>572</v>
      </c>
      <c r="B2229" s="40" t="s">
        <v>2943</v>
      </c>
      <c r="C2229" s="40" t="s">
        <v>748</v>
      </c>
      <c r="D2229" s="40" t="str">
        <f t="shared" si="9"/>
        <v>020200022801AutoCAD</v>
      </c>
      <c r="E2229" s="40" t="s">
        <v>938</v>
      </c>
      <c r="F2229" s="40" t="str">
        <f t="shared" si="11"/>
        <v>02020002280116CĐ-Ô1</v>
      </c>
      <c r="G2229" s="46">
        <v>2</v>
      </c>
      <c r="H2229" s="40" t="s">
        <v>243</v>
      </c>
      <c r="I2229" s="46">
        <v>55</v>
      </c>
    </row>
    <row r="2230" spans="1:9" ht="12.75" hidden="1" customHeight="1">
      <c r="A2230" s="34">
        <v>573</v>
      </c>
      <c r="B2230" s="40" t="s">
        <v>1133</v>
      </c>
      <c r="C2230" s="40" t="s">
        <v>1134</v>
      </c>
      <c r="D2230" s="40" t="str">
        <f t="shared" si="9"/>
        <v xml:space="preserve">020200004801Đồ án môn học Chi tiết máy </v>
      </c>
      <c r="E2230" s="40" t="s">
        <v>938</v>
      </c>
      <c r="F2230" s="40" t="str">
        <f t="shared" si="11"/>
        <v>02020000480116CĐ-Ô1</v>
      </c>
      <c r="G2230" s="46">
        <v>2</v>
      </c>
      <c r="H2230" s="40"/>
      <c r="I2230" s="46">
        <v>49</v>
      </c>
    </row>
    <row r="2231" spans="1:9" ht="12.75" hidden="1" customHeight="1">
      <c r="A2231" s="34">
        <v>574</v>
      </c>
      <c r="B2231" s="40" t="s">
        <v>1140</v>
      </c>
      <c r="C2231" s="40" t="s">
        <v>1141</v>
      </c>
      <c r="D2231" s="40" t="str">
        <f t="shared" si="9"/>
        <v>020200017201Thực tập Động cơ 2</v>
      </c>
      <c r="E2231" s="40" t="s">
        <v>938</v>
      </c>
      <c r="F2231" s="40" t="str">
        <f t="shared" si="11"/>
        <v>02020001720116CĐ-Ô1</v>
      </c>
      <c r="G2231" s="46">
        <v>2</v>
      </c>
      <c r="H2231" s="40" t="s">
        <v>2944</v>
      </c>
      <c r="I2231" s="46">
        <v>49</v>
      </c>
    </row>
    <row r="2232" spans="1:9" ht="12.75" hidden="1" customHeight="1">
      <c r="A2232" s="34">
        <v>575</v>
      </c>
      <c r="B2232" s="40" t="s">
        <v>2946</v>
      </c>
      <c r="C2232" s="40" t="s">
        <v>2612</v>
      </c>
      <c r="D2232" s="40" t="str">
        <f t="shared" si="9"/>
        <v>020200005705Đường lối CM của Đảng CSVN</v>
      </c>
      <c r="E2232" s="40" t="s">
        <v>949</v>
      </c>
      <c r="F2232" s="40" t="str">
        <f t="shared" si="11"/>
        <v>02020000570516CĐ-Ô2</v>
      </c>
      <c r="G2232" s="46">
        <v>2</v>
      </c>
      <c r="H2232" s="40" t="s">
        <v>65</v>
      </c>
      <c r="I2232" s="46">
        <v>50</v>
      </c>
    </row>
    <row r="2233" spans="1:9" ht="12.75" hidden="1" customHeight="1">
      <c r="A2233" s="34">
        <v>576</v>
      </c>
      <c r="B2233" s="40" t="s">
        <v>2947</v>
      </c>
      <c r="C2233" s="40" t="s">
        <v>1969</v>
      </c>
      <c r="D2233" s="40" t="str">
        <f t="shared" si="9"/>
        <v>020200006202Hệ thống điện và điện tử ôtô</v>
      </c>
      <c r="E2233" s="40" t="s">
        <v>949</v>
      </c>
      <c r="F2233" s="40" t="str">
        <f t="shared" si="11"/>
        <v>02020000620216CĐ-Ô2</v>
      </c>
      <c r="G2233" s="46">
        <v>2</v>
      </c>
      <c r="H2233" s="40" t="s">
        <v>208</v>
      </c>
      <c r="I2233" s="46">
        <v>50</v>
      </c>
    </row>
    <row r="2234" spans="1:9" ht="12.75" hidden="1" customHeight="1">
      <c r="A2234" s="34">
        <v>577</v>
      </c>
      <c r="B2234" s="40" t="s">
        <v>2073</v>
      </c>
      <c r="C2234" s="40" t="s">
        <v>922</v>
      </c>
      <c r="D2234" s="40" t="str">
        <f t="shared" si="9"/>
        <v>020200008302Kỹ thuật điện - điện tử</v>
      </c>
      <c r="E2234" s="40" t="s">
        <v>949</v>
      </c>
      <c r="F2234" s="40" t="str">
        <f t="shared" si="11"/>
        <v>02020000830216CĐ-Ô2</v>
      </c>
      <c r="G2234" s="46">
        <v>2</v>
      </c>
      <c r="H2234" s="40" t="s">
        <v>208</v>
      </c>
      <c r="I2234" s="46">
        <v>50</v>
      </c>
    </row>
    <row r="2235" spans="1:9" ht="12.75" hidden="1" customHeight="1">
      <c r="A2235" s="34">
        <v>578</v>
      </c>
      <c r="B2235" s="40" t="s">
        <v>2948</v>
      </c>
      <c r="C2235" s="40" t="s">
        <v>2640</v>
      </c>
      <c r="D2235" s="40" t="str">
        <f t="shared" si="9"/>
        <v xml:space="preserve">020200011202Nguyên lý chi tiết máy </v>
      </c>
      <c r="E2235" s="40" t="s">
        <v>949</v>
      </c>
      <c r="F2235" s="40" t="str">
        <f t="shared" si="11"/>
        <v>02020001120216CĐ-Ô2</v>
      </c>
      <c r="G2235" s="46">
        <v>2</v>
      </c>
      <c r="H2235" s="40" t="s">
        <v>231</v>
      </c>
      <c r="I2235" s="46">
        <v>50</v>
      </c>
    </row>
    <row r="2236" spans="1:9" ht="12.75" hidden="1" customHeight="1">
      <c r="A2236" s="34">
        <v>579</v>
      </c>
      <c r="B2236" s="40" t="s">
        <v>2949</v>
      </c>
      <c r="C2236" s="40" t="s">
        <v>2941</v>
      </c>
      <c r="D2236" s="40" t="str">
        <f t="shared" si="9"/>
        <v>020200020002Thủy lực và máy thủy lực</v>
      </c>
      <c r="E2236" s="40" t="s">
        <v>949</v>
      </c>
      <c r="F2236" s="40" t="str">
        <f t="shared" si="11"/>
        <v>02020002000216CĐ-Ô2</v>
      </c>
      <c r="G2236" s="46">
        <v>2</v>
      </c>
      <c r="H2236" s="40" t="s">
        <v>1519</v>
      </c>
      <c r="I2236" s="46">
        <v>51</v>
      </c>
    </row>
    <row r="2237" spans="1:9" ht="12.75" hidden="1" customHeight="1">
      <c r="A2237" s="34">
        <v>580</v>
      </c>
      <c r="B2237" s="40" t="s">
        <v>2950</v>
      </c>
      <c r="C2237" s="40" t="s">
        <v>748</v>
      </c>
      <c r="D2237" s="40" t="str">
        <f t="shared" si="9"/>
        <v>020200022802AutoCAD</v>
      </c>
      <c r="E2237" s="40" t="s">
        <v>949</v>
      </c>
      <c r="F2237" s="40" t="str">
        <f t="shared" si="11"/>
        <v>02020002280216CĐ-Ô2</v>
      </c>
      <c r="G2237" s="46">
        <v>2</v>
      </c>
      <c r="H2237" s="40" t="s">
        <v>243</v>
      </c>
      <c r="I2237" s="46">
        <v>51</v>
      </c>
    </row>
    <row r="2238" spans="1:9" ht="12.75" hidden="1" customHeight="1">
      <c r="A2238" s="34">
        <v>581</v>
      </c>
      <c r="B2238" s="40" t="s">
        <v>1187</v>
      </c>
      <c r="C2238" s="40" t="s">
        <v>1134</v>
      </c>
      <c r="D2238" s="40" t="str">
        <f t="shared" si="9"/>
        <v xml:space="preserve">020200004802Đồ án môn học Chi tiết máy </v>
      </c>
      <c r="E2238" s="40" t="s">
        <v>949</v>
      </c>
      <c r="F2238" s="40" t="str">
        <f t="shared" si="11"/>
        <v>02020000480216CĐ-Ô2</v>
      </c>
      <c r="G2238" s="46">
        <v>2</v>
      </c>
      <c r="H2238" s="40"/>
      <c r="I2238" s="46">
        <v>50</v>
      </c>
    </row>
    <row r="2239" spans="1:9" ht="12.75" hidden="1" customHeight="1">
      <c r="A2239" s="34">
        <v>582</v>
      </c>
      <c r="B2239" s="40" t="s">
        <v>1190</v>
      </c>
      <c r="C2239" s="40" t="s">
        <v>1141</v>
      </c>
      <c r="D2239" s="40" t="str">
        <f t="shared" si="9"/>
        <v>020200017202Thực tập Động cơ 2</v>
      </c>
      <c r="E2239" s="40" t="s">
        <v>949</v>
      </c>
      <c r="F2239" s="40" t="str">
        <f t="shared" si="11"/>
        <v>02020001720216CĐ-Ô2</v>
      </c>
      <c r="G2239" s="46">
        <v>2</v>
      </c>
      <c r="H2239" s="40" t="s">
        <v>2951</v>
      </c>
      <c r="I2239" s="46">
        <v>50</v>
      </c>
    </row>
    <row r="2240" spans="1:9" ht="12.75" hidden="1" customHeight="1">
      <c r="A2240" s="34">
        <v>583</v>
      </c>
      <c r="B2240" s="40" t="s">
        <v>2952</v>
      </c>
      <c r="C2240" s="40" t="s">
        <v>2612</v>
      </c>
      <c r="D2240" s="40" t="str">
        <f t="shared" si="9"/>
        <v>020200005706Đường lối CM của Đảng CSVN</v>
      </c>
      <c r="E2240" s="40" t="s">
        <v>951</v>
      </c>
      <c r="F2240" s="40" t="str">
        <f t="shared" si="11"/>
        <v>02020000570616CĐ-Ô3</v>
      </c>
      <c r="G2240" s="46">
        <v>2</v>
      </c>
      <c r="H2240" s="40" t="s">
        <v>65</v>
      </c>
      <c r="I2240" s="46">
        <v>50</v>
      </c>
    </row>
    <row r="2241" spans="1:9" ht="12.75" hidden="1" customHeight="1">
      <c r="A2241" s="34">
        <v>584</v>
      </c>
      <c r="B2241" s="40" t="s">
        <v>2953</v>
      </c>
      <c r="C2241" s="40" t="s">
        <v>1969</v>
      </c>
      <c r="D2241" s="40" t="str">
        <f t="shared" si="9"/>
        <v>020200006203Hệ thống điện và điện tử ôtô</v>
      </c>
      <c r="E2241" s="40" t="s">
        <v>951</v>
      </c>
      <c r="F2241" s="40" t="str">
        <f t="shared" si="11"/>
        <v>02020000620316CĐ-Ô3</v>
      </c>
      <c r="G2241" s="46">
        <v>2</v>
      </c>
      <c r="H2241" s="40" t="s">
        <v>200</v>
      </c>
      <c r="I2241" s="46">
        <v>50</v>
      </c>
    </row>
    <row r="2242" spans="1:9" ht="12.75" hidden="1" customHeight="1">
      <c r="A2242" s="34">
        <v>585</v>
      </c>
      <c r="B2242" s="40" t="s">
        <v>2954</v>
      </c>
      <c r="C2242" s="40" t="s">
        <v>922</v>
      </c>
      <c r="D2242" s="40" t="str">
        <f t="shared" si="9"/>
        <v>020200008303Kỹ thuật điện - điện tử</v>
      </c>
      <c r="E2242" s="40" t="s">
        <v>951</v>
      </c>
      <c r="F2242" s="40" t="str">
        <f t="shared" si="11"/>
        <v>02020000830316CĐ-Ô3</v>
      </c>
      <c r="G2242" s="46">
        <v>2</v>
      </c>
      <c r="H2242" s="40" t="s">
        <v>200</v>
      </c>
      <c r="I2242" s="46">
        <v>50</v>
      </c>
    </row>
    <row r="2243" spans="1:9" ht="12.75" hidden="1" customHeight="1">
      <c r="A2243" s="34">
        <v>586</v>
      </c>
      <c r="B2243" s="40" t="s">
        <v>2955</v>
      </c>
      <c r="C2243" s="40" t="s">
        <v>2640</v>
      </c>
      <c r="D2243" s="40" t="str">
        <f t="shared" si="9"/>
        <v xml:space="preserve">020200011203Nguyên lý chi tiết máy </v>
      </c>
      <c r="E2243" s="40" t="s">
        <v>951</v>
      </c>
      <c r="F2243" s="40" t="str">
        <f t="shared" si="11"/>
        <v>02020001120316CĐ-Ô3</v>
      </c>
      <c r="G2243" s="46">
        <v>2</v>
      </c>
      <c r="H2243" s="40" t="s">
        <v>2956</v>
      </c>
      <c r="I2243" s="46">
        <v>52</v>
      </c>
    </row>
    <row r="2244" spans="1:9" ht="12.75" hidden="1" customHeight="1">
      <c r="A2244" s="34">
        <v>587</v>
      </c>
      <c r="B2244" s="40" t="s">
        <v>2957</v>
      </c>
      <c r="C2244" s="40" t="s">
        <v>2941</v>
      </c>
      <c r="D2244" s="40" t="str">
        <f t="shared" si="9"/>
        <v>020200020003Thủy lực và máy thủy lực</v>
      </c>
      <c r="E2244" s="40" t="s">
        <v>951</v>
      </c>
      <c r="F2244" s="40" t="str">
        <f t="shared" si="11"/>
        <v>02020002000316CĐ-Ô3</v>
      </c>
      <c r="G2244" s="46">
        <v>2</v>
      </c>
      <c r="H2244" s="40" t="s">
        <v>103</v>
      </c>
      <c r="I2244" s="46">
        <v>50</v>
      </c>
    </row>
    <row r="2245" spans="1:9" ht="12.75" hidden="1" customHeight="1">
      <c r="A2245" s="34">
        <v>588</v>
      </c>
      <c r="B2245" s="40" t="s">
        <v>2958</v>
      </c>
      <c r="C2245" s="40" t="s">
        <v>748</v>
      </c>
      <c r="D2245" s="40" t="str">
        <f t="shared" si="9"/>
        <v>020200022803AutoCAD</v>
      </c>
      <c r="E2245" s="40" t="s">
        <v>951</v>
      </c>
      <c r="F2245" s="40" t="str">
        <f t="shared" si="11"/>
        <v>02020002280316CĐ-Ô3</v>
      </c>
      <c r="G2245" s="46">
        <v>2</v>
      </c>
      <c r="H2245" s="40" t="s">
        <v>218</v>
      </c>
      <c r="I2245" s="46">
        <v>51</v>
      </c>
    </row>
    <row r="2246" spans="1:9" ht="12.75" hidden="1" customHeight="1">
      <c r="A2246" s="34">
        <v>589</v>
      </c>
      <c r="B2246" s="40" t="s">
        <v>1194</v>
      </c>
      <c r="C2246" s="40" t="s">
        <v>1134</v>
      </c>
      <c r="D2246" s="40" t="str">
        <f t="shared" si="9"/>
        <v xml:space="preserve">020200004803Đồ án môn học Chi tiết máy </v>
      </c>
      <c r="E2246" s="40" t="s">
        <v>951</v>
      </c>
      <c r="F2246" s="40" t="str">
        <f t="shared" si="11"/>
        <v>02020000480316CĐ-Ô3</v>
      </c>
      <c r="G2246" s="46">
        <v>2</v>
      </c>
      <c r="H2246" s="40"/>
      <c r="I2246" s="46">
        <v>50</v>
      </c>
    </row>
    <row r="2247" spans="1:9" ht="12.75" hidden="1" customHeight="1">
      <c r="A2247" s="34">
        <v>590</v>
      </c>
      <c r="B2247" s="40" t="s">
        <v>1197</v>
      </c>
      <c r="C2247" s="40" t="s">
        <v>1141</v>
      </c>
      <c r="D2247" s="40" t="str">
        <f t="shared" si="9"/>
        <v>020200017203Thực tập Động cơ 2</v>
      </c>
      <c r="E2247" s="40" t="s">
        <v>951</v>
      </c>
      <c r="F2247" s="40" t="str">
        <f t="shared" si="11"/>
        <v>02020001720316CĐ-Ô3</v>
      </c>
      <c r="G2247" s="46">
        <v>2</v>
      </c>
      <c r="H2247" s="40" t="s">
        <v>2959</v>
      </c>
      <c r="I2247" s="46">
        <v>50</v>
      </c>
    </row>
    <row r="2248" spans="1:9" ht="12.75" hidden="1" customHeight="1">
      <c r="A2248" s="34">
        <v>591</v>
      </c>
      <c r="B2248" s="40" t="s">
        <v>2960</v>
      </c>
      <c r="C2248" s="40" t="s">
        <v>2612</v>
      </c>
      <c r="D2248" s="40" t="str">
        <f t="shared" si="9"/>
        <v>020200005707Đường lối CM của Đảng CSVN</v>
      </c>
      <c r="E2248" s="40" t="s">
        <v>955</v>
      </c>
      <c r="F2248" s="40" t="str">
        <f t="shared" si="11"/>
        <v>02020000570716CĐ-Ô4</v>
      </c>
      <c r="G2248" s="46">
        <v>2</v>
      </c>
      <c r="H2248" s="40" t="s">
        <v>65</v>
      </c>
      <c r="I2248" s="46">
        <v>49</v>
      </c>
    </row>
    <row r="2249" spans="1:9" ht="12.75" hidden="1" customHeight="1">
      <c r="A2249" s="34">
        <v>592</v>
      </c>
      <c r="B2249" s="40" t="s">
        <v>2961</v>
      </c>
      <c r="C2249" s="40" t="s">
        <v>1969</v>
      </c>
      <c r="D2249" s="40" t="str">
        <f t="shared" si="9"/>
        <v>020200006204Hệ thống điện và điện tử ôtô</v>
      </c>
      <c r="E2249" s="40" t="s">
        <v>955</v>
      </c>
      <c r="F2249" s="40" t="str">
        <f t="shared" si="11"/>
        <v>02020000620416CĐ-Ô4</v>
      </c>
      <c r="G2249" s="46">
        <v>2</v>
      </c>
      <c r="H2249" s="40" t="s">
        <v>200</v>
      </c>
      <c r="I2249" s="46">
        <v>49</v>
      </c>
    </row>
    <row r="2250" spans="1:9" ht="12.75" hidden="1" customHeight="1">
      <c r="A2250" s="34">
        <v>593</v>
      </c>
      <c r="B2250" s="40" t="s">
        <v>2962</v>
      </c>
      <c r="C2250" s="40" t="s">
        <v>922</v>
      </c>
      <c r="D2250" s="40" t="str">
        <f t="shared" si="9"/>
        <v>020200008304Kỹ thuật điện - điện tử</v>
      </c>
      <c r="E2250" s="40" t="s">
        <v>955</v>
      </c>
      <c r="F2250" s="40" t="str">
        <f t="shared" si="11"/>
        <v>02020000830416CĐ-Ô4</v>
      </c>
      <c r="G2250" s="46">
        <v>2</v>
      </c>
      <c r="H2250" s="40" t="s">
        <v>200</v>
      </c>
      <c r="I2250" s="46">
        <v>50</v>
      </c>
    </row>
    <row r="2251" spans="1:9" ht="12.75" hidden="1" customHeight="1">
      <c r="A2251" s="34">
        <v>594</v>
      </c>
      <c r="B2251" s="40" t="s">
        <v>2964</v>
      </c>
      <c r="C2251" s="40" t="s">
        <v>2640</v>
      </c>
      <c r="D2251" s="40" t="str">
        <f t="shared" si="9"/>
        <v xml:space="preserve">020200011204Nguyên lý chi tiết máy </v>
      </c>
      <c r="E2251" s="40" t="s">
        <v>955</v>
      </c>
      <c r="F2251" s="40" t="str">
        <f t="shared" si="11"/>
        <v>02020001120416CĐ-Ô4</v>
      </c>
      <c r="G2251" s="46">
        <v>2</v>
      </c>
      <c r="H2251" s="40" t="s">
        <v>2965</v>
      </c>
      <c r="I2251" s="46">
        <v>49</v>
      </c>
    </row>
    <row r="2252" spans="1:9" ht="12.75" hidden="1" customHeight="1">
      <c r="A2252" s="34">
        <v>595</v>
      </c>
      <c r="B2252" s="40" t="s">
        <v>2966</v>
      </c>
      <c r="C2252" s="40" t="s">
        <v>2941</v>
      </c>
      <c r="D2252" s="40" t="str">
        <f t="shared" si="9"/>
        <v>020200020004Thủy lực và máy thủy lực</v>
      </c>
      <c r="E2252" s="40" t="s">
        <v>955</v>
      </c>
      <c r="F2252" s="40" t="str">
        <f t="shared" si="11"/>
        <v>02020002000416CĐ-Ô4</v>
      </c>
      <c r="G2252" s="46">
        <v>2</v>
      </c>
      <c r="H2252" s="40" t="s">
        <v>103</v>
      </c>
      <c r="I2252" s="46">
        <v>49</v>
      </c>
    </row>
    <row r="2253" spans="1:9" ht="12.75" hidden="1" customHeight="1">
      <c r="A2253" s="34">
        <v>596</v>
      </c>
      <c r="B2253" s="40" t="s">
        <v>2967</v>
      </c>
      <c r="C2253" s="40" t="s">
        <v>748</v>
      </c>
      <c r="D2253" s="40" t="str">
        <f t="shared" si="9"/>
        <v>020200022804AutoCAD</v>
      </c>
      <c r="E2253" s="40" t="s">
        <v>955</v>
      </c>
      <c r="F2253" s="40" t="str">
        <f t="shared" si="11"/>
        <v>02020002280416CĐ-Ô4</v>
      </c>
      <c r="G2253" s="46">
        <v>2</v>
      </c>
      <c r="H2253" s="40" t="s">
        <v>266</v>
      </c>
      <c r="I2253" s="46">
        <v>49</v>
      </c>
    </row>
    <row r="2254" spans="1:9" ht="12.75" hidden="1" customHeight="1">
      <c r="A2254" s="34">
        <v>597</v>
      </c>
      <c r="B2254" s="40" t="s">
        <v>1201</v>
      </c>
      <c r="C2254" s="40" t="s">
        <v>1134</v>
      </c>
      <c r="D2254" s="40" t="str">
        <f t="shared" si="9"/>
        <v xml:space="preserve">020200004804Đồ án môn học Chi tiết máy </v>
      </c>
      <c r="E2254" s="40" t="s">
        <v>955</v>
      </c>
      <c r="F2254" s="40" t="str">
        <f t="shared" si="11"/>
        <v>02020000480416CĐ-Ô4</v>
      </c>
      <c r="G2254" s="46">
        <v>2</v>
      </c>
      <c r="H2254" s="40"/>
      <c r="I2254" s="46">
        <v>49</v>
      </c>
    </row>
    <row r="2255" spans="1:9" ht="12.75" hidden="1" customHeight="1">
      <c r="A2255" s="34">
        <v>598</v>
      </c>
      <c r="B2255" s="40" t="s">
        <v>1204</v>
      </c>
      <c r="C2255" s="40" t="s">
        <v>1141</v>
      </c>
      <c r="D2255" s="40" t="str">
        <f t="shared" si="9"/>
        <v>020200017204Thực tập Động cơ 2</v>
      </c>
      <c r="E2255" s="40" t="s">
        <v>955</v>
      </c>
      <c r="F2255" s="40" t="str">
        <f t="shared" si="11"/>
        <v>02020001720416CĐ-Ô4</v>
      </c>
      <c r="G2255" s="46">
        <v>2</v>
      </c>
      <c r="H2255" s="40" t="s">
        <v>2968</v>
      </c>
      <c r="I2255" s="46">
        <v>49</v>
      </c>
    </row>
    <row r="2256" spans="1:9" ht="12.75" hidden="1" customHeight="1">
      <c r="A2256" s="34">
        <v>599</v>
      </c>
      <c r="B2256" s="40" t="s">
        <v>2969</v>
      </c>
      <c r="C2256" s="40" t="s">
        <v>2612</v>
      </c>
      <c r="D2256" s="40" t="str">
        <f t="shared" si="9"/>
        <v>020200005708Đường lối CM của Đảng CSVN</v>
      </c>
      <c r="E2256" s="40" t="s">
        <v>958</v>
      </c>
      <c r="F2256" s="40" t="str">
        <f t="shared" si="11"/>
        <v>02020000570816CĐ-Ô5</v>
      </c>
      <c r="G2256" s="46">
        <v>2</v>
      </c>
      <c r="H2256" s="40" t="s">
        <v>65</v>
      </c>
      <c r="I2256" s="46">
        <v>55</v>
      </c>
    </row>
    <row r="2257" spans="1:9" ht="12.75" hidden="1" customHeight="1">
      <c r="A2257" s="34">
        <v>600</v>
      </c>
      <c r="B2257" s="40" t="s">
        <v>2970</v>
      </c>
      <c r="C2257" s="40" t="s">
        <v>1969</v>
      </c>
      <c r="D2257" s="40" t="str">
        <f t="shared" si="9"/>
        <v>020200006205Hệ thống điện và điện tử ôtô</v>
      </c>
      <c r="E2257" s="40" t="s">
        <v>958</v>
      </c>
      <c r="F2257" s="40" t="str">
        <f t="shared" si="11"/>
        <v>02020000620516CĐ-Ô5</v>
      </c>
      <c r="G2257" s="46">
        <v>2</v>
      </c>
      <c r="H2257" s="40" t="s">
        <v>251</v>
      </c>
      <c r="I2257" s="46">
        <v>54</v>
      </c>
    </row>
    <row r="2258" spans="1:9" ht="12.75" hidden="1" customHeight="1">
      <c r="A2258" s="34">
        <v>601</v>
      </c>
      <c r="B2258" s="40" t="s">
        <v>2971</v>
      </c>
      <c r="C2258" s="40" t="s">
        <v>922</v>
      </c>
      <c r="D2258" s="40" t="str">
        <f t="shared" si="9"/>
        <v>020200008305Kỹ thuật điện - điện tử</v>
      </c>
      <c r="E2258" s="40" t="s">
        <v>958</v>
      </c>
      <c r="F2258" s="40" t="str">
        <f t="shared" si="11"/>
        <v>02020000830516CĐ-Ô5</v>
      </c>
      <c r="G2258" s="46">
        <v>2</v>
      </c>
      <c r="H2258" s="40" t="s">
        <v>251</v>
      </c>
      <c r="I2258" s="46">
        <v>54</v>
      </c>
    </row>
    <row r="2259" spans="1:9" ht="12.75" hidden="1" customHeight="1">
      <c r="A2259" s="34">
        <v>602</v>
      </c>
      <c r="B2259" s="40" t="s">
        <v>2972</v>
      </c>
      <c r="C2259" s="40" t="s">
        <v>2640</v>
      </c>
      <c r="D2259" s="40" t="str">
        <f t="shared" si="9"/>
        <v xml:space="preserve">020200011205Nguyên lý chi tiết máy </v>
      </c>
      <c r="E2259" s="40" t="s">
        <v>958</v>
      </c>
      <c r="F2259" s="40" t="str">
        <f t="shared" si="11"/>
        <v>02020001120516CĐ-Ô5</v>
      </c>
      <c r="G2259" s="46">
        <v>2</v>
      </c>
      <c r="H2259" s="40" t="s">
        <v>270</v>
      </c>
      <c r="I2259" s="46">
        <v>54</v>
      </c>
    </row>
    <row r="2260" spans="1:9" ht="12.75" hidden="1" customHeight="1">
      <c r="A2260" s="34">
        <v>603</v>
      </c>
      <c r="B2260" s="40" t="s">
        <v>2973</v>
      </c>
      <c r="C2260" s="40" t="s">
        <v>2941</v>
      </c>
      <c r="D2260" s="40" t="str">
        <f t="shared" si="9"/>
        <v>020200020005Thủy lực và máy thủy lực</v>
      </c>
      <c r="E2260" s="40" t="s">
        <v>958</v>
      </c>
      <c r="F2260" s="40" t="str">
        <f t="shared" si="11"/>
        <v>02020002000516CĐ-Ô5</v>
      </c>
      <c r="G2260" s="46">
        <v>2</v>
      </c>
      <c r="H2260" s="40" t="s">
        <v>101</v>
      </c>
      <c r="I2260" s="46">
        <v>56</v>
      </c>
    </row>
    <row r="2261" spans="1:9" ht="12.75" hidden="1" customHeight="1">
      <c r="A2261" s="34">
        <v>604</v>
      </c>
      <c r="B2261" s="40" t="s">
        <v>2974</v>
      </c>
      <c r="C2261" s="40" t="s">
        <v>748</v>
      </c>
      <c r="D2261" s="40" t="str">
        <f t="shared" si="9"/>
        <v>020200022805AutoCAD</v>
      </c>
      <c r="E2261" s="40" t="s">
        <v>958</v>
      </c>
      <c r="F2261" s="40" t="str">
        <f t="shared" si="11"/>
        <v>02020002280516CĐ-Ô5</v>
      </c>
      <c r="G2261" s="46">
        <v>2</v>
      </c>
      <c r="H2261" s="40" t="s">
        <v>218</v>
      </c>
      <c r="I2261" s="46">
        <v>56</v>
      </c>
    </row>
    <row r="2262" spans="1:9" ht="12.75" hidden="1" customHeight="1">
      <c r="A2262" s="34">
        <v>605</v>
      </c>
      <c r="B2262" s="40" t="s">
        <v>1220</v>
      </c>
      <c r="C2262" s="40" t="s">
        <v>1134</v>
      </c>
      <c r="D2262" s="40" t="str">
        <f t="shared" si="9"/>
        <v xml:space="preserve">020200004805Đồ án môn học Chi tiết máy </v>
      </c>
      <c r="E2262" s="40" t="s">
        <v>958</v>
      </c>
      <c r="F2262" s="40" t="str">
        <f t="shared" si="11"/>
        <v>02020000480516CĐ-Ô5</v>
      </c>
      <c r="G2262" s="46">
        <v>2</v>
      </c>
      <c r="H2262" s="40"/>
      <c r="I2262" s="46">
        <v>54</v>
      </c>
    </row>
    <row r="2263" spans="1:9" ht="12.75" hidden="1" customHeight="1">
      <c r="A2263" s="34">
        <v>606</v>
      </c>
      <c r="B2263" s="40" t="s">
        <v>1224</v>
      </c>
      <c r="C2263" s="40" t="s">
        <v>1141</v>
      </c>
      <c r="D2263" s="40" t="str">
        <f t="shared" si="9"/>
        <v>020200017205Thực tập Động cơ 2</v>
      </c>
      <c r="E2263" s="40" t="s">
        <v>958</v>
      </c>
      <c r="F2263" s="40" t="str">
        <f t="shared" si="11"/>
        <v>02020001720516CĐ-Ô5</v>
      </c>
      <c r="G2263" s="46">
        <v>2</v>
      </c>
      <c r="H2263" s="40" t="s">
        <v>2975</v>
      </c>
      <c r="I2263" s="46">
        <v>54</v>
      </c>
    </row>
    <row r="2264" spans="1:9" ht="12.75" hidden="1" customHeight="1">
      <c r="A2264" s="34">
        <v>607</v>
      </c>
      <c r="B2264" s="40" t="s">
        <v>2976</v>
      </c>
      <c r="C2264" s="40" t="s">
        <v>2612</v>
      </c>
      <c r="D2264" s="40" t="str">
        <f t="shared" si="9"/>
        <v>020200005709Đường lối CM của Đảng CSVN</v>
      </c>
      <c r="E2264" s="40" t="s">
        <v>960</v>
      </c>
      <c r="F2264" s="40" t="str">
        <f t="shared" si="11"/>
        <v>02020000570916CĐ-Ô6</v>
      </c>
      <c r="G2264" s="46">
        <v>2</v>
      </c>
      <c r="H2264" s="40" t="s">
        <v>969</v>
      </c>
      <c r="I2264" s="46">
        <v>50</v>
      </c>
    </row>
    <row r="2265" spans="1:9" ht="12.75" hidden="1" customHeight="1">
      <c r="A2265" s="34">
        <v>608</v>
      </c>
      <c r="B2265" s="40" t="s">
        <v>2977</v>
      </c>
      <c r="C2265" s="40" t="s">
        <v>1969</v>
      </c>
      <c r="D2265" s="40" t="str">
        <f t="shared" si="9"/>
        <v>020200006206Hệ thống điện và điện tử ôtô</v>
      </c>
      <c r="E2265" s="40" t="s">
        <v>960</v>
      </c>
      <c r="F2265" s="40" t="str">
        <f t="shared" si="11"/>
        <v>02020000620616CĐ-Ô6</v>
      </c>
      <c r="G2265" s="46">
        <v>2</v>
      </c>
      <c r="H2265" s="40" t="s">
        <v>2978</v>
      </c>
      <c r="I2265" s="46">
        <v>48</v>
      </c>
    </row>
    <row r="2266" spans="1:9" ht="12.75" hidden="1" customHeight="1">
      <c r="A2266" s="34">
        <v>609</v>
      </c>
      <c r="B2266" s="40" t="s">
        <v>2979</v>
      </c>
      <c r="C2266" s="40" t="s">
        <v>922</v>
      </c>
      <c r="D2266" s="40" t="str">
        <f t="shared" si="9"/>
        <v>020200008306Kỹ thuật điện - điện tử</v>
      </c>
      <c r="E2266" s="40" t="s">
        <v>960</v>
      </c>
      <c r="F2266" s="40" t="str">
        <f t="shared" si="11"/>
        <v>02020000830616CĐ-Ô6</v>
      </c>
      <c r="G2266" s="46">
        <v>2</v>
      </c>
      <c r="H2266" s="40" t="s">
        <v>2981</v>
      </c>
      <c r="I2266" s="46">
        <v>49</v>
      </c>
    </row>
    <row r="2267" spans="1:9" ht="12.75" hidden="1" customHeight="1">
      <c r="A2267" s="34">
        <v>610</v>
      </c>
      <c r="B2267" s="40" t="s">
        <v>2982</v>
      </c>
      <c r="C2267" s="40" t="s">
        <v>2640</v>
      </c>
      <c r="D2267" s="40" t="str">
        <f t="shared" si="9"/>
        <v xml:space="preserve">020200011206Nguyên lý chi tiết máy </v>
      </c>
      <c r="E2267" s="40" t="s">
        <v>960</v>
      </c>
      <c r="F2267" s="40" t="str">
        <f t="shared" si="11"/>
        <v>02020001120616CĐ-Ô6</v>
      </c>
      <c r="G2267" s="46">
        <v>2</v>
      </c>
      <c r="H2267" s="40" t="s">
        <v>223</v>
      </c>
      <c r="I2267" s="46">
        <v>51</v>
      </c>
    </row>
    <row r="2268" spans="1:9" ht="12.75" hidden="1" customHeight="1">
      <c r="A2268" s="34">
        <v>611</v>
      </c>
      <c r="B2268" s="40" t="s">
        <v>2983</v>
      </c>
      <c r="C2268" s="40" t="s">
        <v>2941</v>
      </c>
      <c r="D2268" s="40" t="str">
        <f t="shared" si="9"/>
        <v>020200020006Thủy lực và máy thủy lực</v>
      </c>
      <c r="E2268" s="40" t="s">
        <v>960</v>
      </c>
      <c r="F2268" s="40" t="str">
        <f t="shared" si="11"/>
        <v>02020002000616CĐ-Ô6</v>
      </c>
      <c r="G2268" s="46">
        <v>2</v>
      </c>
      <c r="H2268" s="40" t="s">
        <v>1519</v>
      </c>
      <c r="I2268" s="46">
        <v>49</v>
      </c>
    </row>
    <row r="2269" spans="1:9" ht="12.75" hidden="1" customHeight="1">
      <c r="A2269" s="34">
        <v>612</v>
      </c>
      <c r="B2269" s="40" t="s">
        <v>2984</v>
      </c>
      <c r="C2269" s="40" t="s">
        <v>748</v>
      </c>
      <c r="D2269" s="40" t="str">
        <f t="shared" si="9"/>
        <v>020200022806AutoCAD</v>
      </c>
      <c r="E2269" s="40" t="s">
        <v>960</v>
      </c>
      <c r="F2269" s="40" t="str">
        <f t="shared" si="11"/>
        <v>02020002280616CĐ-Ô6</v>
      </c>
      <c r="G2269" s="46">
        <v>2</v>
      </c>
      <c r="H2269" s="40" t="s">
        <v>104</v>
      </c>
      <c r="I2269" s="46">
        <v>53</v>
      </c>
    </row>
    <row r="2270" spans="1:9" ht="12.75" hidden="1" customHeight="1">
      <c r="A2270" s="34">
        <v>613</v>
      </c>
      <c r="B2270" s="40" t="s">
        <v>1228</v>
      </c>
      <c r="C2270" s="40" t="s">
        <v>1134</v>
      </c>
      <c r="D2270" s="40" t="str">
        <f t="shared" si="9"/>
        <v xml:space="preserve">020200004806Đồ án môn học Chi tiết máy </v>
      </c>
      <c r="E2270" s="40" t="s">
        <v>960</v>
      </c>
      <c r="F2270" s="40" t="str">
        <f t="shared" si="11"/>
        <v>02020000480616CĐ-Ô6</v>
      </c>
      <c r="G2270" s="46">
        <v>2</v>
      </c>
      <c r="H2270" s="40"/>
      <c r="I2270" s="46">
        <v>49</v>
      </c>
    </row>
    <row r="2271" spans="1:9" ht="12.75" hidden="1" customHeight="1">
      <c r="A2271" s="34">
        <v>614</v>
      </c>
      <c r="B2271" s="40" t="s">
        <v>1232</v>
      </c>
      <c r="C2271" s="40" t="s">
        <v>1141</v>
      </c>
      <c r="D2271" s="40" t="str">
        <f t="shared" si="9"/>
        <v>020200017206Thực tập Động cơ 2</v>
      </c>
      <c r="E2271" s="40" t="s">
        <v>960</v>
      </c>
      <c r="F2271" s="40" t="str">
        <f t="shared" si="11"/>
        <v>02020001720616CĐ-Ô6</v>
      </c>
      <c r="G2271" s="46">
        <v>2</v>
      </c>
      <c r="H2271" s="40" t="s">
        <v>2985</v>
      </c>
      <c r="I2271" s="46">
        <v>48</v>
      </c>
    </row>
    <row r="2272" spans="1:9" ht="12.75" hidden="1" customHeight="1">
      <c r="A2272" s="34">
        <v>615</v>
      </c>
      <c r="B2272" s="40" t="s">
        <v>2986</v>
      </c>
      <c r="C2272" s="40" t="s">
        <v>2612</v>
      </c>
      <c r="D2272" s="40" t="str">
        <f t="shared" si="9"/>
        <v>020200005710Đường lối CM của Đảng CSVN</v>
      </c>
      <c r="E2272" s="40" t="s">
        <v>962</v>
      </c>
      <c r="F2272" s="40" t="str">
        <f t="shared" si="11"/>
        <v>02020000571016CĐ-Ô7</v>
      </c>
      <c r="G2272" s="46">
        <v>2</v>
      </c>
      <c r="H2272" s="40" t="s">
        <v>1696</v>
      </c>
      <c r="I2272" s="46">
        <v>51</v>
      </c>
    </row>
    <row r="2273" spans="1:9" ht="12.75" hidden="1" customHeight="1">
      <c r="A2273" s="34">
        <v>616</v>
      </c>
      <c r="B2273" s="40" t="s">
        <v>2987</v>
      </c>
      <c r="C2273" s="40" t="s">
        <v>1969</v>
      </c>
      <c r="D2273" s="40" t="str">
        <f t="shared" si="9"/>
        <v>020200006207Hệ thống điện và điện tử ôtô</v>
      </c>
      <c r="E2273" s="40" t="s">
        <v>962</v>
      </c>
      <c r="F2273" s="40" t="str">
        <f t="shared" si="11"/>
        <v>02020000620716CĐ-Ô7</v>
      </c>
      <c r="G2273" s="46">
        <v>2</v>
      </c>
      <c r="H2273" s="40" t="s">
        <v>209</v>
      </c>
      <c r="I2273" s="46">
        <v>51</v>
      </c>
    </row>
    <row r="2274" spans="1:9" ht="12.75" hidden="1" customHeight="1">
      <c r="A2274" s="34">
        <v>617</v>
      </c>
      <c r="B2274" s="40" t="s">
        <v>2988</v>
      </c>
      <c r="C2274" s="40" t="s">
        <v>922</v>
      </c>
      <c r="D2274" s="40" t="str">
        <f t="shared" si="9"/>
        <v>020200008307Kỹ thuật điện - điện tử</v>
      </c>
      <c r="E2274" s="40" t="s">
        <v>962</v>
      </c>
      <c r="F2274" s="40" t="str">
        <f t="shared" si="11"/>
        <v>02020000830716CĐ-Ô7</v>
      </c>
      <c r="G2274" s="46">
        <v>2</v>
      </c>
      <c r="H2274" s="40" t="s">
        <v>209</v>
      </c>
      <c r="I2274" s="46">
        <v>51</v>
      </c>
    </row>
    <row r="2275" spans="1:9" ht="12.75" hidden="1" customHeight="1">
      <c r="A2275" s="34">
        <v>618</v>
      </c>
      <c r="B2275" s="40" t="s">
        <v>2989</v>
      </c>
      <c r="C2275" s="40" t="s">
        <v>2640</v>
      </c>
      <c r="D2275" s="40" t="str">
        <f t="shared" si="9"/>
        <v xml:space="preserve">020200011207Nguyên lý chi tiết máy </v>
      </c>
      <c r="E2275" s="40" t="s">
        <v>962</v>
      </c>
      <c r="F2275" s="40" t="str">
        <f t="shared" si="11"/>
        <v>02020001120716CĐ-Ô7</v>
      </c>
      <c r="G2275" s="46">
        <v>2</v>
      </c>
      <c r="H2275" s="40" t="s">
        <v>223</v>
      </c>
      <c r="I2275" s="46">
        <v>51</v>
      </c>
    </row>
    <row r="2276" spans="1:9" ht="12.75" hidden="1" customHeight="1">
      <c r="A2276" s="34">
        <v>619</v>
      </c>
      <c r="B2276" s="40" t="s">
        <v>2990</v>
      </c>
      <c r="C2276" s="40" t="s">
        <v>2941</v>
      </c>
      <c r="D2276" s="40" t="str">
        <f t="shared" si="9"/>
        <v>020200020007Thủy lực và máy thủy lực</v>
      </c>
      <c r="E2276" s="40" t="s">
        <v>962</v>
      </c>
      <c r="F2276" s="40" t="str">
        <f t="shared" si="11"/>
        <v>02020002000716CĐ-Ô7</v>
      </c>
      <c r="G2276" s="46">
        <v>2</v>
      </c>
      <c r="H2276" s="40" t="s">
        <v>2942</v>
      </c>
      <c r="I2276" s="46">
        <v>51</v>
      </c>
    </row>
    <row r="2277" spans="1:9" ht="12.75" hidden="1" customHeight="1">
      <c r="A2277" s="34">
        <v>620</v>
      </c>
      <c r="B2277" s="40" t="s">
        <v>2991</v>
      </c>
      <c r="C2277" s="40" t="s">
        <v>748</v>
      </c>
      <c r="D2277" s="40" t="str">
        <f t="shared" si="9"/>
        <v>020200022807AutoCAD</v>
      </c>
      <c r="E2277" s="40" t="s">
        <v>962</v>
      </c>
      <c r="F2277" s="40" t="str">
        <f t="shared" si="11"/>
        <v>02020002280716CĐ-Ô7</v>
      </c>
      <c r="G2277" s="46">
        <v>2</v>
      </c>
      <c r="H2277" s="40" t="s">
        <v>104</v>
      </c>
      <c r="I2277" s="46">
        <v>54</v>
      </c>
    </row>
    <row r="2278" spans="1:9" ht="12.75" hidden="1" customHeight="1">
      <c r="A2278" s="34">
        <v>621</v>
      </c>
      <c r="B2278" s="40" t="s">
        <v>2992</v>
      </c>
      <c r="C2278" s="40" t="s">
        <v>1134</v>
      </c>
      <c r="D2278" s="40" t="str">
        <f t="shared" si="9"/>
        <v xml:space="preserve">020200004807Đồ án môn học Chi tiết máy </v>
      </c>
      <c r="E2278" s="40" t="s">
        <v>962</v>
      </c>
      <c r="F2278" s="40" t="str">
        <f t="shared" si="11"/>
        <v>02020000480716CĐ-Ô7</v>
      </c>
      <c r="G2278" s="46">
        <v>2</v>
      </c>
      <c r="H2278" s="40"/>
      <c r="I2278" s="46">
        <v>51</v>
      </c>
    </row>
    <row r="2279" spans="1:9" ht="12.75" hidden="1" customHeight="1">
      <c r="A2279" s="34">
        <v>622</v>
      </c>
      <c r="B2279" s="40" t="s">
        <v>2993</v>
      </c>
      <c r="C2279" s="40" t="s">
        <v>1141</v>
      </c>
      <c r="D2279" s="40" t="str">
        <f t="shared" si="9"/>
        <v>020200017207Thực tập Động cơ 2</v>
      </c>
      <c r="E2279" s="40" t="s">
        <v>962</v>
      </c>
      <c r="F2279" s="40" t="str">
        <f t="shared" si="11"/>
        <v>02020001720716CĐ-Ô7</v>
      </c>
      <c r="G2279" s="46">
        <v>2</v>
      </c>
      <c r="H2279" s="40" t="s">
        <v>224</v>
      </c>
      <c r="I2279" s="46">
        <v>51</v>
      </c>
    </row>
    <row r="2280" spans="1:9" ht="12.75" hidden="1" customHeight="1">
      <c r="A2280" s="34">
        <v>623</v>
      </c>
      <c r="B2280" s="40" t="s">
        <v>2994</v>
      </c>
      <c r="C2280" s="40" t="s">
        <v>2612</v>
      </c>
      <c r="D2280" s="40" t="str">
        <f t="shared" si="9"/>
        <v>020200005711Đường lối CM của Đảng CSVN</v>
      </c>
      <c r="E2280" s="40" t="s">
        <v>964</v>
      </c>
      <c r="F2280" s="40" t="str">
        <f t="shared" si="11"/>
        <v>02020000571116CĐ-Ô8</v>
      </c>
      <c r="G2280" s="46">
        <v>2</v>
      </c>
      <c r="H2280" s="40" t="s">
        <v>969</v>
      </c>
      <c r="I2280" s="46">
        <v>50</v>
      </c>
    </row>
    <row r="2281" spans="1:9" ht="12.75" hidden="1" customHeight="1">
      <c r="A2281" s="34">
        <v>624</v>
      </c>
      <c r="B2281" s="40" t="s">
        <v>2995</v>
      </c>
      <c r="C2281" s="40" t="s">
        <v>1969</v>
      </c>
      <c r="D2281" s="40" t="str">
        <f t="shared" si="9"/>
        <v>020200006208Hệ thống điện và điện tử ôtô</v>
      </c>
      <c r="E2281" s="40" t="s">
        <v>964</v>
      </c>
      <c r="F2281" s="40" t="str">
        <f t="shared" si="11"/>
        <v>02020000620816CĐ-Ô8</v>
      </c>
      <c r="G2281" s="46">
        <v>2</v>
      </c>
      <c r="H2281" s="40" t="s">
        <v>2996</v>
      </c>
      <c r="I2281" s="46">
        <v>50</v>
      </c>
    </row>
    <row r="2282" spans="1:9" ht="12.75" hidden="1" customHeight="1">
      <c r="A2282" s="34">
        <v>625</v>
      </c>
      <c r="B2282" s="40" t="s">
        <v>2997</v>
      </c>
      <c r="C2282" s="40" t="s">
        <v>922</v>
      </c>
      <c r="D2282" s="40" t="str">
        <f t="shared" si="9"/>
        <v>020200008308Kỹ thuật điện - điện tử</v>
      </c>
      <c r="E2282" s="40" t="s">
        <v>964</v>
      </c>
      <c r="F2282" s="40" t="str">
        <f t="shared" si="11"/>
        <v>02020000830816CĐ-Ô8</v>
      </c>
      <c r="G2282" s="46">
        <v>2</v>
      </c>
      <c r="H2282" s="40" t="s">
        <v>2996</v>
      </c>
      <c r="I2282" s="46">
        <v>50</v>
      </c>
    </row>
    <row r="2283" spans="1:9" ht="12.75" hidden="1" customHeight="1">
      <c r="A2283" s="34">
        <v>626</v>
      </c>
      <c r="B2283" s="40" t="s">
        <v>2998</v>
      </c>
      <c r="C2283" s="40" t="s">
        <v>2640</v>
      </c>
      <c r="D2283" s="40" t="str">
        <f t="shared" si="9"/>
        <v xml:space="preserve">020200011208Nguyên lý chi tiết máy </v>
      </c>
      <c r="E2283" s="40" t="s">
        <v>964</v>
      </c>
      <c r="F2283" s="40" t="str">
        <f t="shared" si="11"/>
        <v>02020001120816CĐ-Ô8</v>
      </c>
      <c r="G2283" s="46">
        <v>2</v>
      </c>
      <c r="H2283" s="40" t="s">
        <v>2999</v>
      </c>
      <c r="I2283" s="46">
        <v>50</v>
      </c>
    </row>
    <row r="2284" spans="1:9" ht="12.75" hidden="1" customHeight="1">
      <c r="A2284" s="34">
        <v>627</v>
      </c>
      <c r="B2284" s="40" t="s">
        <v>3000</v>
      </c>
      <c r="C2284" s="40" t="s">
        <v>2941</v>
      </c>
      <c r="D2284" s="40" t="str">
        <f t="shared" si="9"/>
        <v>020200020008Thủy lực và máy thủy lực</v>
      </c>
      <c r="E2284" s="40" t="s">
        <v>964</v>
      </c>
      <c r="F2284" s="40" t="str">
        <f t="shared" si="11"/>
        <v>02020002000816CĐ-Ô8</v>
      </c>
      <c r="G2284" s="46">
        <v>2</v>
      </c>
      <c r="H2284" s="40" t="s">
        <v>2942</v>
      </c>
      <c r="I2284" s="46">
        <v>50</v>
      </c>
    </row>
    <row r="2285" spans="1:9" ht="12.75" hidden="1" customHeight="1">
      <c r="A2285" s="34">
        <v>628</v>
      </c>
      <c r="B2285" s="40" t="s">
        <v>3001</v>
      </c>
      <c r="C2285" s="40" t="s">
        <v>748</v>
      </c>
      <c r="D2285" s="40" t="str">
        <f t="shared" si="9"/>
        <v>020200022808AutoCAD</v>
      </c>
      <c r="E2285" s="40" t="s">
        <v>964</v>
      </c>
      <c r="F2285" s="40" t="str">
        <f t="shared" si="11"/>
        <v>02020002280816CĐ-Ô8</v>
      </c>
      <c r="G2285" s="46">
        <v>2</v>
      </c>
      <c r="H2285" s="40" t="s">
        <v>218</v>
      </c>
      <c r="I2285" s="46">
        <v>51</v>
      </c>
    </row>
    <row r="2286" spans="1:9" ht="12.75" hidden="1" customHeight="1">
      <c r="A2286" s="34">
        <v>629</v>
      </c>
      <c r="B2286" s="40" t="s">
        <v>3002</v>
      </c>
      <c r="C2286" s="40" t="s">
        <v>1134</v>
      </c>
      <c r="D2286" s="40" t="str">
        <f t="shared" si="9"/>
        <v xml:space="preserve">020200004808Đồ án môn học Chi tiết máy </v>
      </c>
      <c r="E2286" s="40" t="s">
        <v>964</v>
      </c>
      <c r="F2286" s="40" t="str">
        <f t="shared" si="11"/>
        <v>02020000480816CĐ-Ô8</v>
      </c>
      <c r="G2286" s="46">
        <v>2</v>
      </c>
      <c r="H2286" s="40"/>
      <c r="I2286" s="46">
        <v>50</v>
      </c>
    </row>
    <row r="2287" spans="1:9" ht="12.75" hidden="1" customHeight="1">
      <c r="A2287" s="34">
        <v>630</v>
      </c>
      <c r="B2287" s="40" t="s">
        <v>3003</v>
      </c>
      <c r="C2287" s="40" t="s">
        <v>1141</v>
      </c>
      <c r="D2287" s="40" t="str">
        <f t="shared" si="9"/>
        <v>020200017208Thực tập Động cơ 2</v>
      </c>
      <c r="E2287" s="40" t="s">
        <v>964</v>
      </c>
      <c r="F2287" s="40" t="str">
        <f t="shared" si="11"/>
        <v>02020001720816CĐ-Ô8</v>
      </c>
      <c r="G2287" s="46">
        <v>2</v>
      </c>
      <c r="H2287" s="40" t="s">
        <v>3004</v>
      </c>
      <c r="I2287" s="46">
        <v>50</v>
      </c>
    </row>
    <row r="2288" spans="1:9" ht="12.75" hidden="1" customHeight="1">
      <c r="A2288" s="34">
        <v>631</v>
      </c>
      <c r="B2288" s="40" t="s">
        <v>3005</v>
      </c>
      <c r="C2288" s="40" t="s">
        <v>2612</v>
      </c>
      <c r="D2288" s="40" t="str">
        <f t="shared" si="9"/>
        <v>020200005712Đường lối CM của Đảng CSVN</v>
      </c>
      <c r="E2288" s="40" t="s">
        <v>953</v>
      </c>
      <c r="F2288" s="40" t="str">
        <f t="shared" si="11"/>
        <v>02020000571216CĐ-Ô9</v>
      </c>
      <c r="G2288" s="46">
        <v>2</v>
      </c>
      <c r="H2288" s="40" t="s">
        <v>162</v>
      </c>
      <c r="I2288" s="46">
        <v>50</v>
      </c>
    </row>
    <row r="2289" spans="1:9" ht="12.75" hidden="1" customHeight="1">
      <c r="A2289" s="34">
        <v>632</v>
      </c>
      <c r="B2289" s="40" t="s">
        <v>3006</v>
      </c>
      <c r="C2289" s="40" t="s">
        <v>1969</v>
      </c>
      <c r="D2289" s="40" t="str">
        <f t="shared" si="9"/>
        <v>020200006209Hệ thống điện và điện tử ôtô</v>
      </c>
      <c r="E2289" s="40" t="s">
        <v>953</v>
      </c>
      <c r="F2289" s="40" t="str">
        <f t="shared" si="11"/>
        <v>02020000620916CĐ-Ô9</v>
      </c>
      <c r="G2289" s="46">
        <v>2</v>
      </c>
      <c r="H2289" s="40" t="s">
        <v>99</v>
      </c>
      <c r="I2289" s="46">
        <v>49</v>
      </c>
    </row>
    <row r="2290" spans="1:9" ht="12.75" hidden="1" customHeight="1">
      <c r="A2290" s="34">
        <v>633</v>
      </c>
      <c r="B2290" s="40" t="s">
        <v>3008</v>
      </c>
      <c r="C2290" s="40" t="s">
        <v>922</v>
      </c>
      <c r="D2290" s="40" t="str">
        <f t="shared" si="9"/>
        <v>020200008309Kỹ thuật điện - điện tử</v>
      </c>
      <c r="E2290" s="40" t="s">
        <v>953</v>
      </c>
      <c r="F2290" s="40" t="str">
        <f t="shared" si="11"/>
        <v>02020000830916CĐ-Ô9</v>
      </c>
      <c r="G2290" s="46">
        <v>2</v>
      </c>
      <c r="H2290" s="40" t="s">
        <v>99</v>
      </c>
      <c r="I2290" s="46">
        <v>49</v>
      </c>
    </row>
    <row r="2291" spans="1:9" ht="12.75" hidden="1" customHeight="1">
      <c r="A2291" s="34">
        <v>634</v>
      </c>
      <c r="B2291" s="40" t="s">
        <v>3009</v>
      </c>
      <c r="C2291" s="40" t="s">
        <v>2640</v>
      </c>
      <c r="D2291" s="40" t="str">
        <f t="shared" si="9"/>
        <v xml:space="preserve">020200011209Nguyên lý chi tiết máy </v>
      </c>
      <c r="E2291" s="40" t="s">
        <v>953</v>
      </c>
      <c r="F2291" s="40" t="str">
        <f t="shared" si="11"/>
        <v>02020001120916CĐ-Ô9</v>
      </c>
      <c r="G2291" s="46">
        <v>2</v>
      </c>
      <c r="H2291" s="40" t="s">
        <v>3010</v>
      </c>
      <c r="I2291" s="46">
        <v>50</v>
      </c>
    </row>
    <row r="2292" spans="1:9" ht="12.75" hidden="1" customHeight="1">
      <c r="A2292" s="34">
        <v>635</v>
      </c>
      <c r="B2292" s="40" t="s">
        <v>3011</v>
      </c>
      <c r="C2292" s="40" t="s">
        <v>2941</v>
      </c>
      <c r="D2292" s="40" t="str">
        <f t="shared" si="9"/>
        <v>020200020009Thủy lực và máy thủy lực</v>
      </c>
      <c r="E2292" s="40" t="s">
        <v>953</v>
      </c>
      <c r="F2292" s="40" t="str">
        <f t="shared" si="11"/>
        <v>02020002000916CĐ-Ô9</v>
      </c>
      <c r="G2292" s="46">
        <v>2</v>
      </c>
      <c r="H2292" s="40" t="s">
        <v>2942</v>
      </c>
      <c r="I2292" s="46">
        <v>49</v>
      </c>
    </row>
    <row r="2293" spans="1:9" ht="12.75" hidden="1" customHeight="1">
      <c r="A2293" s="34">
        <v>636</v>
      </c>
      <c r="B2293" s="40" t="s">
        <v>3012</v>
      </c>
      <c r="C2293" s="40" t="s">
        <v>748</v>
      </c>
      <c r="D2293" s="40" t="str">
        <f t="shared" si="9"/>
        <v>020200022809AutoCAD</v>
      </c>
      <c r="E2293" s="40" t="s">
        <v>953</v>
      </c>
      <c r="F2293" s="40" t="str">
        <f t="shared" si="11"/>
        <v>02020002280916CĐ-Ô9</v>
      </c>
      <c r="G2293" s="46">
        <v>2</v>
      </c>
      <c r="H2293" s="40" t="s">
        <v>218</v>
      </c>
      <c r="I2293" s="46">
        <v>49</v>
      </c>
    </row>
    <row r="2294" spans="1:9" ht="12.75" hidden="1" customHeight="1">
      <c r="A2294" s="34">
        <v>637</v>
      </c>
      <c r="B2294" s="40" t="s">
        <v>3013</v>
      </c>
      <c r="C2294" s="40" t="s">
        <v>1134</v>
      </c>
      <c r="D2294" s="40" t="str">
        <f t="shared" si="9"/>
        <v xml:space="preserve">020200004809Đồ án môn học Chi tiết máy </v>
      </c>
      <c r="E2294" s="40" t="s">
        <v>953</v>
      </c>
      <c r="F2294" s="40" t="str">
        <f t="shared" si="11"/>
        <v>02020000480916CĐ-Ô9</v>
      </c>
      <c r="G2294" s="46">
        <v>2</v>
      </c>
      <c r="H2294" s="40"/>
      <c r="I2294" s="46">
        <v>50</v>
      </c>
    </row>
    <row r="2295" spans="1:9" ht="12.75" hidden="1" customHeight="1">
      <c r="A2295" s="34">
        <v>638</v>
      </c>
      <c r="B2295" s="40" t="s">
        <v>3014</v>
      </c>
      <c r="C2295" s="40" t="s">
        <v>1141</v>
      </c>
      <c r="D2295" s="40" t="str">
        <f t="shared" si="9"/>
        <v>020200017209Thực tập Động cơ 2</v>
      </c>
      <c r="E2295" s="40" t="s">
        <v>953</v>
      </c>
      <c r="F2295" s="40" t="str">
        <f t="shared" si="11"/>
        <v>02020001720916CĐ-Ô9</v>
      </c>
      <c r="G2295" s="46">
        <v>2</v>
      </c>
      <c r="H2295" s="40" t="s">
        <v>3015</v>
      </c>
      <c r="I2295" s="46">
        <v>50</v>
      </c>
    </row>
    <row r="2296" spans="1:9" ht="12.75" hidden="1" customHeight="1">
      <c r="A2296" s="34">
        <v>639</v>
      </c>
      <c r="B2296" s="40" t="s">
        <v>3016</v>
      </c>
      <c r="C2296" s="40" t="s">
        <v>2612</v>
      </c>
      <c r="D2296" s="40" t="str">
        <f t="shared" si="9"/>
        <v>020200005713Đường lối CM của Đảng CSVN</v>
      </c>
      <c r="E2296" s="40" t="s">
        <v>941</v>
      </c>
      <c r="F2296" s="40" t="str">
        <f t="shared" si="11"/>
        <v>02020000571316CĐ-Ô10</v>
      </c>
      <c r="G2296" s="46">
        <v>2</v>
      </c>
      <c r="H2296" s="40" t="s">
        <v>969</v>
      </c>
      <c r="I2296" s="46">
        <v>47</v>
      </c>
    </row>
    <row r="2297" spans="1:9" ht="12.75" hidden="1" customHeight="1">
      <c r="A2297" s="34">
        <v>640</v>
      </c>
      <c r="B2297" s="40" t="s">
        <v>3017</v>
      </c>
      <c r="C2297" s="40" t="s">
        <v>1969</v>
      </c>
      <c r="D2297" s="40" t="str">
        <f t="shared" si="9"/>
        <v>020200006210Hệ thống điện và điện tử ôtô</v>
      </c>
      <c r="E2297" s="40" t="s">
        <v>941</v>
      </c>
      <c r="F2297" s="40" t="str">
        <f t="shared" si="11"/>
        <v>02020000621016CĐ-Ô10</v>
      </c>
      <c r="G2297" s="46">
        <v>2</v>
      </c>
      <c r="H2297" s="40" t="s">
        <v>1492</v>
      </c>
      <c r="I2297" s="46">
        <v>47</v>
      </c>
    </row>
    <row r="2298" spans="1:9" ht="12.75" hidden="1" customHeight="1">
      <c r="A2298" s="34">
        <v>641</v>
      </c>
      <c r="B2298" s="40" t="s">
        <v>3018</v>
      </c>
      <c r="C2298" s="40" t="s">
        <v>922</v>
      </c>
      <c r="D2298" s="40" t="str">
        <f t="shared" si="9"/>
        <v>020200008310Kỹ thuật điện - điện tử</v>
      </c>
      <c r="E2298" s="40" t="s">
        <v>941</v>
      </c>
      <c r="F2298" s="40" t="str">
        <f t="shared" si="11"/>
        <v>02020000831016CĐ-Ô10</v>
      </c>
      <c r="G2298" s="46">
        <v>2</v>
      </c>
      <c r="H2298" s="40" t="s">
        <v>1492</v>
      </c>
      <c r="I2298" s="46">
        <v>47</v>
      </c>
    </row>
    <row r="2299" spans="1:9" ht="12.75" hidden="1" customHeight="1">
      <c r="A2299" s="34">
        <v>642</v>
      </c>
      <c r="B2299" s="40" t="s">
        <v>3019</v>
      </c>
      <c r="C2299" s="40" t="s">
        <v>2640</v>
      </c>
      <c r="D2299" s="40" t="str">
        <f t="shared" si="9"/>
        <v xml:space="preserve">020200011210Nguyên lý chi tiết máy </v>
      </c>
      <c r="E2299" s="40" t="s">
        <v>941</v>
      </c>
      <c r="F2299" s="40" t="str">
        <f t="shared" si="11"/>
        <v>02020001121016CĐ-Ô10</v>
      </c>
      <c r="G2299" s="46">
        <v>2</v>
      </c>
      <c r="H2299" s="40" t="s">
        <v>2956</v>
      </c>
      <c r="I2299" s="46">
        <v>47</v>
      </c>
    </row>
    <row r="2300" spans="1:9" ht="12.75" hidden="1" customHeight="1">
      <c r="A2300" s="34">
        <v>643</v>
      </c>
      <c r="B2300" s="40" t="s">
        <v>3020</v>
      </c>
      <c r="C2300" s="40" t="s">
        <v>2941</v>
      </c>
      <c r="D2300" s="40" t="str">
        <f t="shared" si="9"/>
        <v>020200020010Thủy lực và máy thủy lực</v>
      </c>
      <c r="E2300" s="40" t="s">
        <v>941</v>
      </c>
      <c r="F2300" s="40" t="str">
        <f t="shared" si="11"/>
        <v>02020002001016CĐ-Ô10</v>
      </c>
      <c r="G2300" s="46">
        <v>2</v>
      </c>
      <c r="H2300" s="40" t="s">
        <v>2942</v>
      </c>
      <c r="I2300" s="46">
        <v>47</v>
      </c>
    </row>
    <row r="2301" spans="1:9" ht="12.75" hidden="1" customHeight="1">
      <c r="A2301" s="34">
        <v>644</v>
      </c>
      <c r="B2301" s="40" t="s">
        <v>3021</v>
      </c>
      <c r="C2301" s="40" t="s">
        <v>748</v>
      </c>
      <c r="D2301" s="40" t="str">
        <f t="shared" si="9"/>
        <v>020200022810AutoCAD</v>
      </c>
      <c r="E2301" s="40" t="s">
        <v>941</v>
      </c>
      <c r="F2301" s="40" t="str">
        <f t="shared" si="11"/>
        <v>02020002281016CĐ-Ô10</v>
      </c>
      <c r="G2301" s="46">
        <v>2</v>
      </c>
      <c r="H2301" s="40" t="s">
        <v>218</v>
      </c>
      <c r="I2301" s="46">
        <v>51</v>
      </c>
    </row>
    <row r="2302" spans="1:9" ht="12.75" hidden="1" customHeight="1">
      <c r="A2302" s="34">
        <v>645</v>
      </c>
      <c r="B2302" s="40" t="s">
        <v>3022</v>
      </c>
      <c r="C2302" s="40" t="s">
        <v>1134</v>
      </c>
      <c r="D2302" s="40" t="str">
        <f t="shared" si="9"/>
        <v xml:space="preserve">020200004810Đồ án môn học Chi tiết máy </v>
      </c>
      <c r="E2302" s="40" t="s">
        <v>941</v>
      </c>
      <c r="F2302" s="40" t="str">
        <f t="shared" si="11"/>
        <v>02020000481016CĐ-Ô10</v>
      </c>
      <c r="G2302" s="46">
        <v>2</v>
      </c>
      <c r="H2302" s="40"/>
      <c r="I2302" s="46">
        <v>49</v>
      </c>
    </row>
    <row r="2303" spans="1:9" ht="12.75" hidden="1" customHeight="1">
      <c r="A2303" s="34">
        <v>646</v>
      </c>
      <c r="B2303" s="40" t="s">
        <v>3023</v>
      </c>
      <c r="C2303" s="40" t="s">
        <v>1141</v>
      </c>
      <c r="D2303" s="40" t="str">
        <f t="shared" si="9"/>
        <v>020200017210Thực tập Động cơ 2</v>
      </c>
      <c r="E2303" s="40" t="s">
        <v>941</v>
      </c>
      <c r="F2303" s="40" t="str">
        <f t="shared" si="11"/>
        <v>02020001721016CĐ-Ô10</v>
      </c>
      <c r="G2303" s="46">
        <v>2</v>
      </c>
      <c r="H2303" s="40" t="s">
        <v>3024</v>
      </c>
      <c r="I2303" s="46">
        <v>47</v>
      </c>
    </row>
    <row r="2304" spans="1:9" ht="12.75" hidden="1" customHeight="1">
      <c r="A2304" s="34">
        <v>647</v>
      </c>
      <c r="B2304" s="40" t="s">
        <v>3025</v>
      </c>
      <c r="C2304" s="40" t="s">
        <v>2612</v>
      </c>
      <c r="D2304" s="40" t="str">
        <f t="shared" si="9"/>
        <v>020200005714Đường lối CM của Đảng CSVN</v>
      </c>
      <c r="E2304" s="40" t="s">
        <v>943</v>
      </c>
      <c r="F2304" s="40" t="str">
        <f t="shared" si="11"/>
        <v>02020000571416CĐ-Ô11</v>
      </c>
      <c r="G2304" s="46">
        <v>2</v>
      </c>
      <c r="H2304" s="40" t="s">
        <v>969</v>
      </c>
      <c r="I2304" s="46">
        <v>48</v>
      </c>
    </row>
    <row r="2305" spans="1:9" ht="12.75" hidden="1" customHeight="1">
      <c r="A2305" s="34">
        <v>648</v>
      </c>
      <c r="B2305" s="40" t="s">
        <v>3027</v>
      </c>
      <c r="C2305" s="40" t="s">
        <v>1969</v>
      </c>
      <c r="D2305" s="40" t="str">
        <f t="shared" si="9"/>
        <v>020200006211Hệ thống điện và điện tử ôtô</v>
      </c>
      <c r="E2305" s="40" t="s">
        <v>943</v>
      </c>
      <c r="F2305" s="40" t="str">
        <f t="shared" si="11"/>
        <v>02020000621116CĐ-Ô11</v>
      </c>
      <c r="G2305" s="46">
        <v>2</v>
      </c>
      <c r="H2305" s="40" t="s">
        <v>1492</v>
      </c>
      <c r="I2305" s="46">
        <v>48</v>
      </c>
    </row>
    <row r="2306" spans="1:9" ht="12.75" hidden="1" customHeight="1">
      <c r="A2306" s="34">
        <v>649</v>
      </c>
      <c r="B2306" s="40" t="s">
        <v>3028</v>
      </c>
      <c r="C2306" s="40" t="s">
        <v>922</v>
      </c>
      <c r="D2306" s="40" t="str">
        <f t="shared" si="9"/>
        <v>020200008311Kỹ thuật điện - điện tử</v>
      </c>
      <c r="E2306" s="40" t="s">
        <v>943</v>
      </c>
      <c r="F2306" s="40" t="str">
        <f t="shared" si="11"/>
        <v>02020000831116CĐ-Ô11</v>
      </c>
      <c r="G2306" s="46">
        <v>2</v>
      </c>
      <c r="H2306" s="40" t="s">
        <v>1492</v>
      </c>
      <c r="I2306" s="46">
        <v>48</v>
      </c>
    </row>
    <row r="2307" spans="1:9" ht="12.75" hidden="1" customHeight="1">
      <c r="A2307" s="34">
        <v>650</v>
      </c>
      <c r="B2307" s="40" t="s">
        <v>3029</v>
      </c>
      <c r="C2307" s="40" t="s">
        <v>2640</v>
      </c>
      <c r="D2307" s="40" t="str">
        <f t="shared" si="9"/>
        <v xml:space="preserve">020200011211Nguyên lý chi tiết máy </v>
      </c>
      <c r="E2307" s="40" t="s">
        <v>943</v>
      </c>
      <c r="F2307" s="40" t="str">
        <f t="shared" si="11"/>
        <v>02020001121116CĐ-Ô11</v>
      </c>
      <c r="G2307" s="46">
        <v>2</v>
      </c>
      <c r="H2307" s="40" t="s">
        <v>270</v>
      </c>
      <c r="I2307" s="46">
        <v>51</v>
      </c>
    </row>
    <row r="2308" spans="1:9" ht="12.75" hidden="1" customHeight="1">
      <c r="A2308" s="34">
        <v>651</v>
      </c>
      <c r="B2308" s="40" t="s">
        <v>3030</v>
      </c>
      <c r="C2308" s="40" t="s">
        <v>2941</v>
      </c>
      <c r="D2308" s="40" t="str">
        <f t="shared" si="9"/>
        <v>020200020011Thủy lực và máy thủy lực</v>
      </c>
      <c r="E2308" s="40" t="s">
        <v>943</v>
      </c>
      <c r="F2308" s="40" t="str">
        <f t="shared" si="11"/>
        <v>02020002001116CĐ-Ô11</v>
      </c>
      <c r="G2308" s="46">
        <v>2</v>
      </c>
      <c r="H2308" s="40" t="s">
        <v>2942</v>
      </c>
      <c r="I2308" s="46">
        <v>49</v>
      </c>
    </row>
    <row r="2309" spans="1:9" ht="12.75" hidden="1" customHeight="1">
      <c r="A2309" s="34">
        <v>652</v>
      </c>
      <c r="B2309" s="40" t="s">
        <v>3031</v>
      </c>
      <c r="C2309" s="40" t="s">
        <v>748</v>
      </c>
      <c r="D2309" s="40" t="str">
        <f t="shared" si="9"/>
        <v>020200022811AutoCAD</v>
      </c>
      <c r="E2309" s="40" t="s">
        <v>943</v>
      </c>
      <c r="F2309" s="40" t="str">
        <f t="shared" si="11"/>
        <v>02020002281116CĐ-Ô11</v>
      </c>
      <c r="G2309" s="46">
        <v>2</v>
      </c>
      <c r="H2309" s="40" t="s">
        <v>266</v>
      </c>
      <c r="I2309" s="46">
        <v>53</v>
      </c>
    </row>
    <row r="2310" spans="1:9" ht="12.75" hidden="1" customHeight="1">
      <c r="A2310" s="34">
        <v>653</v>
      </c>
      <c r="B2310" s="40" t="s">
        <v>3032</v>
      </c>
      <c r="C2310" s="40" t="s">
        <v>1134</v>
      </c>
      <c r="D2310" s="40" t="str">
        <f t="shared" si="9"/>
        <v xml:space="preserve">020200004811Đồ án môn học Chi tiết máy </v>
      </c>
      <c r="E2310" s="40" t="s">
        <v>943</v>
      </c>
      <c r="F2310" s="40" t="str">
        <f t="shared" si="11"/>
        <v>02020000481116CĐ-Ô11</v>
      </c>
      <c r="G2310" s="46">
        <v>2</v>
      </c>
      <c r="H2310" s="40"/>
      <c r="I2310" s="46">
        <v>48</v>
      </c>
    </row>
    <row r="2311" spans="1:9" ht="12.75" hidden="1" customHeight="1">
      <c r="A2311" s="34">
        <v>654</v>
      </c>
      <c r="B2311" s="40" t="s">
        <v>3033</v>
      </c>
      <c r="C2311" s="40" t="s">
        <v>1141</v>
      </c>
      <c r="D2311" s="40" t="str">
        <f t="shared" si="9"/>
        <v>020200017211Thực tập Động cơ 2</v>
      </c>
      <c r="E2311" s="40" t="s">
        <v>943</v>
      </c>
      <c r="F2311" s="40" t="str">
        <f t="shared" si="11"/>
        <v>02020001721116CĐ-Ô11</v>
      </c>
      <c r="G2311" s="46">
        <v>2</v>
      </c>
      <c r="H2311" s="40" t="s">
        <v>3034</v>
      </c>
      <c r="I2311" s="46">
        <v>48</v>
      </c>
    </row>
    <row r="2312" spans="1:9" ht="12.75" hidden="1" customHeight="1">
      <c r="A2312" s="34">
        <v>655</v>
      </c>
      <c r="B2312" s="40" t="s">
        <v>3035</v>
      </c>
      <c r="C2312" s="40" t="s">
        <v>2612</v>
      </c>
      <c r="D2312" s="40" t="str">
        <f t="shared" si="9"/>
        <v>020200005715Đường lối CM của Đảng CSVN</v>
      </c>
      <c r="E2312" s="40" t="s">
        <v>946</v>
      </c>
      <c r="F2312" s="40" t="str">
        <f t="shared" si="11"/>
        <v>02020000571516CĐ-Ô12</v>
      </c>
      <c r="G2312" s="46">
        <v>2</v>
      </c>
      <c r="H2312" s="40" t="s">
        <v>162</v>
      </c>
      <c r="I2312" s="46">
        <v>48</v>
      </c>
    </row>
    <row r="2313" spans="1:9" ht="12.75" hidden="1" customHeight="1">
      <c r="A2313" s="34">
        <v>656</v>
      </c>
      <c r="B2313" s="40" t="s">
        <v>3036</v>
      </c>
      <c r="C2313" s="40" t="s">
        <v>1969</v>
      </c>
      <c r="D2313" s="40" t="str">
        <f t="shared" si="9"/>
        <v>020200006212Hệ thống điện và điện tử ôtô</v>
      </c>
      <c r="E2313" s="40" t="s">
        <v>946</v>
      </c>
      <c r="F2313" s="40" t="str">
        <f t="shared" si="11"/>
        <v>02020000621216CĐ-Ô12</v>
      </c>
      <c r="G2313" s="46">
        <v>2</v>
      </c>
      <c r="H2313" s="40" t="s">
        <v>99</v>
      </c>
      <c r="I2313" s="46">
        <v>49</v>
      </c>
    </row>
    <row r="2314" spans="1:9" ht="12.75" hidden="1" customHeight="1">
      <c r="A2314" s="34">
        <v>657</v>
      </c>
      <c r="B2314" s="40" t="s">
        <v>3037</v>
      </c>
      <c r="C2314" s="40" t="s">
        <v>922</v>
      </c>
      <c r="D2314" s="40" t="str">
        <f t="shared" si="9"/>
        <v>020200008312Kỹ thuật điện - điện tử</v>
      </c>
      <c r="E2314" s="40" t="s">
        <v>946</v>
      </c>
      <c r="F2314" s="40" t="str">
        <f t="shared" si="11"/>
        <v>02020000831216CĐ-Ô12</v>
      </c>
      <c r="G2314" s="46">
        <v>2</v>
      </c>
      <c r="H2314" s="40" t="s">
        <v>99</v>
      </c>
      <c r="I2314" s="46">
        <v>48</v>
      </c>
    </row>
    <row r="2315" spans="1:9" ht="12.75" hidden="1" customHeight="1">
      <c r="A2315" s="34">
        <v>658</v>
      </c>
      <c r="B2315" s="40" t="s">
        <v>3038</v>
      </c>
      <c r="C2315" s="40" t="s">
        <v>2640</v>
      </c>
      <c r="D2315" s="40" t="str">
        <f t="shared" si="9"/>
        <v xml:space="preserve">020200011212Nguyên lý chi tiết máy </v>
      </c>
      <c r="E2315" s="40" t="s">
        <v>946</v>
      </c>
      <c r="F2315" s="40" t="str">
        <f t="shared" si="11"/>
        <v>02020001121216CĐ-Ô12</v>
      </c>
      <c r="G2315" s="46">
        <v>2</v>
      </c>
      <c r="H2315" s="40" t="s">
        <v>3040</v>
      </c>
      <c r="I2315" s="46">
        <v>49</v>
      </c>
    </row>
    <row r="2316" spans="1:9" ht="12.75" hidden="1" customHeight="1">
      <c r="A2316" s="34">
        <v>659</v>
      </c>
      <c r="B2316" s="40" t="s">
        <v>3041</v>
      </c>
      <c r="C2316" s="40" t="s">
        <v>2941</v>
      </c>
      <c r="D2316" s="40" t="str">
        <f t="shared" si="9"/>
        <v>020200020012Thủy lực và máy thủy lực</v>
      </c>
      <c r="E2316" s="40" t="s">
        <v>946</v>
      </c>
      <c r="F2316" s="40" t="str">
        <f t="shared" si="11"/>
        <v>02020002001216CĐ-Ô12</v>
      </c>
      <c r="G2316" s="46">
        <v>2</v>
      </c>
      <c r="H2316" s="40" t="s">
        <v>101</v>
      </c>
      <c r="I2316" s="46">
        <v>48</v>
      </c>
    </row>
    <row r="2317" spans="1:9" ht="12.75" hidden="1" customHeight="1">
      <c r="A2317" s="34">
        <v>660</v>
      </c>
      <c r="B2317" s="40" t="s">
        <v>3042</v>
      </c>
      <c r="C2317" s="40" t="s">
        <v>748</v>
      </c>
      <c r="D2317" s="40" t="str">
        <f t="shared" si="9"/>
        <v>020200022812AutoCAD</v>
      </c>
      <c r="E2317" s="40" t="s">
        <v>946</v>
      </c>
      <c r="F2317" s="40" t="str">
        <f t="shared" si="11"/>
        <v>02020002281216CĐ-Ô12</v>
      </c>
      <c r="G2317" s="46">
        <v>2</v>
      </c>
      <c r="H2317" s="40" t="s">
        <v>218</v>
      </c>
      <c r="I2317" s="46">
        <v>49</v>
      </c>
    </row>
    <row r="2318" spans="1:9" ht="12.75" hidden="1" customHeight="1">
      <c r="A2318" s="34">
        <v>661</v>
      </c>
      <c r="B2318" s="40" t="s">
        <v>3043</v>
      </c>
      <c r="C2318" s="40" t="s">
        <v>1134</v>
      </c>
      <c r="D2318" s="40" t="str">
        <f t="shared" si="9"/>
        <v xml:space="preserve">020200004812Đồ án môn học Chi tiết máy </v>
      </c>
      <c r="E2318" s="40" t="s">
        <v>946</v>
      </c>
      <c r="F2318" s="40" t="str">
        <f t="shared" si="11"/>
        <v>02020000481216CĐ-Ô12</v>
      </c>
      <c r="G2318" s="46">
        <v>2</v>
      </c>
      <c r="H2318" s="40"/>
      <c r="I2318" s="46">
        <v>48</v>
      </c>
    </row>
    <row r="2319" spans="1:9" ht="12.75" hidden="1" customHeight="1">
      <c r="A2319" s="34">
        <v>662</v>
      </c>
      <c r="B2319" s="40" t="s">
        <v>3044</v>
      </c>
      <c r="C2319" s="40" t="s">
        <v>1141</v>
      </c>
      <c r="D2319" s="40" t="str">
        <f t="shared" si="9"/>
        <v>020200017212Thực tập Động cơ 2</v>
      </c>
      <c r="E2319" s="40" t="s">
        <v>946</v>
      </c>
      <c r="F2319" s="40" t="str">
        <f t="shared" si="11"/>
        <v>02020001721216CĐ-Ô12</v>
      </c>
      <c r="G2319" s="46">
        <v>2</v>
      </c>
      <c r="H2319" s="40" t="s">
        <v>3045</v>
      </c>
      <c r="I2319" s="46">
        <v>48</v>
      </c>
    </row>
    <row r="2320" spans="1:9" ht="12.75" hidden="1" customHeight="1">
      <c r="A2320" s="34">
        <v>663</v>
      </c>
      <c r="B2320" s="40" t="s">
        <v>3046</v>
      </c>
      <c r="C2320" s="40" t="s">
        <v>3047</v>
      </c>
      <c r="D2320" s="40" t="str">
        <f t="shared" si="9"/>
        <v>020200003401Công nghệ may trang phục 3</v>
      </c>
      <c r="E2320" s="40" t="s">
        <v>930</v>
      </c>
      <c r="F2320" s="40" t="str">
        <f t="shared" si="11"/>
        <v>02020000340116CĐ-MTT1</v>
      </c>
      <c r="G2320" s="46">
        <v>2</v>
      </c>
      <c r="H2320" s="40" t="s">
        <v>86</v>
      </c>
      <c r="I2320" s="46">
        <v>55</v>
      </c>
    </row>
    <row r="2321" spans="1:9" ht="12.75" hidden="1" customHeight="1">
      <c r="A2321" s="34">
        <v>664</v>
      </c>
      <c r="B2321" s="40" t="s">
        <v>3049</v>
      </c>
      <c r="C2321" s="40" t="s">
        <v>3050</v>
      </c>
      <c r="D2321" s="40" t="str">
        <f t="shared" si="9"/>
        <v>020200006501Hình họa vẽ kỹ thuật</v>
      </c>
      <c r="E2321" s="40" t="s">
        <v>930</v>
      </c>
      <c r="F2321" s="40" t="str">
        <f t="shared" si="11"/>
        <v>02020000650116CĐ-MTT1</v>
      </c>
      <c r="G2321" s="46">
        <v>2</v>
      </c>
      <c r="H2321" s="40" t="s">
        <v>237</v>
      </c>
      <c r="I2321" s="46">
        <v>49</v>
      </c>
    </row>
    <row r="2322" spans="1:9" ht="12.75" hidden="1" customHeight="1">
      <c r="A2322" s="34">
        <v>665</v>
      </c>
      <c r="B2322" s="40" t="s">
        <v>1105</v>
      </c>
      <c r="C2322" s="40" t="s">
        <v>1106</v>
      </c>
      <c r="D2322" s="40" t="str">
        <f t="shared" si="9"/>
        <v>020200013401Quản lý chất lượng trang phục</v>
      </c>
      <c r="E2322" s="40" t="s">
        <v>930</v>
      </c>
      <c r="F2322" s="40" t="str">
        <f t="shared" si="11"/>
        <v>02020001340116CĐ-MTT1</v>
      </c>
      <c r="G2322" s="46">
        <v>2</v>
      </c>
      <c r="H2322" s="40" t="s">
        <v>1794</v>
      </c>
      <c r="I2322" s="46">
        <v>50</v>
      </c>
    </row>
    <row r="2323" spans="1:9" ht="12.75" hidden="1" customHeight="1">
      <c r="A2323" s="34">
        <v>666</v>
      </c>
      <c r="B2323" s="40" t="s">
        <v>3051</v>
      </c>
      <c r="C2323" s="40" t="s">
        <v>2158</v>
      </c>
      <c r="D2323" s="40" t="str">
        <f t="shared" si="9"/>
        <v>020200015101Thiết kế trang phục 3</v>
      </c>
      <c r="E2323" s="40" t="s">
        <v>930</v>
      </c>
      <c r="F2323" s="40" t="str">
        <f t="shared" si="11"/>
        <v>02020001510116CĐ-MTT1</v>
      </c>
      <c r="G2323" s="46">
        <v>2</v>
      </c>
      <c r="H2323" s="40" t="s">
        <v>87</v>
      </c>
      <c r="I2323" s="46">
        <v>49</v>
      </c>
    </row>
    <row r="2324" spans="1:9" ht="12.75" hidden="1" customHeight="1">
      <c r="A2324" s="34">
        <v>667</v>
      </c>
      <c r="B2324" s="40" t="s">
        <v>3052</v>
      </c>
      <c r="C2324" s="40" t="s">
        <v>1077</v>
      </c>
      <c r="D2324" s="40" t="str">
        <f t="shared" si="9"/>
        <v>020200021301Tư tưởng Hồ Chí Minh</v>
      </c>
      <c r="E2324" s="40" t="s">
        <v>930</v>
      </c>
      <c r="F2324" s="40" t="str">
        <f t="shared" si="11"/>
        <v>02020002130116CĐ-MTT1</v>
      </c>
      <c r="G2324" s="46">
        <v>2</v>
      </c>
      <c r="H2324" s="40" t="s">
        <v>260</v>
      </c>
      <c r="I2324" s="46">
        <v>49</v>
      </c>
    </row>
    <row r="2325" spans="1:9" ht="12.75" hidden="1" customHeight="1">
      <c r="A2325" s="34">
        <v>668</v>
      </c>
      <c r="B2325" s="40" t="s">
        <v>1846</v>
      </c>
      <c r="C2325" s="40" t="s">
        <v>1847</v>
      </c>
      <c r="D2325" s="40" t="str">
        <f t="shared" si="9"/>
        <v>020200017801Thực tập May trang phục 2</v>
      </c>
      <c r="E2325" s="40" t="s">
        <v>930</v>
      </c>
      <c r="F2325" s="40" t="str">
        <f t="shared" si="11"/>
        <v>02020001780116CĐ-MTT1</v>
      </c>
      <c r="G2325" s="46">
        <v>2</v>
      </c>
      <c r="H2325" s="40" t="s">
        <v>189</v>
      </c>
      <c r="I2325" s="46">
        <v>49</v>
      </c>
    </row>
    <row r="2326" spans="1:9" ht="12.75" hidden="1" customHeight="1">
      <c r="A2326" s="34">
        <v>669</v>
      </c>
      <c r="B2326" s="40" t="s">
        <v>3055</v>
      </c>
      <c r="C2326" s="40" t="s">
        <v>3056</v>
      </c>
      <c r="D2326" s="40" t="str">
        <f t="shared" si="9"/>
        <v>020200018001Thực tập Mỹ thuật trang phục</v>
      </c>
      <c r="E2326" s="40" t="s">
        <v>930</v>
      </c>
      <c r="F2326" s="40" t="str">
        <f t="shared" si="11"/>
        <v>02020001800116CĐ-MTT1</v>
      </c>
      <c r="G2326" s="46">
        <v>2</v>
      </c>
      <c r="H2326" s="40" t="s">
        <v>88</v>
      </c>
      <c r="I2326" s="46">
        <v>49</v>
      </c>
    </row>
    <row r="2327" spans="1:9" ht="12.75" hidden="1" customHeight="1">
      <c r="A2327" s="34">
        <v>670</v>
      </c>
      <c r="B2327" s="40" t="s">
        <v>3057</v>
      </c>
      <c r="C2327" s="40" t="s">
        <v>3058</v>
      </c>
      <c r="D2327" s="40" t="str">
        <f t="shared" si="9"/>
        <v>020200018801Thực tập Thiết kế rập</v>
      </c>
      <c r="E2327" s="40" t="s">
        <v>930</v>
      </c>
      <c r="F2327" s="40" t="str">
        <f t="shared" si="11"/>
        <v>02020001880116CĐ-MTT1</v>
      </c>
      <c r="G2327" s="46">
        <v>2</v>
      </c>
      <c r="H2327" s="40" t="s">
        <v>1794</v>
      </c>
      <c r="I2327" s="46">
        <v>50</v>
      </c>
    </row>
    <row r="2328" spans="1:9" ht="12.75" hidden="1" customHeight="1">
      <c r="A2328" s="34">
        <v>671</v>
      </c>
      <c r="B2328" s="40" t="s">
        <v>3059</v>
      </c>
      <c r="C2328" s="40" t="s">
        <v>3047</v>
      </c>
      <c r="D2328" s="40" t="str">
        <f t="shared" si="9"/>
        <v>020200003402Công nghệ may trang phục 3</v>
      </c>
      <c r="E2328" s="40" t="s">
        <v>933</v>
      </c>
      <c r="F2328" s="40" t="str">
        <f t="shared" si="11"/>
        <v>02020000340216CĐ-MTT2</v>
      </c>
      <c r="G2328" s="46">
        <v>2</v>
      </c>
      <c r="H2328" s="40" t="s">
        <v>248</v>
      </c>
      <c r="I2328" s="46">
        <v>59</v>
      </c>
    </row>
    <row r="2329" spans="1:9" ht="12.75" hidden="1" customHeight="1">
      <c r="A2329" s="34">
        <v>672</v>
      </c>
      <c r="B2329" s="40" t="s">
        <v>3060</v>
      </c>
      <c r="C2329" s="40" t="s">
        <v>3050</v>
      </c>
      <c r="D2329" s="40" t="str">
        <f t="shared" si="9"/>
        <v>020200006502Hình họa vẽ kỹ thuật</v>
      </c>
      <c r="E2329" s="40" t="s">
        <v>933</v>
      </c>
      <c r="F2329" s="40" t="str">
        <f t="shared" si="11"/>
        <v>02020000650216CĐ-MTT2</v>
      </c>
      <c r="G2329" s="46">
        <v>2</v>
      </c>
      <c r="H2329" s="40" t="s">
        <v>237</v>
      </c>
      <c r="I2329" s="46">
        <v>59</v>
      </c>
    </row>
    <row r="2330" spans="1:9" ht="12.75" hidden="1" customHeight="1">
      <c r="A2330" s="34">
        <v>673</v>
      </c>
      <c r="B2330" s="40" t="s">
        <v>1120</v>
      </c>
      <c r="C2330" s="40" t="s">
        <v>1106</v>
      </c>
      <c r="D2330" s="40" t="str">
        <f t="shared" si="9"/>
        <v>020200013402Quản lý chất lượng trang phục</v>
      </c>
      <c r="E2330" s="40" t="s">
        <v>933</v>
      </c>
      <c r="F2330" s="40" t="str">
        <f t="shared" si="11"/>
        <v>02020001340216CĐ-MTT2</v>
      </c>
      <c r="G2330" s="46">
        <v>2</v>
      </c>
      <c r="H2330" s="40" t="s">
        <v>87</v>
      </c>
      <c r="I2330" s="46">
        <v>61</v>
      </c>
    </row>
    <row r="2331" spans="1:9" ht="12.75" hidden="1" customHeight="1">
      <c r="A2331" s="34">
        <v>674</v>
      </c>
      <c r="B2331" s="40" t="s">
        <v>3061</v>
      </c>
      <c r="C2331" s="40" t="s">
        <v>2158</v>
      </c>
      <c r="D2331" s="40" t="str">
        <f t="shared" si="9"/>
        <v>020200015102Thiết kế trang phục 3</v>
      </c>
      <c r="E2331" s="40" t="s">
        <v>933</v>
      </c>
      <c r="F2331" s="40" t="str">
        <f t="shared" si="11"/>
        <v>02020001510216CĐ-MTT2</v>
      </c>
      <c r="G2331" s="46">
        <v>2</v>
      </c>
      <c r="H2331" s="40" t="s">
        <v>87</v>
      </c>
      <c r="I2331" s="46">
        <v>58</v>
      </c>
    </row>
    <row r="2332" spans="1:9" ht="12.75" hidden="1" customHeight="1">
      <c r="A2332" s="34">
        <v>675</v>
      </c>
      <c r="B2332" s="40" t="s">
        <v>1076</v>
      </c>
      <c r="C2332" s="40" t="s">
        <v>1077</v>
      </c>
      <c r="D2332" s="40" t="str">
        <f t="shared" si="9"/>
        <v>020200021302Tư tưởng Hồ Chí Minh</v>
      </c>
      <c r="E2332" s="40" t="s">
        <v>933</v>
      </c>
      <c r="F2332" s="40" t="str">
        <f t="shared" si="11"/>
        <v>02020002130216CĐ-MTT2</v>
      </c>
      <c r="G2332" s="46">
        <v>2</v>
      </c>
      <c r="H2332" s="40" t="s">
        <v>258</v>
      </c>
      <c r="I2332" s="46">
        <v>58</v>
      </c>
    </row>
    <row r="2333" spans="1:9" ht="12.75" hidden="1" customHeight="1">
      <c r="A2333" s="34">
        <v>676</v>
      </c>
      <c r="B2333" s="40" t="s">
        <v>3062</v>
      </c>
      <c r="C2333" s="40" t="s">
        <v>1847</v>
      </c>
      <c r="D2333" s="40" t="str">
        <f t="shared" si="9"/>
        <v>020200017802Thực tập May trang phục 2</v>
      </c>
      <c r="E2333" s="40" t="s">
        <v>933</v>
      </c>
      <c r="F2333" s="40" t="str">
        <f t="shared" si="11"/>
        <v>02020001780216CĐ-MTT2</v>
      </c>
      <c r="G2333" s="46">
        <v>2</v>
      </c>
      <c r="H2333" s="40" t="s">
        <v>189</v>
      </c>
      <c r="I2333" s="46">
        <v>59</v>
      </c>
    </row>
    <row r="2334" spans="1:9" ht="12.75" hidden="1" customHeight="1">
      <c r="A2334" s="34">
        <v>677</v>
      </c>
      <c r="B2334" s="40" t="s">
        <v>3063</v>
      </c>
      <c r="C2334" s="40" t="s">
        <v>3056</v>
      </c>
      <c r="D2334" s="40" t="str">
        <f t="shared" si="9"/>
        <v>020200018002Thực tập Mỹ thuật trang phục</v>
      </c>
      <c r="E2334" s="40" t="s">
        <v>933</v>
      </c>
      <c r="F2334" s="40" t="str">
        <f t="shared" si="11"/>
        <v>02020001800216CĐ-MTT2</v>
      </c>
      <c r="G2334" s="46">
        <v>2</v>
      </c>
      <c r="H2334" s="40" t="s">
        <v>188</v>
      </c>
      <c r="I2334" s="46">
        <v>59</v>
      </c>
    </row>
    <row r="2335" spans="1:9" ht="12.75" hidden="1" customHeight="1">
      <c r="A2335" s="34">
        <v>678</v>
      </c>
      <c r="B2335" s="40" t="s">
        <v>3064</v>
      </c>
      <c r="C2335" s="40" t="s">
        <v>3058</v>
      </c>
      <c r="D2335" s="40" t="str">
        <f t="shared" si="9"/>
        <v>020200018802Thực tập Thiết kế rập</v>
      </c>
      <c r="E2335" s="40" t="s">
        <v>933</v>
      </c>
      <c r="F2335" s="40" t="str">
        <f t="shared" si="11"/>
        <v>02020001880216CĐ-MTT2</v>
      </c>
      <c r="G2335" s="46">
        <v>2</v>
      </c>
      <c r="H2335" s="40" t="s">
        <v>248</v>
      </c>
      <c r="I2335" s="46">
        <v>58</v>
      </c>
    </row>
    <row r="2336" spans="1:9" ht="12.75" hidden="1" customHeight="1">
      <c r="A2336" s="34">
        <v>679</v>
      </c>
      <c r="B2336" s="40" t="s">
        <v>1880</v>
      </c>
      <c r="C2336" s="40" t="s">
        <v>1881</v>
      </c>
      <c r="D2336" s="40" t="str">
        <f t="shared" si="9"/>
        <v>020200006101Hệ quản trị cơ sở dữ liệu</v>
      </c>
      <c r="E2336" s="40" t="s">
        <v>1563</v>
      </c>
      <c r="F2336" s="40" t="str">
        <f t="shared" si="11"/>
        <v>02020000610116CĐ-TP1</v>
      </c>
      <c r="G2336" s="46">
        <v>2</v>
      </c>
      <c r="H2336" s="40" t="s">
        <v>114</v>
      </c>
      <c r="I2336" s="46">
        <v>32</v>
      </c>
    </row>
    <row r="2337" spans="1:9" ht="12.75" hidden="1" customHeight="1">
      <c r="A2337" s="34">
        <v>680</v>
      </c>
      <c r="B2337" s="40" t="s">
        <v>3065</v>
      </c>
      <c r="C2337" s="40" t="s">
        <v>308</v>
      </c>
      <c r="D2337" s="40" t="str">
        <f t="shared" si="9"/>
        <v>020200009901Lập trình Windows</v>
      </c>
      <c r="E2337" s="40" t="s">
        <v>1563</v>
      </c>
      <c r="F2337" s="40" t="str">
        <f t="shared" si="11"/>
        <v>02020000990116CĐ-TP1</v>
      </c>
      <c r="G2337" s="46">
        <v>2</v>
      </c>
      <c r="H2337" s="40" t="s">
        <v>55</v>
      </c>
      <c r="I2337" s="46">
        <v>33</v>
      </c>
    </row>
    <row r="2338" spans="1:9" ht="12.75" hidden="1" customHeight="1">
      <c r="A2338" s="34">
        <v>253</v>
      </c>
      <c r="B2338" s="40" t="s">
        <v>3066</v>
      </c>
      <c r="C2338" s="40" t="s">
        <v>310</v>
      </c>
      <c r="D2338" s="40" t="str">
        <f t="shared" si="9"/>
        <v>041000092501Thiết kế Web</v>
      </c>
      <c r="E2338" s="40" t="s">
        <v>302</v>
      </c>
      <c r="F2338" s="40" t="str">
        <f>B2338:B2344&amp;E2338:E2344</f>
        <v>04100009250115TC-QTM</v>
      </c>
      <c r="G2338" s="46">
        <v>1</v>
      </c>
      <c r="H2338" s="40" t="s">
        <v>313</v>
      </c>
      <c r="I2338" s="46">
        <v>45</v>
      </c>
    </row>
    <row r="2339" spans="1:9" ht="12.75" hidden="1" customHeight="1">
      <c r="A2339" s="34">
        <v>682</v>
      </c>
      <c r="B2339" s="40" t="s">
        <v>1263</v>
      </c>
      <c r="C2339" s="40" t="s">
        <v>1264</v>
      </c>
      <c r="D2339" s="40" t="str">
        <f t="shared" si="9"/>
        <v>020200013101Phương pháp nghiên cứu khoa học</v>
      </c>
      <c r="E2339" s="40" t="s">
        <v>1563</v>
      </c>
      <c r="F2339" s="40" t="str">
        <f t="shared" ref="F2339:F2514" si="12">B2339&amp;E2339</f>
        <v>02020001310116CĐ-TP1</v>
      </c>
      <c r="G2339" s="46">
        <v>2</v>
      </c>
      <c r="H2339" s="40" t="s">
        <v>2405</v>
      </c>
      <c r="I2339" s="46">
        <v>34</v>
      </c>
    </row>
    <row r="2340" spans="1:9" ht="12.75" hidden="1" customHeight="1">
      <c r="A2340" s="34">
        <v>683</v>
      </c>
      <c r="B2340" s="40" t="s">
        <v>3067</v>
      </c>
      <c r="C2340" s="40" t="s">
        <v>310</v>
      </c>
      <c r="D2340" s="40" t="str">
        <f t="shared" si="9"/>
        <v>020200015201Thiết kế Web</v>
      </c>
      <c r="E2340" s="40" t="s">
        <v>1563</v>
      </c>
      <c r="F2340" s="40" t="str">
        <f t="shared" si="12"/>
        <v>02020001520116CĐ-TP1</v>
      </c>
      <c r="G2340" s="46">
        <v>2</v>
      </c>
      <c r="H2340" s="40" t="s">
        <v>290</v>
      </c>
      <c r="I2340" s="46">
        <v>32</v>
      </c>
    </row>
    <row r="2341" spans="1:9" ht="12.75" hidden="1" customHeight="1">
      <c r="A2341" s="34">
        <v>684</v>
      </c>
      <c r="B2341" s="40" t="s">
        <v>3068</v>
      </c>
      <c r="C2341" s="40" t="s">
        <v>1077</v>
      </c>
      <c r="D2341" s="40" t="str">
        <f t="shared" si="9"/>
        <v>020200021303Tư tưởng Hồ Chí Minh</v>
      </c>
      <c r="E2341" s="40" t="s">
        <v>1563</v>
      </c>
      <c r="F2341" s="40" t="str">
        <f t="shared" si="12"/>
        <v>02020002130316CĐ-TP1</v>
      </c>
      <c r="G2341" s="46">
        <v>2</v>
      </c>
      <c r="H2341" s="40" t="s">
        <v>258</v>
      </c>
      <c r="I2341" s="46">
        <v>33</v>
      </c>
    </row>
    <row r="2342" spans="1:9" ht="12.75" hidden="1" customHeight="1">
      <c r="A2342" s="34">
        <v>685</v>
      </c>
      <c r="B2342" s="40" t="s">
        <v>3069</v>
      </c>
      <c r="C2342" s="40" t="s">
        <v>1881</v>
      </c>
      <c r="D2342" s="40" t="str">
        <f t="shared" si="9"/>
        <v>020200006102Hệ quản trị cơ sở dữ liệu</v>
      </c>
      <c r="E2342" s="40" t="s">
        <v>1585</v>
      </c>
      <c r="F2342" s="40" t="str">
        <f t="shared" si="12"/>
        <v>02020000610216CĐ-TP2</v>
      </c>
      <c r="G2342" s="46">
        <v>2</v>
      </c>
      <c r="H2342" s="40" t="s">
        <v>204</v>
      </c>
      <c r="I2342" s="46">
        <v>35</v>
      </c>
    </row>
    <row r="2343" spans="1:9" ht="12.75" hidden="1" customHeight="1">
      <c r="A2343" s="34">
        <v>686</v>
      </c>
      <c r="B2343" s="40" t="s">
        <v>3070</v>
      </c>
      <c r="C2343" s="40" t="s">
        <v>308</v>
      </c>
      <c r="D2343" s="40" t="str">
        <f t="shared" si="9"/>
        <v>020200009902Lập trình Windows</v>
      </c>
      <c r="E2343" s="40" t="s">
        <v>1585</v>
      </c>
      <c r="F2343" s="40" t="str">
        <f t="shared" si="12"/>
        <v>02020000990216CĐ-TP2</v>
      </c>
      <c r="G2343" s="46">
        <v>2</v>
      </c>
      <c r="H2343" s="40" t="s">
        <v>55</v>
      </c>
      <c r="I2343" s="46">
        <v>34</v>
      </c>
    </row>
    <row r="2344" spans="1:9" ht="12.75" hidden="1" customHeight="1">
      <c r="A2344" s="34">
        <v>61</v>
      </c>
      <c r="B2344" s="40" t="s">
        <v>3071</v>
      </c>
      <c r="C2344" s="40" t="s">
        <v>3072</v>
      </c>
      <c r="D2344" s="40" t="str">
        <f t="shared" si="9"/>
        <v>041000126401Lập trình Web</v>
      </c>
      <c r="E2344" s="40" t="s">
        <v>302</v>
      </c>
      <c r="F2344" s="40" t="str">
        <f t="shared" si="12"/>
        <v>04100012640115TC-QTM</v>
      </c>
      <c r="G2344" s="46">
        <v>2</v>
      </c>
      <c r="H2344" s="40" t="s">
        <v>313</v>
      </c>
      <c r="I2344" s="46">
        <v>13</v>
      </c>
    </row>
    <row r="2345" spans="1:9" ht="12.75" hidden="1" customHeight="1">
      <c r="A2345" s="34">
        <v>688</v>
      </c>
      <c r="B2345" s="40" t="s">
        <v>1307</v>
      </c>
      <c r="C2345" s="40" t="s">
        <v>1264</v>
      </c>
      <c r="D2345" s="40" t="str">
        <f t="shared" si="9"/>
        <v>020200013102Phương pháp nghiên cứu khoa học</v>
      </c>
      <c r="E2345" s="40" t="s">
        <v>1585</v>
      </c>
      <c r="F2345" s="40" t="str">
        <f t="shared" si="12"/>
        <v>02020001310216CĐ-TP2</v>
      </c>
      <c r="G2345" s="46">
        <v>2</v>
      </c>
      <c r="H2345" s="40" t="s">
        <v>2405</v>
      </c>
      <c r="I2345" s="46">
        <v>40</v>
      </c>
    </row>
    <row r="2346" spans="1:9" ht="12.75" hidden="1" customHeight="1">
      <c r="A2346" s="34">
        <v>689</v>
      </c>
      <c r="B2346" s="40" t="s">
        <v>3073</v>
      </c>
      <c r="C2346" s="40" t="s">
        <v>310</v>
      </c>
      <c r="D2346" s="40" t="str">
        <f t="shared" si="9"/>
        <v>020200015202Thiết kế Web</v>
      </c>
      <c r="E2346" s="40" t="s">
        <v>1585</v>
      </c>
      <c r="F2346" s="40" t="str">
        <f t="shared" si="12"/>
        <v>02020001520216CĐ-TP2</v>
      </c>
      <c r="G2346" s="46">
        <v>2</v>
      </c>
      <c r="H2346" s="40" t="s">
        <v>290</v>
      </c>
      <c r="I2346" s="46">
        <v>34</v>
      </c>
    </row>
    <row r="2347" spans="1:9" ht="12.75" hidden="1" customHeight="1">
      <c r="A2347" s="34">
        <v>690</v>
      </c>
      <c r="B2347" s="40" t="s">
        <v>3074</v>
      </c>
      <c r="C2347" s="40" t="s">
        <v>1077</v>
      </c>
      <c r="D2347" s="40" t="str">
        <f t="shared" si="9"/>
        <v>020200021304Tư tưởng Hồ Chí Minh</v>
      </c>
      <c r="E2347" s="40" t="s">
        <v>1585</v>
      </c>
      <c r="F2347" s="40" t="str">
        <f t="shared" si="12"/>
        <v>02020002130416CĐ-TP2</v>
      </c>
      <c r="G2347" s="46">
        <v>2</v>
      </c>
      <c r="H2347" s="40" t="s">
        <v>258</v>
      </c>
      <c r="I2347" s="46">
        <v>35</v>
      </c>
    </row>
    <row r="2348" spans="1:9" ht="12.75" hidden="1" customHeight="1">
      <c r="A2348" s="34">
        <v>691</v>
      </c>
      <c r="B2348" s="40" t="s">
        <v>3075</v>
      </c>
      <c r="C2348" s="40" t="s">
        <v>3076</v>
      </c>
      <c r="D2348" s="40" t="str">
        <f t="shared" si="9"/>
        <v>020200001401Anh văn chuyên ngành công nghệ thông tin</v>
      </c>
      <c r="E2348" s="40" t="s">
        <v>2373</v>
      </c>
      <c r="F2348" s="40" t="str">
        <f t="shared" si="12"/>
        <v>02020000140116CĐ-TW1</v>
      </c>
      <c r="G2348" s="46">
        <v>2</v>
      </c>
      <c r="H2348" s="40" t="s">
        <v>207</v>
      </c>
      <c r="I2348" s="46">
        <v>34</v>
      </c>
    </row>
    <row r="2349" spans="1:9" ht="12.75" hidden="1" customHeight="1">
      <c r="A2349" s="34">
        <v>692</v>
      </c>
      <c r="B2349" s="40" t="s">
        <v>1078</v>
      </c>
      <c r="C2349" s="40" t="s">
        <v>1077</v>
      </c>
      <c r="D2349" s="40" t="str">
        <f t="shared" si="9"/>
        <v>020200021305Tư tưởng Hồ Chí Minh</v>
      </c>
      <c r="E2349" s="40" t="s">
        <v>2373</v>
      </c>
      <c r="F2349" s="40" t="str">
        <f t="shared" si="12"/>
        <v>02020002130516CĐ-TW1</v>
      </c>
      <c r="G2349" s="46">
        <v>2</v>
      </c>
      <c r="H2349" s="40" t="s">
        <v>258</v>
      </c>
      <c r="I2349" s="46">
        <v>37</v>
      </c>
    </row>
    <row r="2350" spans="1:9" ht="12.75" hidden="1" customHeight="1">
      <c r="A2350" s="34">
        <v>693</v>
      </c>
      <c r="B2350" s="40" t="s">
        <v>3077</v>
      </c>
      <c r="C2350" s="40" t="s">
        <v>1300</v>
      </c>
      <c r="D2350" s="40" t="str">
        <f t="shared" si="9"/>
        <v>020200087001Lập trình cơ sở dữ liệu</v>
      </c>
      <c r="E2350" s="40" t="s">
        <v>2373</v>
      </c>
      <c r="F2350" s="40" t="str">
        <f t="shared" si="12"/>
        <v>02020008700116CĐ-TW1</v>
      </c>
      <c r="G2350" s="46">
        <v>2</v>
      </c>
      <c r="H2350" s="40" t="s">
        <v>2802</v>
      </c>
      <c r="I2350" s="46">
        <v>35</v>
      </c>
    </row>
    <row r="2351" spans="1:9" ht="12.75" hidden="1" customHeight="1">
      <c r="A2351" s="34">
        <v>694</v>
      </c>
      <c r="B2351" s="40" t="s">
        <v>3078</v>
      </c>
      <c r="C2351" s="40" t="s">
        <v>3079</v>
      </c>
      <c r="D2351" s="40" t="str">
        <f t="shared" si="9"/>
        <v>020200087101Lập trình ASP.Net 1</v>
      </c>
      <c r="E2351" s="40" t="s">
        <v>2373</v>
      </c>
      <c r="F2351" s="40" t="str">
        <f t="shared" si="12"/>
        <v>02020008710116CĐ-TW1</v>
      </c>
      <c r="G2351" s="46">
        <v>2</v>
      </c>
      <c r="H2351" s="40" t="s">
        <v>286</v>
      </c>
      <c r="I2351" s="46">
        <v>34</v>
      </c>
    </row>
    <row r="2352" spans="1:9" ht="12.75" hidden="1" customHeight="1">
      <c r="A2352" s="34">
        <v>695</v>
      </c>
      <c r="B2352" s="40" t="s">
        <v>3080</v>
      </c>
      <c r="C2352" s="40" t="s">
        <v>3081</v>
      </c>
      <c r="D2352" s="40" t="str">
        <f t="shared" si="9"/>
        <v>020200087201Thiết kế ảnh động với Flash</v>
      </c>
      <c r="E2352" s="40" t="s">
        <v>2373</v>
      </c>
      <c r="F2352" s="40" t="str">
        <f t="shared" si="12"/>
        <v>02020008720116CĐ-TW1</v>
      </c>
      <c r="G2352" s="46">
        <v>2</v>
      </c>
      <c r="H2352" s="40" t="s">
        <v>56</v>
      </c>
      <c r="I2352" s="46">
        <v>35</v>
      </c>
    </row>
    <row r="2353" spans="1:9" ht="12.75" hidden="1" customHeight="1">
      <c r="A2353" s="34">
        <v>696</v>
      </c>
      <c r="B2353" s="40" t="s">
        <v>3082</v>
      </c>
      <c r="C2353" s="40" t="s">
        <v>3076</v>
      </c>
      <c r="D2353" s="40" t="str">
        <f t="shared" si="9"/>
        <v>020200001402Anh văn chuyên ngành công nghệ thông tin</v>
      </c>
      <c r="E2353" s="40" t="s">
        <v>1393</v>
      </c>
      <c r="F2353" s="40" t="str">
        <f t="shared" si="12"/>
        <v>02020000140216CĐ-TW2</v>
      </c>
      <c r="G2353" s="46">
        <v>2</v>
      </c>
      <c r="H2353" s="40" t="s">
        <v>207</v>
      </c>
      <c r="I2353" s="46">
        <v>40</v>
      </c>
    </row>
    <row r="2354" spans="1:9" ht="12.75" hidden="1" customHeight="1">
      <c r="A2354" s="34">
        <v>697</v>
      </c>
      <c r="B2354" s="40" t="s">
        <v>1079</v>
      </c>
      <c r="C2354" s="40" t="s">
        <v>1077</v>
      </c>
      <c r="D2354" s="40" t="str">
        <f t="shared" si="9"/>
        <v>020200021306Tư tưởng Hồ Chí Minh</v>
      </c>
      <c r="E2354" s="40" t="s">
        <v>1393</v>
      </c>
      <c r="F2354" s="40" t="str">
        <f t="shared" si="12"/>
        <v>02020002130616CĐ-TW2</v>
      </c>
      <c r="G2354" s="46">
        <v>2</v>
      </c>
      <c r="H2354" s="40" t="s">
        <v>258</v>
      </c>
      <c r="I2354" s="46">
        <v>40</v>
      </c>
    </row>
    <row r="2355" spans="1:9" ht="12.75" hidden="1" customHeight="1">
      <c r="A2355" s="34">
        <v>698</v>
      </c>
      <c r="B2355" s="40" t="s">
        <v>3083</v>
      </c>
      <c r="C2355" s="40" t="s">
        <v>1300</v>
      </c>
      <c r="D2355" s="40" t="str">
        <f t="shared" si="9"/>
        <v>020200087002Lập trình cơ sở dữ liệu</v>
      </c>
      <c r="E2355" s="40" t="s">
        <v>1393</v>
      </c>
      <c r="F2355" s="40" t="str">
        <f t="shared" si="12"/>
        <v>02020008700216CĐ-TW2</v>
      </c>
      <c r="G2355" s="46">
        <v>2</v>
      </c>
      <c r="H2355" s="40" t="s">
        <v>295</v>
      </c>
      <c r="I2355" s="46">
        <v>40</v>
      </c>
    </row>
    <row r="2356" spans="1:9" ht="12.75" hidden="1" customHeight="1">
      <c r="A2356" s="34">
        <v>699</v>
      </c>
      <c r="B2356" s="40" t="s">
        <v>3084</v>
      </c>
      <c r="C2356" s="40" t="s">
        <v>3079</v>
      </c>
      <c r="D2356" s="40" t="str">
        <f t="shared" si="9"/>
        <v>020200087102Lập trình ASP.Net 1</v>
      </c>
      <c r="E2356" s="40" t="s">
        <v>1393</v>
      </c>
      <c r="F2356" s="40" t="str">
        <f t="shared" si="12"/>
        <v>02020008710216CĐ-TW2</v>
      </c>
      <c r="G2356" s="46">
        <v>2</v>
      </c>
      <c r="H2356" s="40" t="s">
        <v>2400</v>
      </c>
      <c r="I2356" s="46">
        <v>40</v>
      </c>
    </row>
    <row r="2357" spans="1:9" ht="12.75" hidden="1" customHeight="1">
      <c r="A2357" s="34">
        <v>700</v>
      </c>
      <c r="B2357" s="40" t="s">
        <v>3085</v>
      </c>
      <c r="C2357" s="40" t="s">
        <v>3081</v>
      </c>
      <c r="D2357" s="40" t="str">
        <f t="shared" si="9"/>
        <v>020200087202Thiết kế ảnh động với Flash</v>
      </c>
      <c r="E2357" s="40" t="s">
        <v>1393</v>
      </c>
      <c r="F2357" s="40" t="str">
        <f t="shared" si="12"/>
        <v>02020008720216CĐ-TW2</v>
      </c>
      <c r="G2357" s="46">
        <v>2</v>
      </c>
      <c r="H2357" s="40" t="s">
        <v>56</v>
      </c>
      <c r="I2357" s="46">
        <v>40</v>
      </c>
    </row>
    <row r="2358" spans="1:9" ht="12.75" hidden="1" customHeight="1">
      <c r="A2358" s="34">
        <v>701</v>
      </c>
      <c r="B2358" s="40" t="s">
        <v>3086</v>
      </c>
      <c r="C2358" s="40" t="s">
        <v>317</v>
      </c>
      <c r="D2358" s="40" t="str">
        <f t="shared" si="9"/>
        <v>020200006001Hệ điều hành Windows và Linux</v>
      </c>
      <c r="E2358" s="40" t="s">
        <v>1790</v>
      </c>
      <c r="F2358" s="40" t="str">
        <f t="shared" si="12"/>
        <v>02020000600116CĐ-TM1</v>
      </c>
      <c r="G2358" s="46">
        <v>2</v>
      </c>
      <c r="H2358" s="40" t="s">
        <v>171</v>
      </c>
      <c r="I2358" s="46">
        <v>44</v>
      </c>
    </row>
    <row r="2359" spans="1:9" ht="12.75" hidden="1" customHeight="1">
      <c r="A2359" s="34">
        <v>702</v>
      </c>
      <c r="B2359" s="40" t="s">
        <v>3007</v>
      </c>
      <c r="C2359" s="40" t="s">
        <v>1881</v>
      </c>
      <c r="D2359" s="40" t="str">
        <f t="shared" si="9"/>
        <v>020200006103Hệ quản trị cơ sở dữ liệu</v>
      </c>
      <c r="E2359" s="40" t="s">
        <v>1790</v>
      </c>
      <c r="F2359" s="40" t="str">
        <f t="shared" si="12"/>
        <v>02020000610316CĐ-TM1</v>
      </c>
      <c r="G2359" s="46">
        <v>2</v>
      </c>
      <c r="H2359" s="40" t="s">
        <v>114</v>
      </c>
      <c r="I2359" s="46">
        <v>45</v>
      </c>
    </row>
    <row r="2360" spans="1:9" ht="12.75" hidden="1" customHeight="1">
      <c r="A2360" s="34">
        <v>703</v>
      </c>
      <c r="B2360" s="40" t="s">
        <v>3087</v>
      </c>
      <c r="C2360" s="40" t="s">
        <v>308</v>
      </c>
      <c r="D2360" s="40" t="str">
        <f t="shared" si="9"/>
        <v>020200009903Lập trình Windows</v>
      </c>
      <c r="E2360" s="40" t="s">
        <v>1790</v>
      </c>
      <c r="F2360" s="40" t="str">
        <f t="shared" si="12"/>
        <v>02020000990316CĐ-TM1</v>
      </c>
      <c r="G2360" s="46">
        <v>2</v>
      </c>
      <c r="H2360" s="40" t="s">
        <v>295</v>
      </c>
      <c r="I2360" s="46">
        <v>45</v>
      </c>
    </row>
    <row r="2361" spans="1:9" ht="12.75" hidden="1" customHeight="1">
      <c r="A2361" s="34">
        <v>704</v>
      </c>
      <c r="B2361" s="40" t="s">
        <v>3088</v>
      </c>
      <c r="C2361" s="40" t="s">
        <v>3089</v>
      </c>
      <c r="D2361" s="40" t="str">
        <f t="shared" si="9"/>
        <v>020200015301Thiết lập hệ thống mạng</v>
      </c>
      <c r="E2361" s="40" t="s">
        <v>1790</v>
      </c>
      <c r="F2361" s="40" t="str">
        <f t="shared" si="12"/>
        <v>02020001530116CĐ-TM1</v>
      </c>
      <c r="G2361" s="46">
        <v>2</v>
      </c>
      <c r="H2361" s="40" t="s">
        <v>62</v>
      </c>
      <c r="I2361" s="46">
        <v>46</v>
      </c>
    </row>
    <row r="2362" spans="1:9" ht="12.75" hidden="1" customHeight="1">
      <c r="A2362" s="34">
        <v>705</v>
      </c>
      <c r="B2362" s="40" t="s">
        <v>1080</v>
      </c>
      <c r="C2362" s="40" t="s">
        <v>1077</v>
      </c>
      <c r="D2362" s="40" t="str">
        <f t="shared" si="9"/>
        <v>020200021307Tư tưởng Hồ Chí Minh</v>
      </c>
      <c r="E2362" s="40" t="s">
        <v>1790</v>
      </c>
      <c r="F2362" s="40" t="str">
        <f t="shared" si="12"/>
        <v>02020002130716CĐ-TM1</v>
      </c>
      <c r="G2362" s="46">
        <v>2</v>
      </c>
      <c r="H2362" s="40" t="s">
        <v>260</v>
      </c>
      <c r="I2362" s="46">
        <v>49</v>
      </c>
    </row>
    <row r="2363" spans="1:9" ht="12.75" hidden="1" customHeight="1">
      <c r="A2363" s="34">
        <v>706</v>
      </c>
      <c r="B2363" s="40" t="s">
        <v>3090</v>
      </c>
      <c r="C2363" s="40" t="s">
        <v>317</v>
      </c>
      <c r="D2363" s="40" t="str">
        <f t="shared" si="9"/>
        <v>020200006002Hệ điều hành Windows và Linux</v>
      </c>
      <c r="E2363" s="40" t="s">
        <v>1801</v>
      </c>
      <c r="F2363" s="40" t="str">
        <f t="shared" si="12"/>
        <v>02020000600216CĐ-TM2</v>
      </c>
      <c r="G2363" s="46">
        <v>2</v>
      </c>
      <c r="H2363" s="40" t="s">
        <v>171</v>
      </c>
      <c r="I2363" s="46">
        <v>41</v>
      </c>
    </row>
    <row r="2364" spans="1:9" ht="12.75" hidden="1" customHeight="1">
      <c r="A2364" s="34">
        <v>707</v>
      </c>
      <c r="B2364" s="40" t="s">
        <v>3091</v>
      </c>
      <c r="C2364" s="40" t="s">
        <v>1881</v>
      </c>
      <c r="D2364" s="40" t="str">
        <f t="shared" si="9"/>
        <v>020200006104Hệ quản trị cơ sở dữ liệu</v>
      </c>
      <c r="E2364" s="40" t="s">
        <v>1801</v>
      </c>
      <c r="F2364" s="40" t="str">
        <f t="shared" si="12"/>
        <v>02020000610416CĐ-TM2</v>
      </c>
      <c r="G2364" s="46">
        <v>2</v>
      </c>
      <c r="H2364" s="40" t="s">
        <v>204</v>
      </c>
      <c r="I2364" s="46">
        <v>42</v>
      </c>
    </row>
    <row r="2365" spans="1:9" ht="12.75" hidden="1" customHeight="1">
      <c r="A2365" s="34">
        <v>708</v>
      </c>
      <c r="B2365" s="40" t="s">
        <v>3092</v>
      </c>
      <c r="C2365" s="40" t="s">
        <v>308</v>
      </c>
      <c r="D2365" s="40" t="str">
        <f t="shared" si="9"/>
        <v>020200009904Lập trình Windows</v>
      </c>
      <c r="E2365" s="40" t="s">
        <v>1801</v>
      </c>
      <c r="F2365" s="40" t="str">
        <f t="shared" si="12"/>
        <v>02020000990416CĐ-TM2</v>
      </c>
      <c r="G2365" s="46">
        <v>2</v>
      </c>
      <c r="H2365" s="40" t="s">
        <v>295</v>
      </c>
      <c r="I2365" s="46">
        <v>41</v>
      </c>
    </row>
    <row r="2366" spans="1:9" ht="12.75" hidden="1" customHeight="1">
      <c r="A2366" s="34">
        <v>709</v>
      </c>
      <c r="B2366" s="40" t="s">
        <v>3093</v>
      </c>
      <c r="C2366" s="40" t="s">
        <v>3089</v>
      </c>
      <c r="D2366" s="40" t="str">
        <f t="shared" si="9"/>
        <v>020200015302Thiết lập hệ thống mạng</v>
      </c>
      <c r="E2366" s="40" t="s">
        <v>1801</v>
      </c>
      <c r="F2366" s="40" t="str">
        <f t="shared" si="12"/>
        <v>02020001530216CĐ-TM2</v>
      </c>
      <c r="G2366" s="46">
        <v>2</v>
      </c>
      <c r="H2366" s="40" t="s">
        <v>62</v>
      </c>
      <c r="I2366" s="46">
        <v>42</v>
      </c>
    </row>
    <row r="2367" spans="1:9" ht="12.75" hidden="1" customHeight="1">
      <c r="A2367" s="34">
        <v>710</v>
      </c>
      <c r="B2367" s="40" t="s">
        <v>1081</v>
      </c>
      <c r="C2367" s="40" t="s">
        <v>1077</v>
      </c>
      <c r="D2367" s="40" t="str">
        <f t="shared" si="9"/>
        <v>020200021308Tư tưởng Hồ Chí Minh</v>
      </c>
      <c r="E2367" s="40" t="s">
        <v>1801</v>
      </c>
      <c r="F2367" s="40" t="str">
        <f t="shared" si="12"/>
        <v>02020002130816CĐ-TM2</v>
      </c>
      <c r="G2367" s="46">
        <v>2</v>
      </c>
      <c r="H2367" s="40" t="s">
        <v>260</v>
      </c>
      <c r="I2367" s="46">
        <v>44</v>
      </c>
    </row>
    <row r="2368" spans="1:9" ht="12.75" hidden="1" customHeight="1">
      <c r="A2368" s="34">
        <v>711</v>
      </c>
      <c r="B2368" s="40" t="s">
        <v>3094</v>
      </c>
      <c r="C2368" s="40" t="s">
        <v>2060</v>
      </c>
      <c r="D2368" s="40" t="str">
        <f t="shared" si="9"/>
        <v>020200001001Anh văn chuyên ngành CNKT điện – điện tử</v>
      </c>
      <c r="E2368" s="40" t="s">
        <v>3095</v>
      </c>
      <c r="F2368" s="40" t="str">
        <f t="shared" si="12"/>
        <v>02020000100116CĐ-ĐCN1</v>
      </c>
      <c r="G2368" s="46">
        <v>2</v>
      </c>
      <c r="H2368" s="40" t="s">
        <v>133</v>
      </c>
      <c r="I2368" s="46">
        <v>56</v>
      </c>
    </row>
    <row r="2369" spans="1:9" ht="12.75" hidden="1" customHeight="1">
      <c r="A2369" s="34">
        <v>712</v>
      </c>
      <c r="B2369" s="40" t="s">
        <v>3096</v>
      </c>
      <c r="C2369" s="40" t="s">
        <v>326</v>
      </c>
      <c r="D2369" s="40" t="str">
        <f t="shared" si="9"/>
        <v>020200003901Điện tử công suất</v>
      </c>
      <c r="E2369" s="40" t="s">
        <v>3095</v>
      </c>
      <c r="F2369" s="40" t="str">
        <f t="shared" si="12"/>
        <v>02020000390116CĐ-ĐCN1</v>
      </c>
      <c r="G2369" s="46">
        <v>2</v>
      </c>
      <c r="H2369" s="40" t="s">
        <v>801</v>
      </c>
      <c r="I2369" s="46">
        <v>56</v>
      </c>
    </row>
    <row r="2370" spans="1:9" ht="12.75" hidden="1" customHeight="1">
      <c r="A2370" s="34">
        <v>713</v>
      </c>
      <c r="B2370" s="40" t="s">
        <v>3097</v>
      </c>
      <c r="C2370" s="40" t="s">
        <v>3098</v>
      </c>
      <c r="D2370" s="40" t="str">
        <f t="shared" si="9"/>
        <v>020200005301Đo lường cảm biến</v>
      </c>
      <c r="E2370" s="40" t="s">
        <v>3095</v>
      </c>
      <c r="F2370" s="40" t="str">
        <f t="shared" si="12"/>
        <v>02020000530116CĐ-ĐCN1</v>
      </c>
      <c r="G2370" s="46">
        <v>2</v>
      </c>
      <c r="H2370" s="40" t="s">
        <v>838</v>
      </c>
      <c r="I2370" s="46">
        <v>56</v>
      </c>
    </row>
    <row r="2371" spans="1:9" ht="12.75" hidden="1" customHeight="1">
      <c r="A2371" s="34">
        <v>714</v>
      </c>
      <c r="B2371" s="40" t="s">
        <v>1082</v>
      </c>
      <c r="C2371" s="40" t="s">
        <v>1077</v>
      </c>
      <c r="D2371" s="40" t="str">
        <f t="shared" si="9"/>
        <v>020200021309Tư tưởng Hồ Chí Minh</v>
      </c>
      <c r="E2371" s="40" t="s">
        <v>3095</v>
      </c>
      <c r="F2371" s="40" t="str">
        <f t="shared" si="12"/>
        <v>02020002130916CĐ-ĐCN1</v>
      </c>
      <c r="G2371" s="46">
        <v>2</v>
      </c>
      <c r="H2371" s="40" t="s">
        <v>260</v>
      </c>
      <c r="I2371" s="46">
        <v>56</v>
      </c>
    </row>
    <row r="2372" spans="1:9" ht="12.75" hidden="1" customHeight="1">
      <c r="A2372" s="34">
        <v>715</v>
      </c>
      <c r="B2372" s="40" t="s">
        <v>3099</v>
      </c>
      <c r="C2372" s="40" t="s">
        <v>2064</v>
      </c>
      <c r="D2372" s="40" t="str">
        <f t="shared" si="9"/>
        <v>020200022201Vi xử lý</v>
      </c>
      <c r="E2372" s="40" t="s">
        <v>3095</v>
      </c>
      <c r="F2372" s="40" t="str">
        <f t="shared" si="12"/>
        <v>02020002220116CĐ-ĐCN1</v>
      </c>
      <c r="G2372" s="46">
        <v>2</v>
      </c>
      <c r="H2372" s="40" t="s">
        <v>71</v>
      </c>
      <c r="I2372" s="46">
        <v>57</v>
      </c>
    </row>
    <row r="2373" spans="1:9" ht="12.75" hidden="1" customHeight="1">
      <c r="A2373" s="34">
        <v>716</v>
      </c>
      <c r="B2373" s="40" t="s">
        <v>3100</v>
      </c>
      <c r="C2373" s="40" t="s">
        <v>658</v>
      </c>
      <c r="D2373" s="40" t="str">
        <f t="shared" si="9"/>
        <v>020200017501Thực tập Kỹ thuật số</v>
      </c>
      <c r="E2373" s="40" t="s">
        <v>3095</v>
      </c>
      <c r="F2373" s="40" t="str">
        <f t="shared" si="12"/>
        <v>02020001750116CĐ-ĐCN1</v>
      </c>
      <c r="G2373" s="46">
        <v>2</v>
      </c>
      <c r="H2373" s="40" t="s">
        <v>216</v>
      </c>
      <c r="I2373" s="46">
        <v>59</v>
      </c>
    </row>
    <row r="2374" spans="1:9" ht="12.75" hidden="1" customHeight="1">
      <c r="A2374" s="34">
        <v>717</v>
      </c>
      <c r="B2374" s="40" t="s">
        <v>3101</v>
      </c>
      <c r="C2374" s="40" t="s">
        <v>3102</v>
      </c>
      <c r="D2374" s="40" t="str">
        <f t="shared" si="9"/>
        <v>020200017601Thực tập Máy điện</v>
      </c>
      <c r="E2374" s="40" t="s">
        <v>3095</v>
      </c>
      <c r="F2374" s="40" t="str">
        <f t="shared" si="12"/>
        <v>02020001760116CĐ-ĐCN1</v>
      </c>
      <c r="G2374" s="46">
        <v>2</v>
      </c>
      <c r="H2374" s="40" t="s">
        <v>679</v>
      </c>
      <c r="I2374" s="46">
        <v>56</v>
      </c>
    </row>
    <row r="2375" spans="1:9" ht="12.75" hidden="1" customHeight="1">
      <c r="A2375" s="34">
        <v>718</v>
      </c>
      <c r="B2375" s="40" t="s">
        <v>3103</v>
      </c>
      <c r="C2375" s="40" t="s">
        <v>652</v>
      </c>
      <c r="D2375" s="40" t="str">
        <f t="shared" si="9"/>
        <v>020200040601Thực tập Mạch Điện tử</v>
      </c>
      <c r="E2375" s="40" t="s">
        <v>3095</v>
      </c>
      <c r="F2375" s="40" t="str">
        <f t="shared" si="12"/>
        <v>02020004060116CĐ-ĐCN1</v>
      </c>
      <c r="G2375" s="46">
        <v>2</v>
      </c>
      <c r="H2375" s="40" t="s">
        <v>3104</v>
      </c>
      <c r="I2375" s="46">
        <v>58</v>
      </c>
    </row>
    <row r="2376" spans="1:9" ht="12.75" hidden="1" customHeight="1">
      <c r="A2376" s="34">
        <v>719</v>
      </c>
      <c r="B2376" s="40" t="s">
        <v>3105</v>
      </c>
      <c r="C2376" s="40" t="s">
        <v>1244</v>
      </c>
      <c r="D2376" s="40" t="str">
        <f t="shared" si="9"/>
        <v>020200041401Thực tập Vi xử lý</v>
      </c>
      <c r="E2376" s="40" t="s">
        <v>3095</v>
      </c>
      <c r="F2376" s="40" t="str">
        <f t="shared" si="12"/>
        <v>02020004140116CĐ-ĐCN1</v>
      </c>
      <c r="G2376" s="46">
        <v>2</v>
      </c>
      <c r="H2376" s="40" t="s">
        <v>673</v>
      </c>
      <c r="I2376" s="46">
        <v>56</v>
      </c>
    </row>
    <row r="2377" spans="1:9" ht="12.75" hidden="1" customHeight="1">
      <c r="A2377" s="34">
        <v>720</v>
      </c>
      <c r="B2377" s="40" t="s">
        <v>1083</v>
      </c>
      <c r="C2377" s="40" t="s">
        <v>1077</v>
      </c>
      <c r="D2377" s="40" t="str">
        <f t="shared" si="9"/>
        <v>020200021310Tư tưởng Hồ Chí Minh</v>
      </c>
      <c r="E2377" s="40" t="s">
        <v>3106</v>
      </c>
      <c r="F2377" s="40" t="str">
        <f t="shared" si="12"/>
        <v>02020002131016CĐ-CĐ1</v>
      </c>
      <c r="G2377" s="46">
        <v>2</v>
      </c>
      <c r="H2377" s="40" t="s">
        <v>260</v>
      </c>
      <c r="I2377" s="46">
        <v>62</v>
      </c>
    </row>
    <row r="2378" spans="1:9" ht="12.75" hidden="1" customHeight="1">
      <c r="A2378" s="34">
        <v>721</v>
      </c>
      <c r="B2378" s="40" t="s">
        <v>2029</v>
      </c>
      <c r="C2378" s="40" t="s">
        <v>2030</v>
      </c>
      <c r="D2378" s="40" t="str">
        <f t="shared" si="9"/>
        <v>020200022601Nguyên lý chi tiết máy</v>
      </c>
      <c r="E2378" s="40" t="s">
        <v>3106</v>
      </c>
      <c r="F2378" s="40" t="str">
        <f t="shared" si="12"/>
        <v>02020002260116CĐ-CĐ1</v>
      </c>
      <c r="G2378" s="46">
        <v>2</v>
      </c>
      <c r="H2378" s="40" t="s">
        <v>223</v>
      </c>
      <c r="I2378" s="46">
        <v>42</v>
      </c>
    </row>
    <row r="2379" spans="1:9" ht="12.75" hidden="1" customHeight="1">
      <c r="A2379" s="34">
        <v>722</v>
      </c>
      <c r="B2379" s="40" t="s">
        <v>1147</v>
      </c>
      <c r="C2379" s="40" t="s">
        <v>1148</v>
      </c>
      <c r="D2379" s="40" t="str">
        <f t="shared" si="9"/>
        <v>020200078001Trang bị điện trong máy cắt kim loại</v>
      </c>
      <c r="E2379" s="40" t="s">
        <v>3106</v>
      </c>
      <c r="F2379" s="40" t="str">
        <f t="shared" si="12"/>
        <v>02020007800116CĐ-CĐ1</v>
      </c>
      <c r="G2379" s="46">
        <v>2</v>
      </c>
      <c r="H2379" s="40" t="s">
        <v>266</v>
      </c>
      <c r="I2379" s="46">
        <v>24</v>
      </c>
    </row>
    <row r="2380" spans="1:9" ht="12.75" hidden="1" customHeight="1">
      <c r="A2380" s="34">
        <v>723</v>
      </c>
      <c r="B2380" s="40" t="s">
        <v>1149</v>
      </c>
      <c r="C2380" s="40" t="s">
        <v>1150</v>
      </c>
      <c r="D2380" s="40" t="str">
        <f t="shared" si="9"/>
        <v>020200081401Truyền động thủy lực và khí nén</v>
      </c>
      <c r="E2380" s="40" t="s">
        <v>3106</v>
      </c>
      <c r="F2380" s="40" t="str">
        <f t="shared" si="12"/>
        <v>02020008140116CĐ-CĐ1</v>
      </c>
      <c r="G2380" s="46">
        <v>2</v>
      </c>
      <c r="H2380" s="40" t="s">
        <v>266</v>
      </c>
      <c r="I2380" s="46">
        <v>48</v>
      </c>
    </row>
    <row r="2381" spans="1:9" ht="12.75" hidden="1" customHeight="1">
      <c r="A2381" s="34">
        <v>724</v>
      </c>
      <c r="B2381" s="40" t="s">
        <v>1155</v>
      </c>
      <c r="C2381" s="40" t="s">
        <v>1156</v>
      </c>
      <c r="D2381" s="40" t="str">
        <f t="shared" si="9"/>
        <v>020200018401Thực tập Phay 1</v>
      </c>
      <c r="E2381" s="40" t="s">
        <v>3106</v>
      </c>
      <c r="F2381" s="40" t="str">
        <f t="shared" si="12"/>
        <v>02020001840116CĐ-CĐ1</v>
      </c>
      <c r="G2381" s="46">
        <v>2</v>
      </c>
      <c r="H2381" s="40" t="s">
        <v>268</v>
      </c>
      <c r="I2381" s="46">
        <v>20</v>
      </c>
    </row>
    <row r="2382" spans="1:9" ht="12.75" hidden="1" customHeight="1">
      <c r="A2382" s="34">
        <v>725</v>
      </c>
      <c r="B2382" s="40" t="s">
        <v>3107</v>
      </c>
      <c r="C2382" s="40" t="s">
        <v>2650</v>
      </c>
      <c r="D2382" s="40" t="str">
        <f t="shared" si="9"/>
        <v>020200076801Đồ án Nguyên lý Chi tiết máy</v>
      </c>
      <c r="E2382" s="40" t="s">
        <v>3106</v>
      </c>
      <c r="F2382" s="40" t="str">
        <f t="shared" si="12"/>
        <v>02020007680116CĐ-CĐ1</v>
      </c>
      <c r="G2382" s="46">
        <v>2</v>
      </c>
      <c r="H2382" s="40"/>
      <c r="I2382" s="46">
        <v>22</v>
      </c>
    </row>
    <row r="2383" spans="1:9" ht="12.75" hidden="1" customHeight="1">
      <c r="A2383" s="34">
        <v>726</v>
      </c>
      <c r="B2383" s="40" t="s">
        <v>3108</v>
      </c>
      <c r="C2383" s="40" t="s">
        <v>2612</v>
      </c>
      <c r="D2383" s="40" t="str">
        <f t="shared" si="9"/>
        <v>020200005716Đường lối CM của Đảng CSVN</v>
      </c>
      <c r="E2383" s="40" t="s">
        <v>3109</v>
      </c>
      <c r="F2383" s="40" t="str">
        <f t="shared" si="12"/>
        <v>02020000571616CĐ-CĐT1</v>
      </c>
      <c r="G2383" s="46">
        <v>2</v>
      </c>
      <c r="H2383" s="40" t="s">
        <v>1696</v>
      </c>
      <c r="I2383" s="46">
        <v>22</v>
      </c>
    </row>
    <row r="2384" spans="1:9" ht="12.75" hidden="1" customHeight="1">
      <c r="A2384" s="34">
        <v>727</v>
      </c>
      <c r="B2384" s="40" t="s">
        <v>3110</v>
      </c>
      <c r="C2384" s="40" t="s">
        <v>2064</v>
      </c>
      <c r="D2384" s="40" t="str">
        <f t="shared" si="9"/>
        <v>020200022202Vi xử lý</v>
      </c>
      <c r="E2384" s="40" t="s">
        <v>3109</v>
      </c>
      <c r="F2384" s="40" t="str">
        <f t="shared" si="12"/>
        <v>02020002220216CĐ-CĐT1</v>
      </c>
      <c r="G2384" s="46">
        <v>2</v>
      </c>
      <c r="H2384" s="40" t="s">
        <v>682</v>
      </c>
      <c r="I2384" s="46">
        <v>23</v>
      </c>
    </row>
    <row r="2385" spans="1:9" ht="12.75" hidden="1" customHeight="1">
      <c r="A2385" s="34">
        <v>728</v>
      </c>
      <c r="B2385" s="40" t="s">
        <v>3111</v>
      </c>
      <c r="C2385" s="40" t="s">
        <v>3112</v>
      </c>
      <c r="D2385" s="40" t="str">
        <f t="shared" si="9"/>
        <v>020200086201Kỹ thuật điều khiển tự động</v>
      </c>
      <c r="E2385" s="40" t="s">
        <v>3109</v>
      </c>
      <c r="F2385" s="40" t="str">
        <f t="shared" si="12"/>
        <v>02020008620116CĐ-CĐT1</v>
      </c>
      <c r="G2385" s="46">
        <v>2</v>
      </c>
      <c r="H2385" s="40" t="s">
        <v>74</v>
      </c>
      <c r="I2385" s="46">
        <v>30</v>
      </c>
    </row>
    <row r="2386" spans="1:9" ht="12.75" hidden="1" customHeight="1">
      <c r="A2386" s="34">
        <v>729</v>
      </c>
      <c r="B2386" s="40" t="s">
        <v>3113</v>
      </c>
      <c r="C2386" s="40" t="s">
        <v>2650</v>
      </c>
      <c r="D2386" s="40" t="str">
        <f t="shared" si="9"/>
        <v>020200076802Đồ án Nguyên lý Chi tiết máy</v>
      </c>
      <c r="E2386" s="40" t="s">
        <v>3109</v>
      </c>
      <c r="F2386" s="40" t="str">
        <f t="shared" si="12"/>
        <v>02020007680216CĐ-CĐT1</v>
      </c>
      <c r="G2386" s="46">
        <v>2</v>
      </c>
      <c r="H2386" s="40"/>
      <c r="I2386" s="46">
        <v>22</v>
      </c>
    </row>
    <row r="2387" spans="1:9" ht="12.75" hidden="1" customHeight="1">
      <c r="A2387" s="34">
        <v>730</v>
      </c>
      <c r="B2387" s="40" t="s">
        <v>3114</v>
      </c>
      <c r="C2387" s="40" t="s">
        <v>3115</v>
      </c>
      <c r="D2387" s="40" t="str">
        <f t="shared" si="9"/>
        <v>020200086301Thực tập điện</v>
      </c>
      <c r="E2387" s="40" t="s">
        <v>3109</v>
      </c>
      <c r="F2387" s="40" t="str">
        <f t="shared" si="12"/>
        <v>02020008630116CĐ-CĐT1</v>
      </c>
      <c r="G2387" s="46">
        <v>2</v>
      </c>
      <c r="H2387" s="40" t="s">
        <v>666</v>
      </c>
      <c r="I2387" s="46">
        <v>22</v>
      </c>
    </row>
    <row r="2388" spans="1:9" ht="12.75" hidden="1" customHeight="1">
      <c r="A2388" s="34">
        <v>731</v>
      </c>
      <c r="B2388" s="40" t="s">
        <v>3116</v>
      </c>
      <c r="C2388" s="40" t="s">
        <v>3098</v>
      </c>
      <c r="D2388" s="40" t="str">
        <f t="shared" si="9"/>
        <v>020200005302Đo lường cảm biến</v>
      </c>
      <c r="E2388" s="40" t="s">
        <v>3117</v>
      </c>
      <c r="F2388" s="40" t="str">
        <f t="shared" si="12"/>
        <v>02020000530216CĐ-CNC1</v>
      </c>
      <c r="G2388" s="46">
        <v>2</v>
      </c>
      <c r="H2388" s="40" t="s">
        <v>193</v>
      </c>
      <c r="I2388" s="46">
        <v>21</v>
      </c>
    </row>
    <row r="2389" spans="1:9" ht="12.75" hidden="1" customHeight="1">
      <c r="A2389" s="34">
        <v>732</v>
      </c>
      <c r="B2389" s="40" t="s">
        <v>3118</v>
      </c>
      <c r="C2389" s="40" t="s">
        <v>730</v>
      </c>
      <c r="D2389" s="40" t="str">
        <f t="shared" si="9"/>
        <v>020200009102Kỹ thuật số</v>
      </c>
      <c r="E2389" s="40" t="s">
        <v>3117</v>
      </c>
      <c r="F2389" s="40" t="str">
        <f t="shared" si="12"/>
        <v>02020000910216CĐ-CNC1</v>
      </c>
      <c r="G2389" s="46">
        <v>2</v>
      </c>
      <c r="H2389" s="40" t="s">
        <v>216</v>
      </c>
      <c r="I2389" s="46">
        <v>22</v>
      </c>
    </row>
    <row r="2390" spans="1:9" ht="12.75" hidden="1" customHeight="1">
      <c r="A2390" s="34">
        <v>733</v>
      </c>
      <c r="B2390" s="40" t="s">
        <v>3119</v>
      </c>
      <c r="C2390" s="40" t="s">
        <v>3120</v>
      </c>
      <c r="D2390" s="40" t="str">
        <f t="shared" si="9"/>
        <v>020200123201Lập trình CNC</v>
      </c>
      <c r="E2390" s="40" t="s">
        <v>3117</v>
      </c>
      <c r="F2390" s="40" t="str">
        <f t="shared" si="12"/>
        <v>02020012320116CĐ-CNC1</v>
      </c>
      <c r="G2390" s="46">
        <v>2</v>
      </c>
      <c r="H2390" s="40" t="s">
        <v>243</v>
      </c>
      <c r="I2390" s="46">
        <v>22</v>
      </c>
    </row>
    <row r="2391" spans="1:9" ht="12.75" hidden="1" customHeight="1">
      <c r="A2391" s="34">
        <v>734</v>
      </c>
      <c r="B2391" s="40" t="s">
        <v>3121</v>
      </c>
      <c r="C2391" s="40" t="s">
        <v>2030</v>
      </c>
      <c r="D2391" s="40" t="str">
        <f t="shared" si="9"/>
        <v>020200123301Nguyên lý chi tiết máy</v>
      </c>
      <c r="E2391" s="40" t="s">
        <v>3117</v>
      </c>
      <c r="F2391" s="40" t="str">
        <f t="shared" si="12"/>
        <v>02020012330116CĐ-CNC1</v>
      </c>
      <c r="G2391" s="46">
        <v>2</v>
      </c>
      <c r="H2391" s="40" t="s">
        <v>272</v>
      </c>
      <c r="I2391" s="46">
        <v>21</v>
      </c>
    </row>
    <row r="2392" spans="1:9" ht="12.75" hidden="1" customHeight="1">
      <c r="A2392" s="34">
        <v>735</v>
      </c>
      <c r="B2392" s="40" t="s">
        <v>3122</v>
      </c>
      <c r="C2392" s="40" t="s">
        <v>1158</v>
      </c>
      <c r="D2392" s="40" t="str">
        <f t="shared" si="9"/>
        <v>020200123401Máy cắt kim loại</v>
      </c>
      <c r="E2392" s="40" t="s">
        <v>3117</v>
      </c>
      <c r="F2392" s="40" t="str">
        <f t="shared" si="12"/>
        <v>02020012340116CĐ-CNC1</v>
      </c>
      <c r="G2392" s="46">
        <v>2</v>
      </c>
      <c r="H2392" s="40" t="s">
        <v>269</v>
      </c>
      <c r="I2392" s="46">
        <v>21</v>
      </c>
    </row>
    <row r="2393" spans="1:9" ht="12.75" hidden="1" customHeight="1">
      <c r="A2393" s="34">
        <v>736</v>
      </c>
      <c r="B2393" s="40" t="s">
        <v>3123</v>
      </c>
      <c r="C2393" s="40" t="s">
        <v>658</v>
      </c>
      <c r="D2393" s="40" t="str">
        <f t="shared" si="9"/>
        <v>020200017502Thực tập Kỹ thuật số</v>
      </c>
      <c r="E2393" s="40" t="s">
        <v>3117</v>
      </c>
      <c r="F2393" s="40" t="str">
        <f t="shared" si="12"/>
        <v>02020001750216CĐ-CNC1</v>
      </c>
      <c r="G2393" s="46">
        <v>2</v>
      </c>
      <c r="H2393" s="40" t="s">
        <v>682</v>
      </c>
      <c r="I2393" s="46">
        <v>21</v>
      </c>
    </row>
    <row r="2394" spans="1:9" ht="12.75" hidden="1" customHeight="1">
      <c r="A2394" s="34">
        <v>737</v>
      </c>
      <c r="B2394" s="40" t="s">
        <v>3124</v>
      </c>
      <c r="C2394" s="40" t="s">
        <v>3125</v>
      </c>
      <c r="D2394" s="40" t="str">
        <f t="shared" si="9"/>
        <v>020200041201Thực tập Trang bị điện</v>
      </c>
      <c r="E2394" s="40" t="s">
        <v>3117</v>
      </c>
      <c r="F2394" s="40" t="str">
        <f t="shared" si="12"/>
        <v>02020004120116CĐ-CNC1</v>
      </c>
      <c r="G2394" s="46">
        <v>2</v>
      </c>
      <c r="H2394" s="40" t="s">
        <v>196</v>
      </c>
      <c r="I2394" s="46">
        <v>22</v>
      </c>
    </row>
    <row r="2395" spans="1:9" ht="12.75" hidden="1" customHeight="1">
      <c r="A2395" s="34">
        <v>738</v>
      </c>
      <c r="B2395" s="40" t="s">
        <v>1157</v>
      </c>
      <c r="C2395" s="40" t="s">
        <v>1158</v>
      </c>
      <c r="D2395" s="40" t="str">
        <f t="shared" si="9"/>
        <v>020200010901Máy cắt kim loại</v>
      </c>
      <c r="E2395" s="40" t="s">
        <v>3126</v>
      </c>
      <c r="F2395" s="40" t="str">
        <f t="shared" si="12"/>
        <v>02020001090116CĐ-CTM1</v>
      </c>
      <c r="G2395" s="46">
        <v>2</v>
      </c>
      <c r="H2395" s="40" t="s">
        <v>271</v>
      </c>
      <c r="I2395" s="46">
        <v>64</v>
      </c>
    </row>
    <row r="2396" spans="1:9" ht="12.75" hidden="1" customHeight="1">
      <c r="A2396" s="34">
        <v>739</v>
      </c>
      <c r="B2396" s="40" t="s">
        <v>1087</v>
      </c>
      <c r="C2396" s="40" t="s">
        <v>1077</v>
      </c>
      <c r="D2396" s="40" t="str">
        <f t="shared" si="9"/>
        <v>020200021313Tư tưởng Hồ Chí Minh</v>
      </c>
      <c r="E2396" s="40" t="s">
        <v>3126</v>
      </c>
      <c r="F2396" s="40" t="str">
        <f t="shared" si="12"/>
        <v>02020002131316CĐ-CTM1</v>
      </c>
      <c r="G2396" s="46">
        <v>2</v>
      </c>
      <c r="H2396" s="40" t="s">
        <v>258</v>
      </c>
      <c r="I2396" s="46">
        <v>65</v>
      </c>
    </row>
    <row r="2397" spans="1:9" ht="12.75" hidden="1" customHeight="1">
      <c r="A2397" s="34">
        <v>740</v>
      </c>
      <c r="B2397" s="40" t="s">
        <v>3127</v>
      </c>
      <c r="C2397" s="40" t="s">
        <v>2030</v>
      </c>
      <c r="D2397" s="40" t="str">
        <f t="shared" si="9"/>
        <v>020200022603Nguyên lý chi tiết máy</v>
      </c>
      <c r="E2397" s="40" t="s">
        <v>3126</v>
      </c>
      <c r="F2397" s="40" t="str">
        <f t="shared" si="12"/>
        <v>02020002260316CĐ-CTM1</v>
      </c>
      <c r="G2397" s="46">
        <v>2</v>
      </c>
      <c r="H2397" s="40" t="s">
        <v>223</v>
      </c>
      <c r="I2397" s="46">
        <v>64</v>
      </c>
    </row>
    <row r="2398" spans="1:9" ht="12.75" hidden="1" customHeight="1">
      <c r="A2398" s="34">
        <v>741</v>
      </c>
      <c r="B2398" s="40" t="s">
        <v>3128</v>
      </c>
      <c r="C2398" s="40" t="s">
        <v>748</v>
      </c>
      <c r="D2398" s="40" t="str">
        <f t="shared" si="9"/>
        <v>020200022815AutoCAD</v>
      </c>
      <c r="E2398" s="40" t="s">
        <v>3126</v>
      </c>
      <c r="F2398" s="40" t="str">
        <f t="shared" si="12"/>
        <v>02020002281516CĐ-CTM1</v>
      </c>
      <c r="G2398" s="46">
        <v>2</v>
      </c>
      <c r="H2398" s="40" t="s">
        <v>243</v>
      </c>
      <c r="I2398" s="46">
        <v>64</v>
      </c>
    </row>
    <row r="2399" spans="1:9" ht="12.75" hidden="1" customHeight="1">
      <c r="A2399" s="34">
        <v>742</v>
      </c>
      <c r="B2399" s="40" t="s">
        <v>3129</v>
      </c>
      <c r="C2399" s="40" t="s">
        <v>3130</v>
      </c>
      <c r="D2399" s="40" t="str">
        <f t="shared" si="9"/>
        <v>020200123001CAD/CAM cơ bản</v>
      </c>
      <c r="E2399" s="40" t="s">
        <v>3126</v>
      </c>
      <c r="F2399" s="40" t="str">
        <f t="shared" si="12"/>
        <v>02020012300116CĐ-CTM1</v>
      </c>
      <c r="G2399" s="46">
        <v>2</v>
      </c>
      <c r="H2399" s="40" t="s">
        <v>243</v>
      </c>
      <c r="I2399" s="46">
        <v>64</v>
      </c>
    </row>
    <row r="2400" spans="1:9" ht="12.75" hidden="1" customHeight="1">
      <c r="A2400" s="34">
        <v>743</v>
      </c>
      <c r="B2400" s="40" t="s">
        <v>1164</v>
      </c>
      <c r="C2400" s="40" t="s">
        <v>1165</v>
      </c>
      <c r="D2400" s="40" t="str">
        <f t="shared" si="9"/>
        <v>020200019001Thực tập Tiện 2</v>
      </c>
      <c r="E2400" s="40" t="s">
        <v>3126</v>
      </c>
      <c r="F2400" s="40" t="str">
        <f t="shared" si="12"/>
        <v>02020001900116CĐ-CTM1</v>
      </c>
      <c r="G2400" s="46">
        <v>2</v>
      </c>
      <c r="H2400" s="40" t="s">
        <v>270</v>
      </c>
      <c r="I2400" s="46">
        <v>66</v>
      </c>
    </row>
    <row r="2401" spans="1:9" ht="12.75" hidden="1" customHeight="1">
      <c r="A2401" s="34">
        <v>744</v>
      </c>
      <c r="B2401" s="40" t="s">
        <v>3131</v>
      </c>
      <c r="C2401" s="40" t="s">
        <v>2650</v>
      </c>
      <c r="D2401" s="40" t="str">
        <f t="shared" si="9"/>
        <v>020200076803Đồ án Nguyên lý Chi tiết máy</v>
      </c>
      <c r="E2401" s="40" t="s">
        <v>3126</v>
      </c>
      <c r="F2401" s="40" t="str">
        <f t="shared" si="12"/>
        <v>02020007680316CĐ-CTM1</v>
      </c>
      <c r="G2401" s="46">
        <v>2</v>
      </c>
      <c r="H2401" s="40"/>
      <c r="I2401" s="46">
        <v>64</v>
      </c>
    </row>
    <row r="2402" spans="1:9" ht="12.75" hidden="1" customHeight="1">
      <c r="A2402" s="34">
        <v>745</v>
      </c>
      <c r="B2402" s="40" t="s">
        <v>3132</v>
      </c>
      <c r="C2402" s="40" t="s">
        <v>1158</v>
      </c>
      <c r="D2402" s="40" t="str">
        <f t="shared" si="9"/>
        <v>020200010902Máy cắt kim loại</v>
      </c>
      <c r="E2402" s="40" t="s">
        <v>3133</v>
      </c>
      <c r="F2402" s="40" t="str">
        <f t="shared" si="12"/>
        <v>02020001090216CĐ-CTM2</v>
      </c>
      <c r="G2402" s="46">
        <v>2</v>
      </c>
      <c r="H2402" s="40" t="s">
        <v>231</v>
      </c>
      <c r="I2402" s="46">
        <v>58</v>
      </c>
    </row>
    <row r="2403" spans="1:9" ht="12.75" hidden="1" customHeight="1">
      <c r="A2403" s="34">
        <v>746</v>
      </c>
      <c r="B2403" s="40" t="s">
        <v>3134</v>
      </c>
      <c r="C2403" s="40" t="s">
        <v>1077</v>
      </c>
      <c r="D2403" s="40" t="str">
        <f t="shared" si="9"/>
        <v>020200021314Tư tưởng Hồ Chí Minh</v>
      </c>
      <c r="E2403" s="40" t="s">
        <v>3133</v>
      </c>
      <c r="F2403" s="40" t="str">
        <f t="shared" si="12"/>
        <v>02020002131416CĐ-CTM2</v>
      </c>
      <c r="G2403" s="46">
        <v>2</v>
      </c>
      <c r="H2403" s="40" t="s">
        <v>258</v>
      </c>
      <c r="I2403" s="46">
        <v>53</v>
      </c>
    </row>
    <row r="2404" spans="1:9" ht="12.75" hidden="1" customHeight="1">
      <c r="A2404" s="34">
        <v>747</v>
      </c>
      <c r="B2404" s="40" t="s">
        <v>3135</v>
      </c>
      <c r="C2404" s="40" t="s">
        <v>2030</v>
      </c>
      <c r="D2404" s="40" t="str">
        <f t="shared" si="9"/>
        <v>020200022604Nguyên lý chi tiết máy</v>
      </c>
      <c r="E2404" s="40" t="s">
        <v>3133</v>
      </c>
      <c r="F2404" s="40" t="str">
        <f t="shared" si="12"/>
        <v>02020002260416CĐ-CTM2</v>
      </c>
      <c r="G2404" s="46">
        <v>2</v>
      </c>
      <c r="H2404" s="40" t="s">
        <v>202</v>
      </c>
      <c r="I2404" s="46">
        <v>53</v>
      </c>
    </row>
    <row r="2405" spans="1:9" ht="12.75" hidden="1" customHeight="1">
      <c r="A2405" s="34">
        <v>748</v>
      </c>
      <c r="B2405" s="40" t="s">
        <v>3136</v>
      </c>
      <c r="C2405" s="40" t="s">
        <v>748</v>
      </c>
      <c r="D2405" s="40" t="str">
        <f t="shared" si="9"/>
        <v>020200022816AutoCAD</v>
      </c>
      <c r="E2405" s="40" t="s">
        <v>3133</v>
      </c>
      <c r="F2405" s="40" t="str">
        <f t="shared" si="12"/>
        <v>02020002281616CĐ-CTM2</v>
      </c>
      <c r="G2405" s="46">
        <v>2</v>
      </c>
      <c r="H2405" s="40" t="s">
        <v>222</v>
      </c>
      <c r="I2405" s="46">
        <v>53</v>
      </c>
    </row>
    <row r="2406" spans="1:9" ht="12.75" hidden="1" customHeight="1">
      <c r="A2406" s="34">
        <v>749</v>
      </c>
      <c r="B2406" s="40" t="s">
        <v>3137</v>
      </c>
      <c r="C2406" s="40" t="s">
        <v>3130</v>
      </c>
      <c r="D2406" s="40" t="str">
        <f t="shared" si="9"/>
        <v>020200123002CAD/CAM cơ bản</v>
      </c>
      <c r="E2406" s="40" t="s">
        <v>3133</v>
      </c>
      <c r="F2406" s="40" t="str">
        <f t="shared" si="12"/>
        <v>02020012300216CĐ-CTM2</v>
      </c>
      <c r="G2406" s="46">
        <v>2</v>
      </c>
      <c r="H2406" s="40" t="s">
        <v>222</v>
      </c>
      <c r="I2406" s="46">
        <v>52</v>
      </c>
    </row>
    <row r="2407" spans="1:9" ht="12.75" hidden="1" customHeight="1">
      <c r="A2407" s="34">
        <v>750</v>
      </c>
      <c r="B2407" s="40" t="s">
        <v>3138</v>
      </c>
      <c r="C2407" s="40" t="s">
        <v>1165</v>
      </c>
      <c r="D2407" s="40" t="str">
        <f t="shared" si="9"/>
        <v>020200019002Thực tập Tiện 2</v>
      </c>
      <c r="E2407" s="40" t="s">
        <v>3133</v>
      </c>
      <c r="F2407" s="40" t="str">
        <f t="shared" si="12"/>
        <v>02020001900216CĐ-CTM2</v>
      </c>
      <c r="G2407" s="46">
        <v>2</v>
      </c>
      <c r="H2407" s="40" t="s">
        <v>269</v>
      </c>
      <c r="I2407" s="46">
        <v>53</v>
      </c>
    </row>
    <row r="2408" spans="1:9" ht="12.75" hidden="1" customHeight="1">
      <c r="A2408" s="34">
        <v>751</v>
      </c>
      <c r="B2408" s="40" t="s">
        <v>3139</v>
      </c>
      <c r="C2408" s="40" t="s">
        <v>2650</v>
      </c>
      <c r="D2408" s="40" t="str">
        <f t="shared" si="9"/>
        <v>020200076804Đồ án Nguyên lý Chi tiết máy</v>
      </c>
      <c r="E2408" s="40" t="s">
        <v>3133</v>
      </c>
      <c r="F2408" s="40" t="str">
        <f t="shared" si="12"/>
        <v>02020007680416CĐ-CTM2</v>
      </c>
      <c r="G2408" s="46">
        <v>2</v>
      </c>
      <c r="H2408" s="40"/>
      <c r="I2408" s="46">
        <v>51</v>
      </c>
    </row>
    <row r="2409" spans="1:9" ht="12.75" hidden="1" customHeight="1">
      <c r="A2409" s="34">
        <v>752</v>
      </c>
      <c r="B2409" s="40" t="s">
        <v>3140</v>
      </c>
      <c r="C2409" s="40" t="s">
        <v>1158</v>
      </c>
      <c r="D2409" s="40" t="str">
        <f t="shared" si="9"/>
        <v>020200010903Máy cắt kim loại</v>
      </c>
      <c r="E2409" s="40" t="s">
        <v>3141</v>
      </c>
      <c r="F2409" s="40" t="str">
        <f t="shared" si="12"/>
        <v>02020001090316CĐ-CTM3</v>
      </c>
      <c r="G2409" s="46">
        <v>2</v>
      </c>
      <c r="H2409" s="40" t="s">
        <v>269</v>
      </c>
      <c r="I2409" s="46">
        <v>64</v>
      </c>
    </row>
    <row r="2410" spans="1:9" ht="12.75" hidden="1" customHeight="1">
      <c r="A2410" s="34">
        <v>753</v>
      </c>
      <c r="B2410" s="40" t="s">
        <v>1088</v>
      </c>
      <c r="C2410" s="40" t="s">
        <v>1077</v>
      </c>
      <c r="D2410" s="40" t="str">
        <f t="shared" si="9"/>
        <v>020200021315Tư tưởng Hồ Chí Minh</v>
      </c>
      <c r="E2410" s="40" t="s">
        <v>3141</v>
      </c>
      <c r="F2410" s="40" t="str">
        <f t="shared" si="12"/>
        <v>02020002131516CĐ-CTM3</v>
      </c>
      <c r="G2410" s="46">
        <v>2</v>
      </c>
      <c r="H2410" s="40" t="s">
        <v>258</v>
      </c>
      <c r="I2410" s="46">
        <v>64</v>
      </c>
    </row>
    <row r="2411" spans="1:9" ht="12.75" hidden="1" customHeight="1">
      <c r="A2411" s="34">
        <v>754</v>
      </c>
      <c r="B2411" s="40" t="s">
        <v>3142</v>
      </c>
      <c r="C2411" s="40" t="s">
        <v>2030</v>
      </c>
      <c r="D2411" s="40" t="str">
        <f t="shared" si="9"/>
        <v>020200022605Nguyên lý chi tiết máy</v>
      </c>
      <c r="E2411" s="40" t="s">
        <v>3141</v>
      </c>
      <c r="F2411" s="40" t="str">
        <f t="shared" si="12"/>
        <v>02020002260516CĐ-CTM3</v>
      </c>
      <c r="G2411" s="46">
        <v>2</v>
      </c>
      <c r="H2411" s="40" t="s">
        <v>202</v>
      </c>
      <c r="I2411" s="46">
        <v>65</v>
      </c>
    </row>
    <row r="2412" spans="1:9" ht="12.75" hidden="1" customHeight="1">
      <c r="A2412" s="34">
        <v>755</v>
      </c>
      <c r="B2412" s="40" t="s">
        <v>3143</v>
      </c>
      <c r="C2412" s="40" t="s">
        <v>748</v>
      </c>
      <c r="D2412" s="40" t="str">
        <f t="shared" si="9"/>
        <v>020200022817AutoCAD</v>
      </c>
      <c r="E2412" s="40" t="s">
        <v>3141</v>
      </c>
      <c r="F2412" s="40" t="str">
        <f t="shared" si="12"/>
        <v>02020002281716CĐ-CTM3</v>
      </c>
      <c r="G2412" s="46">
        <v>2</v>
      </c>
      <c r="H2412" s="40" t="s">
        <v>243</v>
      </c>
      <c r="I2412" s="46">
        <v>64</v>
      </c>
    </row>
    <row r="2413" spans="1:9" ht="12.75" hidden="1" customHeight="1">
      <c r="A2413" s="34">
        <v>756</v>
      </c>
      <c r="B2413" s="40" t="s">
        <v>3144</v>
      </c>
      <c r="C2413" s="40" t="s">
        <v>3130</v>
      </c>
      <c r="D2413" s="40" t="str">
        <f t="shared" si="9"/>
        <v>020200123003CAD/CAM cơ bản</v>
      </c>
      <c r="E2413" s="40" t="s">
        <v>3141</v>
      </c>
      <c r="F2413" s="40" t="str">
        <f t="shared" si="12"/>
        <v>02020012300316CĐ-CTM3</v>
      </c>
      <c r="G2413" s="46">
        <v>2</v>
      </c>
      <c r="H2413" s="40" t="s">
        <v>243</v>
      </c>
      <c r="I2413" s="46">
        <v>64</v>
      </c>
    </row>
    <row r="2414" spans="1:9" ht="12.75" hidden="1" customHeight="1">
      <c r="A2414" s="34">
        <v>757</v>
      </c>
      <c r="B2414" s="40" t="s">
        <v>3145</v>
      </c>
      <c r="C2414" s="40" t="s">
        <v>1165</v>
      </c>
      <c r="D2414" s="40" t="str">
        <f t="shared" si="9"/>
        <v>020200019003Thực tập Tiện 2</v>
      </c>
      <c r="E2414" s="40" t="s">
        <v>3141</v>
      </c>
      <c r="F2414" s="40" t="str">
        <f t="shared" si="12"/>
        <v>02020001900316CĐ-CTM3</v>
      </c>
      <c r="G2414" s="46">
        <v>2</v>
      </c>
      <c r="H2414" s="40" t="s">
        <v>270</v>
      </c>
      <c r="I2414" s="46">
        <v>65</v>
      </c>
    </row>
    <row r="2415" spans="1:9" ht="12.75" hidden="1" customHeight="1">
      <c r="A2415" s="34">
        <v>758</v>
      </c>
      <c r="B2415" s="40" t="s">
        <v>3146</v>
      </c>
      <c r="C2415" s="40" t="s">
        <v>2650</v>
      </c>
      <c r="D2415" s="40" t="str">
        <f t="shared" si="9"/>
        <v>020200076805Đồ án Nguyên lý Chi tiết máy</v>
      </c>
      <c r="E2415" s="40" t="s">
        <v>3141</v>
      </c>
      <c r="F2415" s="40" t="str">
        <f t="shared" si="12"/>
        <v>02020007680516CĐ-CTM3</v>
      </c>
      <c r="G2415" s="46">
        <v>2</v>
      </c>
      <c r="H2415" s="40"/>
      <c r="I2415" s="46">
        <v>64</v>
      </c>
    </row>
    <row r="2416" spans="1:9" ht="12.75" hidden="1" customHeight="1">
      <c r="A2416" s="34">
        <v>759</v>
      </c>
      <c r="B2416" s="40" t="s">
        <v>3147</v>
      </c>
      <c r="C2416" s="40" t="s">
        <v>1158</v>
      </c>
      <c r="D2416" s="40" t="str">
        <f t="shared" si="9"/>
        <v>020200010904Máy cắt kim loại</v>
      </c>
      <c r="E2416" s="40" t="s">
        <v>3148</v>
      </c>
      <c r="F2416" s="40" t="str">
        <f t="shared" si="12"/>
        <v>02020001090416CĐ-CTM4</v>
      </c>
      <c r="G2416" s="46">
        <v>2</v>
      </c>
      <c r="H2416" s="40" t="s">
        <v>271</v>
      </c>
      <c r="I2416" s="46">
        <v>64</v>
      </c>
    </row>
    <row r="2417" spans="1:9" ht="12.75" hidden="1" customHeight="1">
      <c r="A2417" s="34">
        <v>760</v>
      </c>
      <c r="B2417" s="40" t="s">
        <v>1089</v>
      </c>
      <c r="C2417" s="40" t="s">
        <v>1077</v>
      </c>
      <c r="D2417" s="40" t="str">
        <f t="shared" si="9"/>
        <v>020200021316Tư tưởng Hồ Chí Minh</v>
      </c>
      <c r="E2417" s="40" t="s">
        <v>3148</v>
      </c>
      <c r="F2417" s="40" t="str">
        <f t="shared" si="12"/>
        <v>02020002131616CĐ-CTM4</v>
      </c>
      <c r="G2417" s="46">
        <v>2</v>
      </c>
      <c r="H2417" s="40" t="s">
        <v>258</v>
      </c>
      <c r="I2417" s="46">
        <v>64</v>
      </c>
    </row>
    <row r="2418" spans="1:9" ht="12.75" hidden="1" customHeight="1">
      <c r="A2418" s="34">
        <v>761</v>
      </c>
      <c r="B2418" s="40" t="s">
        <v>3149</v>
      </c>
      <c r="C2418" s="40" t="s">
        <v>2030</v>
      </c>
      <c r="D2418" s="40" t="str">
        <f t="shared" si="9"/>
        <v>020200022606Nguyên lý chi tiết máy</v>
      </c>
      <c r="E2418" s="40" t="s">
        <v>3148</v>
      </c>
      <c r="F2418" s="40" t="str">
        <f t="shared" si="12"/>
        <v>02020002260616CĐ-CTM4</v>
      </c>
      <c r="G2418" s="46">
        <v>2</v>
      </c>
      <c r="H2418" s="40" t="s">
        <v>222</v>
      </c>
      <c r="I2418" s="46">
        <v>65</v>
      </c>
    </row>
    <row r="2419" spans="1:9" ht="12.75" hidden="1" customHeight="1">
      <c r="A2419" s="34">
        <v>762</v>
      </c>
      <c r="B2419" s="40" t="s">
        <v>3150</v>
      </c>
      <c r="C2419" s="40" t="s">
        <v>748</v>
      </c>
      <c r="D2419" s="40" t="str">
        <f t="shared" si="9"/>
        <v>020200022818AutoCAD</v>
      </c>
      <c r="E2419" s="40" t="s">
        <v>3148</v>
      </c>
      <c r="F2419" s="40" t="str">
        <f t="shared" si="12"/>
        <v>02020002281816CĐ-CTM4</v>
      </c>
      <c r="G2419" s="46">
        <v>2</v>
      </c>
      <c r="H2419" s="40" t="s">
        <v>104</v>
      </c>
      <c r="I2419" s="46">
        <v>64</v>
      </c>
    </row>
    <row r="2420" spans="1:9" ht="12.75" hidden="1" customHeight="1">
      <c r="A2420" s="34">
        <v>763</v>
      </c>
      <c r="B2420" s="40" t="s">
        <v>3151</v>
      </c>
      <c r="C2420" s="40" t="s">
        <v>3130</v>
      </c>
      <c r="D2420" s="40" t="str">
        <f t="shared" si="9"/>
        <v>020200123004CAD/CAM cơ bản</v>
      </c>
      <c r="E2420" s="40" t="s">
        <v>3148</v>
      </c>
      <c r="F2420" s="40" t="str">
        <f t="shared" si="12"/>
        <v>02020012300416CĐ-CTM4</v>
      </c>
      <c r="G2420" s="46">
        <v>2</v>
      </c>
      <c r="H2420" s="40" t="s">
        <v>222</v>
      </c>
      <c r="I2420" s="46">
        <v>64</v>
      </c>
    </row>
    <row r="2421" spans="1:9" ht="12.75" hidden="1" customHeight="1">
      <c r="A2421" s="34">
        <v>764</v>
      </c>
      <c r="B2421" s="40" t="s">
        <v>3152</v>
      </c>
      <c r="C2421" s="40" t="s">
        <v>1165</v>
      </c>
      <c r="D2421" s="40" t="str">
        <f t="shared" si="9"/>
        <v>020200019004Thực tập Tiện 2</v>
      </c>
      <c r="E2421" s="40" t="s">
        <v>3148</v>
      </c>
      <c r="F2421" s="40" t="str">
        <f t="shared" si="12"/>
        <v>02020001900416CĐ-CTM4</v>
      </c>
      <c r="G2421" s="46">
        <v>2</v>
      </c>
      <c r="H2421" s="40" t="s">
        <v>272</v>
      </c>
      <c r="I2421" s="46">
        <v>64</v>
      </c>
    </row>
    <row r="2422" spans="1:9" ht="12.75" hidden="1" customHeight="1">
      <c r="A2422" s="34">
        <v>765</v>
      </c>
      <c r="B2422" s="40" t="s">
        <v>3153</v>
      </c>
      <c r="C2422" s="40" t="s">
        <v>2650</v>
      </c>
      <c r="D2422" s="40" t="str">
        <f t="shared" si="9"/>
        <v>020200076806Đồ án Nguyên lý Chi tiết máy</v>
      </c>
      <c r="E2422" s="40" t="s">
        <v>3148</v>
      </c>
      <c r="F2422" s="40" t="str">
        <f t="shared" si="12"/>
        <v>02020007680616CĐ-CTM4</v>
      </c>
      <c r="G2422" s="46">
        <v>2</v>
      </c>
      <c r="H2422" s="40"/>
      <c r="I2422" s="46">
        <v>74</v>
      </c>
    </row>
    <row r="2423" spans="1:9" ht="12.75" hidden="1" customHeight="1">
      <c r="A2423" s="34">
        <v>766</v>
      </c>
      <c r="B2423" s="40" t="s">
        <v>3154</v>
      </c>
      <c r="C2423" s="40" t="s">
        <v>1158</v>
      </c>
      <c r="D2423" s="40" t="str">
        <f t="shared" si="9"/>
        <v>020200010905Máy cắt kim loại</v>
      </c>
      <c r="E2423" s="40" t="s">
        <v>3155</v>
      </c>
      <c r="F2423" s="40" t="str">
        <f t="shared" si="12"/>
        <v>02020001090516CĐ-CTM5</v>
      </c>
      <c r="G2423" s="46">
        <v>2</v>
      </c>
      <c r="H2423" s="40" t="s">
        <v>269</v>
      </c>
      <c r="I2423" s="46">
        <v>65</v>
      </c>
    </row>
    <row r="2424" spans="1:9" ht="12.75" hidden="1" customHeight="1">
      <c r="A2424" s="34">
        <v>767</v>
      </c>
      <c r="B2424" s="40" t="s">
        <v>1090</v>
      </c>
      <c r="C2424" s="40" t="s">
        <v>1077</v>
      </c>
      <c r="D2424" s="40" t="str">
        <f t="shared" si="9"/>
        <v>020200021317Tư tưởng Hồ Chí Minh</v>
      </c>
      <c r="E2424" s="40" t="s">
        <v>3155</v>
      </c>
      <c r="F2424" s="40" t="str">
        <f t="shared" si="12"/>
        <v>02020002131716CĐ-CTM5</v>
      </c>
      <c r="G2424" s="46">
        <v>2</v>
      </c>
      <c r="H2424" s="40" t="s">
        <v>969</v>
      </c>
      <c r="I2424" s="46">
        <v>64</v>
      </c>
    </row>
    <row r="2425" spans="1:9" ht="12.75" hidden="1" customHeight="1">
      <c r="A2425" s="34">
        <v>768</v>
      </c>
      <c r="B2425" s="40" t="s">
        <v>3156</v>
      </c>
      <c r="C2425" s="40" t="s">
        <v>2030</v>
      </c>
      <c r="D2425" s="40" t="str">
        <f t="shared" si="9"/>
        <v>020200022607Nguyên lý chi tiết máy</v>
      </c>
      <c r="E2425" s="40" t="s">
        <v>3155</v>
      </c>
      <c r="F2425" s="40" t="str">
        <f t="shared" si="12"/>
        <v>02020002260716CĐ-CTM5</v>
      </c>
      <c r="G2425" s="46">
        <v>2</v>
      </c>
      <c r="H2425" s="40" t="s">
        <v>272</v>
      </c>
      <c r="I2425" s="46">
        <v>64</v>
      </c>
    </row>
    <row r="2426" spans="1:9" ht="12.75" hidden="1" customHeight="1">
      <c r="A2426" s="34">
        <v>769</v>
      </c>
      <c r="B2426" s="40" t="s">
        <v>3157</v>
      </c>
      <c r="C2426" s="40" t="s">
        <v>748</v>
      </c>
      <c r="D2426" s="40" t="str">
        <f t="shared" si="9"/>
        <v>020200022819AutoCAD</v>
      </c>
      <c r="E2426" s="40" t="s">
        <v>3155</v>
      </c>
      <c r="F2426" s="40" t="str">
        <f t="shared" si="12"/>
        <v>02020002281916CĐ-CTM5</v>
      </c>
      <c r="G2426" s="46">
        <v>2</v>
      </c>
      <c r="H2426" s="40" t="s">
        <v>241</v>
      </c>
      <c r="I2426" s="46">
        <v>64</v>
      </c>
    </row>
    <row r="2427" spans="1:9" ht="12.75" hidden="1" customHeight="1">
      <c r="A2427" s="34">
        <v>770</v>
      </c>
      <c r="B2427" s="40" t="s">
        <v>3158</v>
      </c>
      <c r="C2427" s="40" t="s">
        <v>3130</v>
      </c>
      <c r="D2427" s="40" t="str">
        <f t="shared" si="9"/>
        <v>020200123005CAD/CAM cơ bản</v>
      </c>
      <c r="E2427" s="40" t="s">
        <v>3155</v>
      </c>
      <c r="F2427" s="40" t="str">
        <f t="shared" si="12"/>
        <v>02020012300516CĐ-CTM5</v>
      </c>
      <c r="G2427" s="46">
        <v>2</v>
      </c>
      <c r="H2427" s="40" t="s">
        <v>3159</v>
      </c>
      <c r="I2427" s="46">
        <v>64</v>
      </c>
    </row>
    <row r="2428" spans="1:9" ht="12.75" hidden="1" customHeight="1">
      <c r="A2428" s="34">
        <v>771</v>
      </c>
      <c r="B2428" s="40" t="s">
        <v>3160</v>
      </c>
      <c r="C2428" s="40" t="s">
        <v>1165</v>
      </c>
      <c r="D2428" s="40" t="str">
        <f t="shared" si="9"/>
        <v>020200019005Thực tập Tiện 2</v>
      </c>
      <c r="E2428" s="40" t="s">
        <v>3155</v>
      </c>
      <c r="F2428" s="40" t="str">
        <f t="shared" si="12"/>
        <v>02020001900516CĐ-CTM5</v>
      </c>
      <c r="G2428" s="46">
        <v>2</v>
      </c>
      <c r="H2428" s="40" t="s">
        <v>269</v>
      </c>
      <c r="I2428" s="46">
        <v>64</v>
      </c>
    </row>
    <row r="2429" spans="1:9" ht="12.75" hidden="1" customHeight="1">
      <c r="A2429" s="34">
        <v>772</v>
      </c>
      <c r="B2429" s="40" t="s">
        <v>3161</v>
      </c>
      <c r="C2429" s="40" t="s">
        <v>2650</v>
      </c>
      <c r="D2429" s="40" t="str">
        <f t="shared" si="9"/>
        <v>020200076807Đồ án Nguyên lý Chi tiết máy</v>
      </c>
      <c r="E2429" s="40" t="s">
        <v>3155</v>
      </c>
      <c r="F2429" s="40" t="str">
        <f t="shared" si="12"/>
        <v>02020007680716CĐ-CTM5</v>
      </c>
      <c r="G2429" s="46">
        <v>2</v>
      </c>
      <c r="H2429" s="40"/>
      <c r="I2429" s="46">
        <v>64</v>
      </c>
    </row>
    <row r="2430" spans="1:9" ht="12.75" hidden="1" customHeight="1">
      <c r="A2430" s="34">
        <v>773</v>
      </c>
      <c r="B2430" s="40" t="s">
        <v>3162</v>
      </c>
      <c r="C2430" s="40" t="s">
        <v>2060</v>
      </c>
      <c r="D2430" s="40" t="str">
        <f t="shared" si="9"/>
        <v>020200001002Anh văn chuyên ngành CNKT điện – điện tử</v>
      </c>
      <c r="E2430" s="40" t="s">
        <v>3163</v>
      </c>
      <c r="F2430" s="40" t="str">
        <f t="shared" si="12"/>
        <v>02020000100216CĐ-ĐCN2</v>
      </c>
      <c r="G2430" s="46">
        <v>2</v>
      </c>
      <c r="H2430" s="40" t="s">
        <v>838</v>
      </c>
      <c r="I2430" s="46">
        <v>54</v>
      </c>
    </row>
    <row r="2431" spans="1:9" ht="12.75" hidden="1" customHeight="1">
      <c r="A2431" s="34">
        <v>774</v>
      </c>
      <c r="B2431" s="40" t="s">
        <v>3164</v>
      </c>
      <c r="C2431" s="40" t="s">
        <v>326</v>
      </c>
      <c r="D2431" s="40" t="str">
        <f t="shared" si="9"/>
        <v>020200003903Điện tử công suất</v>
      </c>
      <c r="E2431" s="40" t="s">
        <v>3163</v>
      </c>
      <c r="F2431" s="40" t="str">
        <f t="shared" si="12"/>
        <v>02020000390316CĐ-ĐCN2</v>
      </c>
      <c r="G2431" s="46">
        <v>2</v>
      </c>
      <c r="H2431" s="40" t="s">
        <v>670</v>
      </c>
      <c r="I2431" s="46">
        <v>54</v>
      </c>
    </row>
    <row r="2432" spans="1:9" ht="12.75" hidden="1" customHeight="1">
      <c r="A2432" s="34">
        <v>775</v>
      </c>
      <c r="B2432" s="40" t="s">
        <v>3165</v>
      </c>
      <c r="C2432" s="40" t="s">
        <v>3098</v>
      </c>
      <c r="D2432" s="40" t="str">
        <f t="shared" si="9"/>
        <v>020200005303Đo lường cảm biến</v>
      </c>
      <c r="E2432" s="40" t="s">
        <v>3163</v>
      </c>
      <c r="F2432" s="40" t="str">
        <f t="shared" si="12"/>
        <v>02020000530316CĐ-ĐCN2</v>
      </c>
      <c r="G2432" s="46">
        <v>2</v>
      </c>
      <c r="H2432" s="40" t="s">
        <v>801</v>
      </c>
      <c r="I2432" s="46">
        <v>58</v>
      </c>
    </row>
    <row r="2433" spans="1:9" ht="12.75" hidden="1" customHeight="1">
      <c r="A2433" s="34">
        <v>776</v>
      </c>
      <c r="B2433" s="40" t="s">
        <v>3166</v>
      </c>
      <c r="C2433" s="40" t="s">
        <v>1077</v>
      </c>
      <c r="D2433" s="40" t="str">
        <f t="shared" si="9"/>
        <v>020200021318Tư tưởng Hồ Chí Minh</v>
      </c>
      <c r="E2433" s="40" t="s">
        <v>3163</v>
      </c>
      <c r="F2433" s="40" t="str">
        <f t="shared" si="12"/>
        <v>02020002131816CĐ-ĐCN2</v>
      </c>
      <c r="G2433" s="46">
        <v>2</v>
      </c>
      <c r="H2433" s="40" t="s">
        <v>260</v>
      </c>
      <c r="I2433" s="46">
        <v>56</v>
      </c>
    </row>
    <row r="2434" spans="1:9" ht="12.75" hidden="1" customHeight="1">
      <c r="A2434" s="34">
        <v>777</v>
      </c>
      <c r="B2434" s="40" t="s">
        <v>3167</v>
      </c>
      <c r="C2434" s="40" t="s">
        <v>2064</v>
      </c>
      <c r="D2434" s="40" t="str">
        <f t="shared" si="9"/>
        <v>020200022203Vi xử lý</v>
      </c>
      <c r="E2434" s="40" t="s">
        <v>3163</v>
      </c>
      <c r="F2434" s="40" t="str">
        <f t="shared" si="12"/>
        <v>02020002220316CĐ-ĐCN2</v>
      </c>
      <c r="G2434" s="46">
        <v>2</v>
      </c>
      <c r="H2434" s="40" t="s">
        <v>71</v>
      </c>
      <c r="I2434" s="46">
        <v>54</v>
      </c>
    </row>
    <row r="2435" spans="1:9" ht="12.75" hidden="1" customHeight="1">
      <c r="A2435" s="34">
        <v>778</v>
      </c>
      <c r="B2435" s="40" t="s">
        <v>3168</v>
      </c>
      <c r="C2435" s="40" t="s">
        <v>658</v>
      </c>
      <c r="D2435" s="40" t="str">
        <f t="shared" si="9"/>
        <v>020200017503Thực tập Kỹ thuật số</v>
      </c>
      <c r="E2435" s="40" t="s">
        <v>3163</v>
      </c>
      <c r="F2435" s="40" t="str">
        <f t="shared" si="12"/>
        <v>02020001750316CĐ-ĐCN2</v>
      </c>
      <c r="G2435" s="46">
        <v>2</v>
      </c>
      <c r="H2435" s="40" t="s">
        <v>3169</v>
      </c>
      <c r="I2435" s="46">
        <v>55</v>
      </c>
    </row>
    <row r="2436" spans="1:9" ht="12.75" hidden="1" customHeight="1">
      <c r="A2436" s="34">
        <v>779</v>
      </c>
      <c r="B2436" s="40" t="s">
        <v>3170</v>
      </c>
      <c r="C2436" s="40" t="s">
        <v>3102</v>
      </c>
      <c r="D2436" s="40" t="str">
        <f t="shared" si="9"/>
        <v>020200017602Thực tập Máy điện</v>
      </c>
      <c r="E2436" s="40" t="s">
        <v>3163</v>
      </c>
      <c r="F2436" s="40" t="str">
        <f t="shared" si="12"/>
        <v>02020001760216CĐ-ĐCN2</v>
      </c>
      <c r="G2436" s="46">
        <v>2</v>
      </c>
      <c r="H2436" s="40" t="s">
        <v>679</v>
      </c>
      <c r="I2436" s="46">
        <v>55</v>
      </c>
    </row>
    <row r="2437" spans="1:9" ht="12.75" hidden="1" customHeight="1">
      <c r="A2437" s="34">
        <v>780</v>
      </c>
      <c r="B2437" s="40" t="s">
        <v>3171</v>
      </c>
      <c r="C2437" s="40" t="s">
        <v>652</v>
      </c>
      <c r="D2437" s="40" t="str">
        <f t="shared" si="9"/>
        <v>020200040602Thực tập Mạch Điện tử</v>
      </c>
      <c r="E2437" s="40" t="s">
        <v>3163</v>
      </c>
      <c r="F2437" s="40" t="str">
        <f t="shared" si="12"/>
        <v>02020004060216CĐ-ĐCN2</v>
      </c>
      <c r="G2437" s="46">
        <v>2</v>
      </c>
      <c r="H2437" s="40" t="s">
        <v>3172</v>
      </c>
      <c r="I2437" s="46">
        <v>55</v>
      </c>
    </row>
    <row r="2438" spans="1:9" ht="12.75" hidden="1" customHeight="1">
      <c r="A2438" s="34">
        <v>781</v>
      </c>
      <c r="B2438" s="40" t="s">
        <v>3173</v>
      </c>
      <c r="C2438" s="40" t="s">
        <v>1244</v>
      </c>
      <c r="D2438" s="40" t="str">
        <f t="shared" si="9"/>
        <v>020200041402Thực tập Vi xử lý</v>
      </c>
      <c r="E2438" s="40" t="s">
        <v>3163</v>
      </c>
      <c r="F2438" s="40" t="str">
        <f t="shared" si="12"/>
        <v>02020004140216CĐ-ĐCN2</v>
      </c>
      <c r="G2438" s="46">
        <v>2</v>
      </c>
      <c r="H2438" s="40" t="s">
        <v>3174</v>
      </c>
      <c r="I2438" s="46">
        <v>54</v>
      </c>
    </row>
    <row r="2439" spans="1:9" ht="12.75" hidden="1" customHeight="1">
      <c r="A2439" s="34">
        <v>782</v>
      </c>
      <c r="B2439" s="40" t="s">
        <v>3175</v>
      </c>
      <c r="C2439" s="40" t="s">
        <v>2060</v>
      </c>
      <c r="D2439" s="40" t="str">
        <f t="shared" si="9"/>
        <v>020200001003Anh văn chuyên ngành CNKT điện – điện tử</v>
      </c>
      <c r="E2439" s="40" t="s">
        <v>3176</v>
      </c>
      <c r="F2439" s="40" t="str">
        <f t="shared" si="12"/>
        <v>02020000100316CĐ-ĐCN3</v>
      </c>
      <c r="G2439" s="46">
        <v>2</v>
      </c>
      <c r="H2439" s="40" t="s">
        <v>838</v>
      </c>
      <c r="I2439" s="46">
        <v>55</v>
      </c>
    </row>
    <row r="2440" spans="1:9" ht="12.75" hidden="1" customHeight="1">
      <c r="A2440" s="34">
        <v>783</v>
      </c>
      <c r="B2440" s="40" t="s">
        <v>3177</v>
      </c>
      <c r="C2440" s="40" t="s">
        <v>326</v>
      </c>
      <c r="D2440" s="40" t="str">
        <f t="shared" si="9"/>
        <v>020200003904Điện tử công suất</v>
      </c>
      <c r="E2440" s="40" t="s">
        <v>3176</v>
      </c>
      <c r="F2440" s="40" t="str">
        <f t="shared" si="12"/>
        <v>02020000390416CĐ-ĐCN3</v>
      </c>
      <c r="G2440" s="46">
        <v>2</v>
      </c>
      <c r="H2440" s="40" t="s">
        <v>838</v>
      </c>
      <c r="I2440" s="46">
        <v>55</v>
      </c>
    </row>
    <row r="2441" spans="1:9" ht="12.75" hidden="1" customHeight="1">
      <c r="A2441" s="34">
        <v>784</v>
      </c>
      <c r="B2441" s="40" t="s">
        <v>3178</v>
      </c>
      <c r="C2441" s="40" t="s">
        <v>3098</v>
      </c>
      <c r="D2441" s="40" t="str">
        <f t="shared" si="9"/>
        <v>020200005304Đo lường cảm biến</v>
      </c>
      <c r="E2441" s="40" t="s">
        <v>3176</v>
      </c>
      <c r="F2441" s="40" t="str">
        <f t="shared" si="12"/>
        <v>02020000530416CĐ-ĐCN3</v>
      </c>
      <c r="G2441" s="46">
        <v>2</v>
      </c>
      <c r="H2441" s="40" t="s">
        <v>191</v>
      </c>
      <c r="I2441" s="46">
        <v>55</v>
      </c>
    </row>
    <row r="2442" spans="1:9" ht="12.75" hidden="1" customHeight="1">
      <c r="A2442" s="34">
        <v>785</v>
      </c>
      <c r="B2442" s="40" t="s">
        <v>3179</v>
      </c>
      <c r="C2442" s="40" t="s">
        <v>1077</v>
      </c>
      <c r="D2442" s="40" t="str">
        <f t="shared" si="9"/>
        <v>020200021319Tư tưởng Hồ Chí Minh</v>
      </c>
      <c r="E2442" s="40" t="s">
        <v>3176</v>
      </c>
      <c r="F2442" s="40" t="str">
        <f t="shared" si="12"/>
        <v>02020002131916CĐ-ĐCN3</v>
      </c>
      <c r="G2442" s="46">
        <v>2</v>
      </c>
      <c r="H2442" s="40" t="s">
        <v>260</v>
      </c>
      <c r="I2442" s="46">
        <v>55</v>
      </c>
    </row>
    <row r="2443" spans="1:9" ht="12.75" hidden="1" customHeight="1">
      <c r="A2443" s="34">
        <v>786</v>
      </c>
      <c r="B2443" s="40" t="s">
        <v>3180</v>
      </c>
      <c r="C2443" s="40" t="s">
        <v>2064</v>
      </c>
      <c r="D2443" s="40" t="str">
        <f t="shared" si="9"/>
        <v>020200022204Vi xử lý</v>
      </c>
      <c r="E2443" s="40" t="s">
        <v>3176</v>
      </c>
      <c r="F2443" s="40" t="str">
        <f t="shared" si="12"/>
        <v>02020002220416CĐ-ĐCN3</v>
      </c>
      <c r="G2443" s="46">
        <v>2</v>
      </c>
      <c r="H2443" s="40" t="s">
        <v>74</v>
      </c>
      <c r="I2443" s="46">
        <v>56</v>
      </c>
    </row>
    <row r="2444" spans="1:9" ht="12.75" hidden="1" customHeight="1">
      <c r="A2444" s="34">
        <v>787</v>
      </c>
      <c r="B2444" s="40" t="s">
        <v>3181</v>
      </c>
      <c r="C2444" s="40" t="s">
        <v>658</v>
      </c>
      <c r="D2444" s="40" t="str">
        <f t="shared" si="9"/>
        <v>020200017504Thực tập Kỹ thuật số</v>
      </c>
      <c r="E2444" s="40" t="s">
        <v>3176</v>
      </c>
      <c r="F2444" s="40" t="str">
        <f t="shared" si="12"/>
        <v>02020001750416CĐ-ĐCN3</v>
      </c>
      <c r="G2444" s="46">
        <v>2</v>
      </c>
      <c r="H2444" s="40" t="s">
        <v>3182</v>
      </c>
      <c r="I2444" s="46">
        <v>56</v>
      </c>
    </row>
    <row r="2445" spans="1:9" ht="12.75" hidden="1" customHeight="1">
      <c r="A2445" s="34">
        <v>788</v>
      </c>
      <c r="B2445" s="40" t="s">
        <v>3183</v>
      </c>
      <c r="C2445" s="40" t="s">
        <v>3102</v>
      </c>
      <c r="D2445" s="40" t="str">
        <f t="shared" si="9"/>
        <v>020200017603Thực tập Máy điện</v>
      </c>
      <c r="E2445" s="40" t="s">
        <v>3176</v>
      </c>
      <c r="F2445" s="40" t="str">
        <f t="shared" si="12"/>
        <v>02020001760316CĐ-ĐCN3</v>
      </c>
      <c r="G2445" s="46">
        <v>2</v>
      </c>
      <c r="H2445" s="40" t="s">
        <v>3184</v>
      </c>
      <c r="I2445" s="46">
        <v>55</v>
      </c>
    </row>
    <row r="2446" spans="1:9" ht="12.75" hidden="1" customHeight="1">
      <c r="A2446" s="34">
        <v>789</v>
      </c>
      <c r="B2446" s="40" t="s">
        <v>3185</v>
      </c>
      <c r="C2446" s="40" t="s">
        <v>652</v>
      </c>
      <c r="D2446" s="40" t="str">
        <f t="shared" si="9"/>
        <v>020200040603Thực tập Mạch Điện tử</v>
      </c>
      <c r="E2446" s="40" t="s">
        <v>3176</v>
      </c>
      <c r="F2446" s="40" t="str">
        <f t="shared" si="12"/>
        <v>02020004060316CĐ-ĐCN3</v>
      </c>
      <c r="G2446" s="46">
        <v>2</v>
      </c>
      <c r="H2446" s="40" t="s">
        <v>3186</v>
      </c>
      <c r="I2446" s="46">
        <v>55</v>
      </c>
    </row>
    <row r="2447" spans="1:9" ht="12.75" hidden="1" customHeight="1">
      <c r="A2447" s="34">
        <v>790</v>
      </c>
      <c r="B2447" s="40" t="s">
        <v>3187</v>
      </c>
      <c r="C2447" s="40" t="s">
        <v>1244</v>
      </c>
      <c r="D2447" s="40" t="str">
        <f t="shared" si="9"/>
        <v>020200041403Thực tập Vi xử lý</v>
      </c>
      <c r="E2447" s="40" t="s">
        <v>3176</v>
      </c>
      <c r="F2447" s="40" t="str">
        <f t="shared" si="12"/>
        <v>02020004140316CĐ-ĐCN3</v>
      </c>
      <c r="G2447" s="46">
        <v>2</v>
      </c>
      <c r="H2447" s="40" t="s">
        <v>284</v>
      </c>
      <c r="I2447" s="46">
        <v>55</v>
      </c>
    </row>
    <row r="2448" spans="1:9" ht="12.75" hidden="1" customHeight="1">
      <c r="A2448" s="34">
        <v>791</v>
      </c>
      <c r="B2448" s="40" t="s">
        <v>3188</v>
      </c>
      <c r="C2448" s="40" t="s">
        <v>2060</v>
      </c>
      <c r="D2448" s="40" t="str">
        <f t="shared" si="9"/>
        <v>020200001004Anh văn chuyên ngành CNKT điện – điện tử</v>
      </c>
      <c r="E2448" s="40" t="s">
        <v>3189</v>
      </c>
      <c r="F2448" s="40" t="str">
        <f t="shared" si="12"/>
        <v>02020000100416CĐ-ĐCN4</v>
      </c>
      <c r="G2448" s="46">
        <v>2</v>
      </c>
      <c r="H2448" s="40" t="s">
        <v>133</v>
      </c>
      <c r="I2448" s="46">
        <v>56</v>
      </c>
    </row>
    <row r="2449" spans="1:9" ht="12.75" hidden="1" customHeight="1">
      <c r="A2449" s="34">
        <v>792</v>
      </c>
      <c r="B2449" s="40" t="s">
        <v>3190</v>
      </c>
      <c r="C2449" s="40" t="s">
        <v>326</v>
      </c>
      <c r="D2449" s="40" t="str">
        <f t="shared" si="9"/>
        <v>020200003905Điện tử công suất</v>
      </c>
      <c r="E2449" s="40" t="s">
        <v>3189</v>
      </c>
      <c r="F2449" s="40" t="str">
        <f t="shared" si="12"/>
        <v>02020000390516CĐ-ĐCN4</v>
      </c>
      <c r="G2449" s="46">
        <v>2</v>
      </c>
      <c r="H2449" s="40" t="s">
        <v>801</v>
      </c>
      <c r="I2449" s="46">
        <v>56</v>
      </c>
    </row>
    <row r="2450" spans="1:9" ht="12.75" hidden="1" customHeight="1">
      <c r="A2450" s="34">
        <v>793</v>
      </c>
      <c r="B2450" s="40" t="s">
        <v>3191</v>
      </c>
      <c r="C2450" s="40" t="s">
        <v>3098</v>
      </c>
      <c r="D2450" s="40" t="str">
        <f t="shared" si="9"/>
        <v>020200005305Đo lường cảm biến</v>
      </c>
      <c r="E2450" s="40" t="s">
        <v>3189</v>
      </c>
      <c r="F2450" s="40" t="str">
        <f t="shared" si="12"/>
        <v>02020000530516CĐ-ĐCN4</v>
      </c>
      <c r="G2450" s="46">
        <v>2</v>
      </c>
      <c r="H2450" s="40" t="s">
        <v>838</v>
      </c>
      <c r="I2450" s="46">
        <v>57</v>
      </c>
    </row>
    <row r="2451" spans="1:9" ht="12.75" hidden="1" customHeight="1">
      <c r="A2451" s="34">
        <v>794</v>
      </c>
      <c r="B2451" s="40" t="s">
        <v>3192</v>
      </c>
      <c r="C2451" s="40" t="s">
        <v>1077</v>
      </c>
      <c r="D2451" s="40" t="str">
        <f t="shared" si="9"/>
        <v>020200021320Tư tưởng Hồ Chí Minh</v>
      </c>
      <c r="E2451" s="40" t="s">
        <v>3189</v>
      </c>
      <c r="F2451" s="40" t="str">
        <f t="shared" si="12"/>
        <v>02020002132016CĐ-ĐCN4</v>
      </c>
      <c r="G2451" s="46">
        <v>2</v>
      </c>
      <c r="H2451" s="40" t="s">
        <v>260</v>
      </c>
      <c r="I2451" s="46">
        <v>58</v>
      </c>
    </row>
    <row r="2452" spans="1:9" ht="12.75" hidden="1" customHeight="1">
      <c r="A2452" s="34">
        <v>795</v>
      </c>
      <c r="B2452" s="40" t="s">
        <v>3193</v>
      </c>
      <c r="C2452" s="40" t="s">
        <v>2064</v>
      </c>
      <c r="D2452" s="40" t="str">
        <f t="shared" si="9"/>
        <v>020200022205Vi xử lý</v>
      </c>
      <c r="E2452" s="40" t="s">
        <v>3189</v>
      </c>
      <c r="F2452" s="40" t="str">
        <f t="shared" si="12"/>
        <v>02020002220516CĐ-ĐCN4</v>
      </c>
      <c r="G2452" s="46">
        <v>2</v>
      </c>
      <c r="H2452" s="40" t="s">
        <v>193</v>
      </c>
      <c r="I2452" s="46">
        <v>56</v>
      </c>
    </row>
    <row r="2453" spans="1:9" ht="12.75" hidden="1" customHeight="1">
      <c r="A2453" s="34">
        <v>796</v>
      </c>
      <c r="B2453" s="40" t="s">
        <v>3194</v>
      </c>
      <c r="C2453" s="40" t="s">
        <v>658</v>
      </c>
      <c r="D2453" s="40" t="str">
        <f t="shared" si="9"/>
        <v>020200017505Thực tập Kỹ thuật số</v>
      </c>
      <c r="E2453" s="40" t="s">
        <v>3189</v>
      </c>
      <c r="F2453" s="40" t="str">
        <f t="shared" si="12"/>
        <v>02020001750516CĐ-ĐCN4</v>
      </c>
      <c r="G2453" s="46">
        <v>2</v>
      </c>
      <c r="H2453" s="40" t="s">
        <v>72</v>
      </c>
      <c r="I2453" s="46">
        <v>56</v>
      </c>
    </row>
    <row r="2454" spans="1:9" ht="12.75" hidden="1" customHeight="1">
      <c r="A2454" s="34">
        <v>797</v>
      </c>
      <c r="B2454" s="40" t="s">
        <v>3195</v>
      </c>
      <c r="C2454" s="40" t="s">
        <v>3102</v>
      </c>
      <c r="D2454" s="40" t="str">
        <f t="shared" si="9"/>
        <v>020200017604Thực tập Máy điện</v>
      </c>
      <c r="E2454" s="40" t="s">
        <v>3189</v>
      </c>
      <c r="F2454" s="40" t="str">
        <f t="shared" si="12"/>
        <v>02020001760416CĐ-ĐCN4</v>
      </c>
      <c r="G2454" s="46">
        <v>2</v>
      </c>
      <c r="H2454" s="40" t="s">
        <v>3196</v>
      </c>
      <c r="I2454" s="46">
        <v>56</v>
      </c>
    </row>
    <row r="2455" spans="1:9" ht="12.75" hidden="1" customHeight="1">
      <c r="A2455" s="34">
        <v>798</v>
      </c>
      <c r="B2455" s="40" t="s">
        <v>3197</v>
      </c>
      <c r="C2455" s="40" t="s">
        <v>652</v>
      </c>
      <c r="D2455" s="40" t="str">
        <f t="shared" si="9"/>
        <v>020200040604Thực tập Mạch Điện tử</v>
      </c>
      <c r="E2455" s="40" t="s">
        <v>3189</v>
      </c>
      <c r="F2455" s="40" t="str">
        <f t="shared" si="12"/>
        <v>02020004060416CĐ-ĐCN4</v>
      </c>
      <c r="G2455" s="46">
        <v>2</v>
      </c>
      <c r="H2455" s="40" t="s">
        <v>3198</v>
      </c>
      <c r="I2455" s="46">
        <v>56</v>
      </c>
    </row>
    <row r="2456" spans="1:9" ht="12.75" hidden="1" customHeight="1">
      <c r="A2456" s="34">
        <v>799</v>
      </c>
      <c r="B2456" s="40" t="s">
        <v>3199</v>
      </c>
      <c r="C2456" s="40" t="s">
        <v>1244</v>
      </c>
      <c r="D2456" s="40" t="str">
        <f t="shared" si="9"/>
        <v>020200041404Thực tập Vi xử lý</v>
      </c>
      <c r="E2456" s="40" t="s">
        <v>3189</v>
      </c>
      <c r="F2456" s="40" t="str">
        <f t="shared" si="12"/>
        <v>02020004140416CĐ-ĐCN4</v>
      </c>
      <c r="G2456" s="46">
        <v>2</v>
      </c>
      <c r="H2456" s="40" t="s">
        <v>3200</v>
      </c>
      <c r="I2456" s="46">
        <v>58</v>
      </c>
    </row>
    <row r="2457" spans="1:9" ht="12.75" hidden="1" customHeight="1">
      <c r="A2457" s="34">
        <v>800</v>
      </c>
      <c r="B2457" s="40" t="s">
        <v>3201</v>
      </c>
      <c r="C2457" s="40" t="s">
        <v>2060</v>
      </c>
      <c r="D2457" s="40" t="str">
        <f t="shared" si="9"/>
        <v>020200001005Anh văn chuyên ngành CNKT điện – điện tử</v>
      </c>
      <c r="E2457" s="40" t="s">
        <v>3202</v>
      </c>
      <c r="F2457" s="40" t="str">
        <f t="shared" si="12"/>
        <v>02020000100516CĐ-ĐCN5</v>
      </c>
      <c r="G2457" s="46">
        <v>2</v>
      </c>
      <c r="H2457" s="40" t="s">
        <v>3203</v>
      </c>
      <c r="I2457" s="46">
        <v>53</v>
      </c>
    </row>
    <row r="2458" spans="1:9" ht="12.75" hidden="1" customHeight="1">
      <c r="A2458" s="34">
        <v>801</v>
      </c>
      <c r="B2458" s="40" t="s">
        <v>3204</v>
      </c>
      <c r="C2458" s="40" t="s">
        <v>326</v>
      </c>
      <c r="D2458" s="40" t="str">
        <f t="shared" si="9"/>
        <v>020200003906Điện tử công suất</v>
      </c>
      <c r="E2458" s="40" t="s">
        <v>3202</v>
      </c>
      <c r="F2458" s="40" t="str">
        <f t="shared" si="12"/>
        <v>02020000390616CĐ-ĐCN5</v>
      </c>
      <c r="G2458" s="46">
        <v>2</v>
      </c>
      <c r="H2458" s="40" t="s">
        <v>191</v>
      </c>
      <c r="I2458" s="46">
        <v>53</v>
      </c>
    </row>
    <row r="2459" spans="1:9" ht="12.75" hidden="1" customHeight="1">
      <c r="A2459" s="34">
        <v>802</v>
      </c>
      <c r="B2459" s="40" t="s">
        <v>3205</v>
      </c>
      <c r="C2459" s="40" t="s">
        <v>3098</v>
      </c>
      <c r="D2459" s="40" t="str">
        <f t="shared" si="9"/>
        <v>020200005306Đo lường cảm biến</v>
      </c>
      <c r="E2459" s="40" t="s">
        <v>3202</v>
      </c>
      <c r="F2459" s="40" t="str">
        <f t="shared" si="12"/>
        <v>02020000530616CĐ-ĐCN5</v>
      </c>
      <c r="G2459" s="46">
        <v>2</v>
      </c>
      <c r="H2459" s="40" t="s">
        <v>191</v>
      </c>
      <c r="I2459" s="46">
        <v>53</v>
      </c>
    </row>
    <row r="2460" spans="1:9" ht="12.75" hidden="1" customHeight="1">
      <c r="A2460" s="34">
        <v>803</v>
      </c>
      <c r="B2460" s="40" t="s">
        <v>3206</v>
      </c>
      <c r="C2460" s="40" t="s">
        <v>1077</v>
      </c>
      <c r="D2460" s="40" t="str">
        <f t="shared" si="9"/>
        <v>020200021321Tư tưởng Hồ Chí Minh</v>
      </c>
      <c r="E2460" s="40" t="s">
        <v>3202</v>
      </c>
      <c r="F2460" s="40" t="str">
        <f t="shared" si="12"/>
        <v>02020002132116CĐ-ĐCN5</v>
      </c>
      <c r="G2460" s="46">
        <v>2</v>
      </c>
      <c r="H2460" s="40" t="s">
        <v>258</v>
      </c>
      <c r="I2460" s="46">
        <v>53</v>
      </c>
    </row>
    <row r="2461" spans="1:9" ht="12.75" hidden="1" customHeight="1">
      <c r="A2461" s="34">
        <v>804</v>
      </c>
      <c r="B2461" s="40" t="s">
        <v>3207</v>
      </c>
      <c r="C2461" s="40" t="s">
        <v>2064</v>
      </c>
      <c r="D2461" s="40" t="str">
        <f t="shared" si="9"/>
        <v>020200022206Vi xử lý</v>
      </c>
      <c r="E2461" s="40" t="s">
        <v>3202</v>
      </c>
      <c r="F2461" s="40" t="str">
        <f t="shared" si="12"/>
        <v>02020002220616CĐ-ĐCN5</v>
      </c>
      <c r="G2461" s="46">
        <v>2</v>
      </c>
      <c r="H2461" s="40" t="s">
        <v>682</v>
      </c>
      <c r="I2461" s="46">
        <v>53</v>
      </c>
    </row>
    <row r="2462" spans="1:9" ht="12.75" hidden="1" customHeight="1">
      <c r="A2462" s="34">
        <v>805</v>
      </c>
      <c r="B2462" s="40" t="s">
        <v>3208</v>
      </c>
      <c r="C2462" s="40" t="s">
        <v>658</v>
      </c>
      <c r="D2462" s="40" t="str">
        <f t="shared" si="9"/>
        <v>020200017506Thực tập Kỹ thuật số</v>
      </c>
      <c r="E2462" s="40" t="s">
        <v>3202</v>
      </c>
      <c r="F2462" s="40" t="str">
        <f t="shared" si="12"/>
        <v>02020001750616CĐ-ĐCN5</v>
      </c>
      <c r="G2462" s="46">
        <v>2</v>
      </c>
      <c r="H2462" s="40" t="s">
        <v>3209</v>
      </c>
      <c r="I2462" s="46">
        <v>54</v>
      </c>
    </row>
    <row r="2463" spans="1:9" ht="12.75" hidden="1" customHeight="1">
      <c r="A2463" s="34">
        <v>806</v>
      </c>
      <c r="B2463" s="40" t="s">
        <v>3210</v>
      </c>
      <c r="C2463" s="40" t="s">
        <v>3102</v>
      </c>
      <c r="D2463" s="40" t="str">
        <f t="shared" si="9"/>
        <v>020200017605Thực tập Máy điện</v>
      </c>
      <c r="E2463" s="40" t="s">
        <v>3202</v>
      </c>
      <c r="F2463" s="40" t="str">
        <f t="shared" si="12"/>
        <v>02020001760516CĐ-ĐCN5</v>
      </c>
      <c r="G2463" s="46">
        <v>2</v>
      </c>
      <c r="H2463" s="40" t="s">
        <v>2854</v>
      </c>
      <c r="I2463" s="46">
        <v>53</v>
      </c>
    </row>
    <row r="2464" spans="1:9" ht="12.75" hidden="1" customHeight="1">
      <c r="A2464" s="34">
        <v>807</v>
      </c>
      <c r="B2464" s="40" t="s">
        <v>3211</v>
      </c>
      <c r="C2464" s="40" t="s">
        <v>652</v>
      </c>
      <c r="D2464" s="40" t="str">
        <f t="shared" si="9"/>
        <v>020200040605Thực tập Mạch Điện tử</v>
      </c>
      <c r="E2464" s="40" t="s">
        <v>3202</v>
      </c>
      <c r="F2464" s="40" t="str">
        <f t="shared" si="12"/>
        <v>02020004060516CĐ-ĐCN5</v>
      </c>
      <c r="G2464" s="46">
        <v>2</v>
      </c>
      <c r="H2464" s="40" t="s">
        <v>3212</v>
      </c>
      <c r="I2464" s="46">
        <v>54</v>
      </c>
    </row>
    <row r="2465" spans="1:9" ht="12.75" hidden="1" customHeight="1">
      <c r="A2465" s="34">
        <v>808</v>
      </c>
      <c r="B2465" s="40" t="s">
        <v>3213</v>
      </c>
      <c r="C2465" s="40" t="s">
        <v>1244</v>
      </c>
      <c r="D2465" s="40" t="str">
        <f t="shared" si="9"/>
        <v>020200041405Thực tập Vi xử lý</v>
      </c>
      <c r="E2465" s="40" t="s">
        <v>3202</v>
      </c>
      <c r="F2465" s="40" t="str">
        <f t="shared" si="12"/>
        <v>02020004140516CĐ-ĐCN5</v>
      </c>
      <c r="G2465" s="46">
        <v>2</v>
      </c>
      <c r="H2465" s="40" t="s">
        <v>3214</v>
      </c>
      <c r="I2465" s="46">
        <v>53</v>
      </c>
    </row>
    <row r="2466" spans="1:9" ht="12.75" hidden="1" customHeight="1">
      <c r="A2466" s="34">
        <v>809</v>
      </c>
      <c r="B2466" s="40" t="s">
        <v>3215</v>
      </c>
      <c r="C2466" s="40" t="s">
        <v>2060</v>
      </c>
      <c r="D2466" s="40" t="str">
        <f t="shared" si="9"/>
        <v>020200001006Anh văn chuyên ngành CNKT điện – điện tử</v>
      </c>
      <c r="E2466" s="40" t="s">
        <v>3216</v>
      </c>
      <c r="F2466" s="40" t="str">
        <f t="shared" si="12"/>
        <v>02020000100616CĐ-ĐTCN1</v>
      </c>
      <c r="G2466" s="46">
        <v>2</v>
      </c>
      <c r="H2466" s="40" t="s">
        <v>3203</v>
      </c>
      <c r="I2466" s="46">
        <v>51</v>
      </c>
    </row>
    <row r="2467" spans="1:9" ht="12.75" hidden="1" customHeight="1">
      <c r="A2467" s="34">
        <v>810</v>
      </c>
      <c r="B2467" s="40" t="s">
        <v>3217</v>
      </c>
      <c r="C2467" s="40" t="s">
        <v>326</v>
      </c>
      <c r="D2467" s="40" t="str">
        <f t="shared" si="9"/>
        <v>020200003907Điện tử công suất</v>
      </c>
      <c r="E2467" s="40" t="s">
        <v>3216</v>
      </c>
      <c r="F2467" s="40" t="str">
        <f t="shared" si="12"/>
        <v>02020000390716CĐ-ĐTCN1</v>
      </c>
      <c r="G2467" s="46">
        <v>2</v>
      </c>
      <c r="H2467" s="40" t="s">
        <v>193</v>
      </c>
      <c r="I2467" s="46">
        <v>51</v>
      </c>
    </row>
    <row r="2468" spans="1:9" ht="12.75" hidden="1" customHeight="1">
      <c r="A2468" s="34">
        <v>811</v>
      </c>
      <c r="B2468" s="40" t="s">
        <v>3218</v>
      </c>
      <c r="C2468" s="40" t="s">
        <v>3098</v>
      </c>
      <c r="D2468" s="40" t="str">
        <f t="shared" si="9"/>
        <v>020200005307Đo lường cảm biến</v>
      </c>
      <c r="E2468" s="40" t="s">
        <v>3216</v>
      </c>
      <c r="F2468" s="40" t="str">
        <f t="shared" si="12"/>
        <v>02020000530716CĐ-ĐTCN1</v>
      </c>
      <c r="G2468" s="46">
        <v>2</v>
      </c>
      <c r="H2468" s="40" t="s">
        <v>193</v>
      </c>
      <c r="I2468" s="46">
        <v>51</v>
      </c>
    </row>
    <row r="2469" spans="1:9" ht="12.75" hidden="1" customHeight="1">
      <c r="A2469" s="34">
        <v>812</v>
      </c>
      <c r="B2469" s="40" t="s">
        <v>3219</v>
      </c>
      <c r="C2469" s="40" t="s">
        <v>1077</v>
      </c>
      <c r="D2469" s="40" t="str">
        <f t="shared" si="9"/>
        <v>020200021322Tư tưởng Hồ Chí Minh</v>
      </c>
      <c r="E2469" s="40" t="s">
        <v>3216</v>
      </c>
      <c r="F2469" s="40" t="str">
        <f t="shared" si="12"/>
        <v>02020002132216CĐ-ĐTCN1</v>
      </c>
      <c r="G2469" s="46">
        <v>2</v>
      </c>
      <c r="H2469" s="40" t="s">
        <v>258</v>
      </c>
      <c r="I2469" s="46">
        <v>51</v>
      </c>
    </row>
    <row r="2470" spans="1:9" ht="12.75" hidden="1" customHeight="1">
      <c r="A2470" s="34">
        <v>813</v>
      </c>
      <c r="B2470" s="40" t="s">
        <v>3220</v>
      </c>
      <c r="C2470" s="40" t="s">
        <v>2064</v>
      </c>
      <c r="D2470" s="40" t="str">
        <f t="shared" si="9"/>
        <v>020200022207Vi xử lý</v>
      </c>
      <c r="E2470" s="40" t="s">
        <v>3216</v>
      </c>
      <c r="F2470" s="40" t="str">
        <f t="shared" si="12"/>
        <v>02020002220716CĐ-ĐTCN1</v>
      </c>
      <c r="G2470" s="46">
        <v>2</v>
      </c>
      <c r="H2470" s="40" t="s">
        <v>216</v>
      </c>
      <c r="I2470" s="46">
        <v>51</v>
      </c>
    </row>
    <row r="2471" spans="1:9" ht="12.75" hidden="1" customHeight="1">
      <c r="A2471" s="34">
        <v>814</v>
      </c>
      <c r="B2471" s="40" t="s">
        <v>3221</v>
      </c>
      <c r="C2471" s="40" t="s">
        <v>658</v>
      </c>
      <c r="D2471" s="40" t="str">
        <f t="shared" si="9"/>
        <v>020200017507Thực tập Kỹ thuật số</v>
      </c>
      <c r="E2471" s="40" t="s">
        <v>3216</v>
      </c>
      <c r="F2471" s="40" t="str">
        <f t="shared" si="12"/>
        <v>02020001750716CĐ-ĐTCN1</v>
      </c>
      <c r="G2471" s="46">
        <v>2</v>
      </c>
      <c r="H2471" s="40" t="s">
        <v>3222</v>
      </c>
      <c r="I2471" s="46">
        <v>51</v>
      </c>
    </row>
    <row r="2472" spans="1:9" ht="12.75" hidden="1" customHeight="1">
      <c r="A2472" s="34">
        <v>815</v>
      </c>
      <c r="B2472" s="40" t="s">
        <v>3223</v>
      </c>
      <c r="C2472" s="40" t="s">
        <v>652</v>
      </c>
      <c r="D2472" s="40" t="str">
        <f t="shared" si="9"/>
        <v>020200040606Thực tập Mạch Điện tử</v>
      </c>
      <c r="E2472" s="40" t="s">
        <v>3216</v>
      </c>
      <c r="F2472" s="40" t="str">
        <f t="shared" si="12"/>
        <v>02020004060616CĐ-ĐTCN1</v>
      </c>
      <c r="G2472" s="46">
        <v>2</v>
      </c>
      <c r="H2472" s="40" t="s">
        <v>3224</v>
      </c>
      <c r="I2472" s="46">
        <v>51</v>
      </c>
    </row>
    <row r="2473" spans="1:9" ht="12.75" hidden="1" customHeight="1">
      <c r="A2473" s="34">
        <v>816</v>
      </c>
      <c r="B2473" s="40" t="s">
        <v>3225</v>
      </c>
      <c r="C2473" s="40" t="s">
        <v>3125</v>
      </c>
      <c r="D2473" s="40" t="str">
        <f t="shared" si="9"/>
        <v>020200041202Thực tập Trang bị điện</v>
      </c>
      <c r="E2473" s="40" t="s">
        <v>3216</v>
      </c>
      <c r="F2473" s="40" t="str">
        <f t="shared" si="12"/>
        <v>02020004120216CĐ-ĐTCN1</v>
      </c>
      <c r="G2473" s="46">
        <v>2</v>
      </c>
      <c r="H2473" s="40" t="s">
        <v>119</v>
      </c>
      <c r="I2473" s="46">
        <v>59</v>
      </c>
    </row>
    <row r="2474" spans="1:9" ht="12.75" hidden="1" customHeight="1">
      <c r="A2474" s="34">
        <v>817</v>
      </c>
      <c r="B2474" s="40" t="s">
        <v>3226</v>
      </c>
      <c r="C2474" s="40" t="s">
        <v>1244</v>
      </c>
      <c r="D2474" s="40" t="str">
        <f t="shared" si="9"/>
        <v>020200041406Thực tập Vi xử lý</v>
      </c>
      <c r="E2474" s="40" t="s">
        <v>3216</v>
      </c>
      <c r="F2474" s="40" t="str">
        <f t="shared" si="12"/>
        <v>02020004140616CĐ-ĐTCN1</v>
      </c>
      <c r="G2474" s="46">
        <v>2</v>
      </c>
      <c r="H2474" s="40" t="s">
        <v>682</v>
      </c>
      <c r="I2474" s="46">
        <v>51</v>
      </c>
    </row>
    <row r="2475" spans="1:9" ht="12.75" hidden="1" customHeight="1">
      <c r="A2475" s="34">
        <v>818</v>
      </c>
      <c r="B2475" s="40" t="s">
        <v>3227</v>
      </c>
      <c r="C2475" s="40" t="s">
        <v>2060</v>
      </c>
      <c r="D2475" s="40" t="str">
        <f t="shared" si="9"/>
        <v>020200001007Anh văn chuyên ngành CNKT điện – điện tử</v>
      </c>
      <c r="E2475" s="40" t="s">
        <v>3228</v>
      </c>
      <c r="F2475" s="40" t="str">
        <f t="shared" si="12"/>
        <v>02020000100716CĐ-TĐH1</v>
      </c>
      <c r="G2475" s="46">
        <v>2</v>
      </c>
      <c r="H2475" s="40" t="s">
        <v>838</v>
      </c>
      <c r="I2475" s="46">
        <v>47</v>
      </c>
    </row>
    <row r="2476" spans="1:9" ht="12.75" hidden="1" customHeight="1">
      <c r="A2476" s="34">
        <v>819</v>
      </c>
      <c r="B2476" s="40" t="s">
        <v>3229</v>
      </c>
      <c r="C2476" s="40" t="s">
        <v>326</v>
      </c>
      <c r="D2476" s="40" t="str">
        <f t="shared" si="9"/>
        <v>020200003908Điện tử công suất</v>
      </c>
      <c r="E2476" s="40" t="s">
        <v>3228</v>
      </c>
      <c r="F2476" s="40" t="str">
        <f t="shared" si="12"/>
        <v>02020000390816CĐ-TĐH1</v>
      </c>
      <c r="G2476" s="46">
        <v>2</v>
      </c>
      <c r="H2476" s="40" t="s">
        <v>191</v>
      </c>
      <c r="I2476" s="46">
        <v>48</v>
      </c>
    </row>
    <row r="2477" spans="1:9" ht="12.75" hidden="1" customHeight="1">
      <c r="A2477" s="34">
        <v>820</v>
      </c>
      <c r="B2477" s="40" t="s">
        <v>3230</v>
      </c>
      <c r="C2477" s="40" t="s">
        <v>3098</v>
      </c>
      <c r="D2477" s="40" t="str">
        <f t="shared" si="9"/>
        <v>020200005308Đo lường cảm biến</v>
      </c>
      <c r="E2477" s="40" t="s">
        <v>3228</v>
      </c>
      <c r="F2477" s="40" t="str">
        <f t="shared" si="12"/>
        <v>02020000530816CĐ-TĐH1</v>
      </c>
      <c r="G2477" s="46">
        <v>2</v>
      </c>
      <c r="H2477" s="40" t="s">
        <v>801</v>
      </c>
      <c r="I2477" s="46">
        <v>47</v>
      </c>
    </row>
    <row r="2478" spans="1:9" ht="12.75" hidden="1" customHeight="1">
      <c r="A2478" s="34">
        <v>821</v>
      </c>
      <c r="B2478" s="40" t="s">
        <v>3231</v>
      </c>
      <c r="C2478" s="40" t="s">
        <v>1077</v>
      </c>
      <c r="D2478" s="40" t="str">
        <f t="shared" si="9"/>
        <v>020200021323Tư tưởng Hồ Chí Minh</v>
      </c>
      <c r="E2478" s="40" t="s">
        <v>3228</v>
      </c>
      <c r="F2478" s="40" t="str">
        <f t="shared" si="12"/>
        <v>02020002132316CĐ-TĐH1</v>
      </c>
      <c r="G2478" s="46">
        <v>2</v>
      </c>
      <c r="H2478" s="40" t="s">
        <v>260</v>
      </c>
      <c r="I2478" s="46">
        <v>47</v>
      </c>
    </row>
    <row r="2479" spans="1:9" ht="12.75" hidden="1" customHeight="1">
      <c r="A2479" s="34">
        <v>822</v>
      </c>
      <c r="B2479" s="40" t="s">
        <v>3232</v>
      </c>
      <c r="C2479" s="40" t="s">
        <v>2064</v>
      </c>
      <c r="D2479" s="40" t="str">
        <f t="shared" si="9"/>
        <v>020200022208Vi xử lý</v>
      </c>
      <c r="E2479" s="40" t="s">
        <v>3228</v>
      </c>
      <c r="F2479" s="40" t="str">
        <f t="shared" si="12"/>
        <v>02020002220816CĐ-TĐH1</v>
      </c>
      <c r="G2479" s="46">
        <v>2</v>
      </c>
      <c r="H2479" s="40" t="s">
        <v>74</v>
      </c>
      <c r="I2479" s="46">
        <v>49</v>
      </c>
    </row>
    <row r="2480" spans="1:9" ht="12.75" hidden="1" customHeight="1">
      <c r="A2480" s="34">
        <v>823</v>
      </c>
      <c r="B2480" s="40" t="s">
        <v>3233</v>
      </c>
      <c r="C2480" s="40" t="s">
        <v>658</v>
      </c>
      <c r="D2480" s="40" t="str">
        <f t="shared" si="9"/>
        <v>020200017508Thực tập Kỹ thuật số</v>
      </c>
      <c r="E2480" s="40" t="s">
        <v>3228</v>
      </c>
      <c r="F2480" s="40" t="str">
        <f t="shared" si="12"/>
        <v>02020001750816CĐ-TĐH1</v>
      </c>
      <c r="G2480" s="46">
        <v>2</v>
      </c>
      <c r="H2480" s="40" t="s">
        <v>3234</v>
      </c>
      <c r="I2480" s="46">
        <v>48</v>
      </c>
    </row>
    <row r="2481" spans="1:9" ht="12.75" hidden="1" customHeight="1">
      <c r="A2481" s="34">
        <v>824</v>
      </c>
      <c r="B2481" s="40" t="s">
        <v>3235</v>
      </c>
      <c r="C2481" s="40" t="s">
        <v>652</v>
      </c>
      <c r="D2481" s="40" t="str">
        <f t="shared" si="9"/>
        <v>020200040607Thực tập Mạch Điện tử</v>
      </c>
      <c r="E2481" s="40" t="s">
        <v>3228</v>
      </c>
      <c r="F2481" s="40" t="str">
        <f t="shared" si="12"/>
        <v>02020004060716CĐ-TĐH1</v>
      </c>
      <c r="G2481" s="46">
        <v>2</v>
      </c>
      <c r="H2481" s="40" t="s">
        <v>801</v>
      </c>
      <c r="I2481" s="46">
        <v>48</v>
      </c>
    </row>
    <row r="2482" spans="1:9" ht="12.75" hidden="1" customHeight="1">
      <c r="A2482" s="34">
        <v>825</v>
      </c>
      <c r="B2482" s="40" t="s">
        <v>3236</v>
      </c>
      <c r="C2482" s="40" t="s">
        <v>3125</v>
      </c>
      <c r="D2482" s="40" t="str">
        <f t="shared" si="9"/>
        <v>020200041203Thực tập Trang bị điện</v>
      </c>
      <c r="E2482" s="40" t="s">
        <v>3228</v>
      </c>
      <c r="F2482" s="40" t="str">
        <f t="shared" si="12"/>
        <v>02020004120316CĐ-TĐH1</v>
      </c>
      <c r="G2482" s="46">
        <v>2</v>
      </c>
      <c r="H2482" s="40" t="s">
        <v>67</v>
      </c>
      <c r="I2482" s="46">
        <v>51</v>
      </c>
    </row>
    <row r="2483" spans="1:9" ht="12.75" hidden="1" customHeight="1">
      <c r="A2483" s="34">
        <v>826</v>
      </c>
      <c r="B2483" s="40" t="s">
        <v>3237</v>
      </c>
      <c r="C2483" s="40" t="s">
        <v>1244</v>
      </c>
      <c r="D2483" s="40" t="str">
        <f t="shared" si="9"/>
        <v>020200041407Thực tập Vi xử lý</v>
      </c>
      <c r="E2483" s="40" t="s">
        <v>3228</v>
      </c>
      <c r="F2483" s="40" t="str">
        <f t="shared" si="12"/>
        <v>02020004140716CĐ-TĐH1</v>
      </c>
      <c r="G2483" s="46">
        <v>2</v>
      </c>
      <c r="H2483" s="40" t="s">
        <v>728</v>
      </c>
      <c r="I2483" s="46">
        <v>48</v>
      </c>
    </row>
    <row r="2484" spans="1:9" ht="12.75" hidden="1" customHeight="1">
      <c r="A2484" s="34">
        <v>827</v>
      </c>
      <c r="B2484" s="40" t="s">
        <v>717</v>
      </c>
      <c r="C2484" s="40" t="s">
        <v>594</v>
      </c>
      <c r="D2484" s="40" t="str">
        <f t="shared" si="9"/>
        <v>SHCN(12+)46Sinh hoạt chủ nhiệm</v>
      </c>
      <c r="E2484" s="40" t="s">
        <v>3126</v>
      </c>
      <c r="F2484" s="40" t="str">
        <f t="shared" si="12"/>
        <v>SHCN(12+)4616CĐ-CTM1</v>
      </c>
      <c r="G2484" s="46">
        <v>2</v>
      </c>
      <c r="H2484" s="40" t="s">
        <v>243</v>
      </c>
      <c r="I2484" s="46">
        <v>64</v>
      </c>
    </row>
    <row r="2485" spans="1:9" ht="12.75" hidden="1" customHeight="1">
      <c r="A2485" s="34">
        <v>828</v>
      </c>
      <c r="B2485" s="40" t="s">
        <v>3238</v>
      </c>
      <c r="C2485" s="40" t="s">
        <v>594</v>
      </c>
      <c r="D2485" s="40" t="str">
        <f t="shared" si="9"/>
        <v>SHCN(12+)47Sinh hoạt chủ nhiệm</v>
      </c>
      <c r="E2485" s="40" t="s">
        <v>3133</v>
      </c>
      <c r="F2485" s="40" t="str">
        <f t="shared" si="12"/>
        <v>SHCN(12+)4716CĐ-CTM2</v>
      </c>
      <c r="G2485" s="46">
        <v>2</v>
      </c>
      <c r="H2485" s="40" t="s">
        <v>202</v>
      </c>
      <c r="I2485" s="46">
        <v>52</v>
      </c>
    </row>
    <row r="2486" spans="1:9" ht="12.75" hidden="1" customHeight="1">
      <c r="A2486" s="34">
        <v>829</v>
      </c>
      <c r="B2486" s="40" t="s">
        <v>3239</v>
      </c>
      <c r="C2486" s="40" t="s">
        <v>594</v>
      </c>
      <c r="D2486" s="40" t="str">
        <f t="shared" si="9"/>
        <v>SHCN(12+)48Sinh hoạt chủ nhiệm</v>
      </c>
      <c r="E2486" s="40" t="s">
        <v>3141</v>
      </c>
      <c r="F2486" s="40" t="str">
        <f t="shared" si="12"/>
        <v>SHCN(12+)4816CĐ-CTM3</v>
      </c>
      <c r="G2486" s="46">
        <v>2</v>
      </c>
      <c r="H2486" s="40" t="s">
        <v>266</v>
      </c>
      <c r="I2486" s="46">
        <v>64</v>
      </c>
    </row>
    <row r="2487" spans="1:9" ht="12.75" hidden="1" customHeight="1">
      <c r="A2487" s="34">
        <v>830</v>
      </c>
      <c r="B2487" s="40" t="s">
        <v>3240</v>
      </c>
      <c r="C2487" s="40" t="s">
        <v>594</v>
      </c>
      <c r="D2487" s="40" t="str">
        <f t="shared" si="9"/>
        <v>SHCN(12+)49Sinh hoạt chủ nhiệm</v>
      </c>
      <c r="E2487" s="40" t="s">
        <v>3148</v>
      </c>
      <c r="F2487" s="40" t="str">
        <f t="shared" si="12"/>
        <v>SHCN(12+)4916CĐ-CTM4</v>
      </c>
      <c r="G2487" s="46">
        <v>2</v>
      </c>
      <c r="H2487" s="40" t="s">
        <v>218</v>
      </c>
      <c r="I2487" s="46">
        <v>64</v>
      </c>
    </row>
    <row r="2488" spans="1:9" ht="12.75" hidden="1" customHeight="1">
      <c r="A2488" s="34">
        <v>831</v>
      </c>
      <c r="B2488" s="40" t="s">
        <v>854</v>
      </c>
      <c r="C2488" s="40" t="s">
        <v>594</v>
      </c>
      <c r="D2488" s="40" t="str">
        <f t="shared" si="9"/>
        <v>SHCN(12+)50Sinh hoạt chủ nhiệm</v>
      </c>
      <c r="E2488" s="40" t="s">
        <v>3155</v>
      </c>
      <c r="F2488" s="40" t="str">
        <f t="shared" si="12"/>
        <v>SHCN(12+)5016CĐ-CTM5</v>
      </c>
      <c r="G2488" s="46">
        <v>2</v>
      </c>
      <c r="H2488" s="40" t="s">
        <v>241</v>
      </c>
      <c r="I2488" s="46">
        <v>64</v>
      </c>
    </row>
    <row r="2489" spans="1:9" ht="12.75" hidden="1" customHeight="1">
      <c r="A2489" s="34">
        <v>832</v>
      </c>
      <c r="B2489" s="40" t="s">
        <v>855</v>
      </c>
      <c r="C2489" s="40" t="s">
        <v>594</v>
      </c>
      <c r="D2489" s="40" t="str">
        <f t="shared" si="9"/>
        <v>SHCN(12+)51Sinh hoạt chủ nhiệm</v>
      </c>
      <c r="E2489" s="40" t="s">
        <v>3106</v>
      </c>
      <c r="F2489" s="40" t="str">
        <f t="shared" si="12"/>
        <v>SHCN(12+)5116CĐ-CĐ1</v>
      </c>
      <c r="G2489" s="46">
        <v>2</v>
      </c>
      <c r="H2489" s="40" t="s">
        <v>240</v>
      </c>
      <c r="I2489" s="46">
        <v>19</v>
      </c>
    </row>
    <row r="2490" spans="1:9" ht="12.75" hidden="1" customHeight="1">
      <c r="A2490" s="34">
        <v>833</v>
      </c>
      <c r="B2490" s="40" t="s">
        <v>3243</v>
      </c>
      <c r="C2490" s="40" t="s">
        <v>594</v>
      </c>
      <c r="D2490" s="40" t="str">
        <f t="shared" si="9"/>
        <v>SHCN(12+)52Sinh hoạt chủ nhiệm</v>
      </c>
      <c r="E2490" s="40" t="s">
        <v>3109</v>
      </c>
      <c r="F2490" s="40" t="str">
        <f t="shared" si="12"/>
        <v>SHCN(12+)5216CĐ-CĐT1</v>
      </c>
      <c r="G2490" s="46">
        <v>2</v>
      </c>
      <c r="H2490" s="40" t="s">
        <v>267</v>
      </c>
      <c r="I2490" s="46">
        <v>22</v>
      </c>
    </row>
    <row r="2491" spans="1:9" ht="12.75" hidden="1" customHeight="1">
      <c r="A2491" s="34">
        <v>834</v>
      </c>
      <c r="B2491" s="40" t="s">
        <v>3244</v>
      </c>
      <c r="C2491" s="40" t="s">
        <v>594</v>
      </c>
      <c r="D2491" s="40" t="str">
        <f t="shared" si="9"/>
        <v>SHCN(12+)53Sinh hoạt chủ nhiệm</v>
      </c>
      <c r="E2491" s="40" t="s">
        <v>3117</v>
      </c>
      <c r="F2491" s="40" t="str">
        <f t="shared" si="12"/>
        <v>SHCN(12+)5316CĐ-CNC1</v>
      </c>
      <c r="G2491" s="46">
        <v>2</v>
      </c>
      <c r="H2491" s="40" t="s">
        <v>104</v>
      </c>
      <c r="I2491" s="46">
        <v>21</v>
      </c>
    </row>
    <row r="2492" spans="1:9" ht="12.75" hidden="1" customHeight="1">
      <c r="A2492" s="34">
        <v>835</v>
      </c>
      <c r="B2492" s="40" t="s">
        <v>3245</v>
      </c>
      <c r="C2492" s="40" t="s">
        <v>594</v>
      </c>
      <c r="D2492" s="40" t="str">
        <f t="shared" si="9"/>
        <v>SHCN(12+)54Sinh hoạt chủ nhiệm</v>
      </c>
      <c r="E2492" s="40" t="s">
        <v>938</v>
      </c>
      <c r="F2492" s="40" t="str">
        <f t="shared" si="12"/>
        <v>SHCN(12+)5416CĐ-Ô1</v>
      </c>
      <c r="G2492" s="46">
        <v>2</v>
      </c>
      <c r="H2492" s="40" t="s">
        <v>252</v>
      </c>
      <c r="I2492" s="46">
        <v>49</v>
      </c>
    </row>
    <row r="2493" spans="1:9" ht="12.75" hidden="1" customHeight="1">
      <c r="A2493" s="34">
        <v>836</v>
      </c>
      <c r="B2493" s="40" t="s">
        <v>3246</v>
      </c>
      <c r="C2493" s="40" t="s">
        <v>594</v>
      </c>
      <c r="D2493" s="40" t="str">
        <f t="shared" si="9"/>
        <v>SHCN(12+)55Sinh hoạt chủ nhiệm</v>
      </c>
      <c r="E2493" s="40" t="s">
        <v>941</v>
      </c>
      <c r="F2493" s="40" t="str">
        <f t="shared" si="12"/>
        <v>SHCN(12+)5516CĐ-Ô10</v>
      </c>
      <c r="G2493" s="46">
        <v>2</v>
      </c>
      <c r="H2493" s="40" t="s">
        <v>1344</v>
      </c>
      <c r="I2493" s="46">
        <v>47</v>
      </c>
    </row>
    <row r="2494" spans="1:9" ht="12.75" hidden="1" customHeight="1">
      <c r="A2494" s="34">
        <v>837</v>
      </c>
      <c r="B2494" s="40" t="s">
        <v>3247</v>
      </c>
      <c r="C2494" s="40" t="s">
        <v>594</v>
      </c>
      <c r="D2494" s="40" t="str">
        <f t="shared" si="9"/>
        <v>SHCN(12+)56Sinh hoạt chủ nhiệm</v>
      </c>
      <c r="E2494" s="40" t="s">
        <v>943</v>
      </c>
      <c r="F2494" s="40" t="str">
        <f t="shared" si="12"/>
        <v>SHCN(12+)5616CĐ-Ô11</v>
      </c>
      <c r="G2494" s="46">
        <v>2</v>
      </c>
      <c r="H2494" s="40" t="s">
        <v>242</v>
      </c>
      <c r="I2494" s="46">
        <v>48</v>
      </c>
    </row>
    <row r="2495" spans="1:9" ht="12.75" hidden="1" customHeight="1">
      <c r="A2495" s="34">
        <v>838</v>
      </c>
      <c r="B2495" s="40" t="s">
        <v>3248</v>
      </c>
      <c r="C2495" s="40" t="s">
        <v>594</v>
      </c>
      <c r="D2495" s="40" t="str">
        <f t="shared" si="9"/>
        <v>SHCN(12+)57Sinh hoạt chủ nhiệm</v>
      </c>
      <c r="E2495" s="40" t="s">
        <v>946</v>
      </c>
      <c r="F2495" s="40" t="str">
        <f t="shared" si="12"/>
        <v>SHCN(12+)5716CĐ-Ô12</v>
      </c>
      <c r="G2495" s="46">
        <v>2</v>
      </c>
      <c r="H2495" s="40" t="s">
        <v>258</v>
      </c>
      <c r="I2495" s="46">
        <v>48</v>
      </c>
    </row>
    <row r="2496" spans="1:9" ht="12.75" hidden="1" customHeight="1">
      <c r="A2496" s="34">
        <v>839</v>
      </c>
      <c r="B2496" s="40" t="s">
        <v>3249</v>
      </c>
      <c r="C2496" s="40" t="s">
        <v>594</v>
      </c>
      <c r="D2496" s="40" t="str">
        <f t="shared" si="9"/>
        <v>SHCN(12+)58Sinh hoạt chủ nhiệm</v>
      </c>
      <c r="E2496" s="40" t="s">
        <v>949</v>
      </c>
      <c r="F2496" s="40" t="str">
        <f t="shared" si="12"/>
        <v>SHCN(12+)5816CĐ-Ô2</v>
      </c>
      <c r="G2496" s="46">
        <v>2</v>
      </c>
      <c r="H2496" s="40" t="s">
        <v>1084</v>
      </c>
      <c r="I2496" s="46">
        <v>50</v>
      </c>
    </row>
    <row r="2497" spans="1:9" ht="12.75" hidden="1" customHeight="1">
      <c r="A2497" s="34">
        <v>840</v>
      </c>
      <c r="B2497" s="40" t="s">
        <v>3250</v>
      </c>
      <c r="C2497" s="40" t="s">
        <v>594</v>
      </c>
      <c r="D2497" s="40" t="str">
        <f t="shared" si="9"/>
        <v>SHCN(12+)59Sinh hoạt chủ nhiệm</v>
      </c>
      <c r="E2497" s="40" t="s">
        <v>951</v>
      </c>
      <c r="F2497" s="40" t="str">
        <f t="shared" si="12"/>
        <v>SHCN(12+)5916CĐ-Ô3</v>
      </c>
      <c r="G2497" s="46">
        <v>2</v>
      </c>
      <c r="H2497" s="40" t="s">
        <v>103</v>
      </c>
      <c r="I2497" s="46">
        <v>50</v>
      </c>
    </row>
    <row r="2498" spans="1:9" ht="12.75" hidden="1" customHeight="1">
      <c r="A2498" s="34">
        <v>841</v>
      </c>
      <c r="B2498" s="40" t="s">
        <v>3251</v>
      </c>
      <c r="C2498" s="40" t="s">
        <v>594</v>
      </c>
      <c r="D2498" s="40" t="str">
        <f t="shared" si="9"/>
        <v>SHCN(12+)60Sinh hoạt chủ nhiệm</v>
      </c>
      <c r="E2498" s="40" t="s">
        <v>955</v>
      </c>
      <c r="F2498" s="40" t="str">
        <f t="shared" si="12"/>
        <v>SHCN(12+)6016CĐ-Ô4</v>
      </c>
      <c r="G2498" s="46">
        <v>2</v>
      </c>
      <c r="H2498" s="40" t="s">
        <v>209</v>
      </c>
      <c r="I2498" s="46">
        <v>49</v>
      </c>
    </row>
    <row r="2499" spans="1:9" ht="12.75" hidden="1" customHeight="1">
      <c r="A2499" s="34">
        <v>842</v>
      </c>
      <c r="B2499" s="40" t="s">
        <v>3252</v>
      </c>
      <c r="C2499" s="40" t="s">
        <v>594</v>
      </c>
      <c r="D2499" s="40" t="str">
        <f t="shared" si="9"/>
        <v>SHCN(12+)61Sinh hoạt chủ nhiệm</v>
      </c>
      <c r="E2499" s="40" t="s">
        <v>958</v>
      </c>
      <c r="F2499" s="40" t="str">
        <f t="shared" si="12"/>
        <v>SHCN(12+)6116CĐ-Ô5</v>
      </c>
      <c r="G2499" s="46">
        <v>2</v>
      </c>
      <c r="H2499" s="40" t="s">
        <v>260</v>
      </c>
      <c r="I2499" s="46">
        <v>54</v>
      </c>
    </row>
    <row r="2500" spans="1:9" ht="12.75" hidden="1" customHeight="1">
      <c r="A2500" s="34">
        <v>843</v>
      </c>
      <c r="B2500" s="40" t="s">
        <v>3253</v>
      </c>
      <c r="C2500" s="40" t="s">
        <v>594</v>
      </c>
      <c r="D2500" s="40" t="str">
        <f t="shared" si="9"/>
        <v>SHCN(12+)62Sinh hoạt chủ nhiệm</v>
      </c>
      <c r="E2500" s="40" t="s">
        <v>960</v>
      </c>
      <c r="F2500" s="40" t="str">
        <f t="shared" si="12"/>
        <v>SHCN(12+)6216CĐ-Ô6</v>
      </c>
      <c r="G2500" s="46">
        <v>2</v>
      </c>
      <c r="H2500" s="40" t="s">
        <v>251</v>
      </c>
      <c r="I2500" s="46">
        <v>48</v>
      </c>
    </row>
    <row r="2501" spans="1:9" ht="12.75" hidden="1" customHeight="1">
      <c r="A2501" s="34">
        <v>844</v>
      </c>
      <c r="B2501" s="40" t="s">
        <v>3254</v>
      </c>
      <c r="C2501" s="40" t="s">
        <v>594</v>
      </c>
      <c r="D2501" s="40" t="str">
        <f t="shared" si="9"/>
        <v>SHCN(12+)63Sinh hoạt chủ nhiệm</v>
      </c>
      <c r="E2501" s="40" t="s">
        <v>962</v>
      </c>
      <c r="F2501" s="40" t="str">
        <f t="shared" si="12"/>
        <v>SHCN(12+)6316CĐ-Ô7</v>
      </c>
      <c r="G2501" s="46">
        <v>2</v>
      </c>
      <c r="H2501" s="40" t="s">
        <v>227</v>
      </c>
      <c r="I2501" s="46">
        <v>51</v>
      </c>
    </row>
    <row r="2502" spans="1:9" ht="12.75" hidden="1" customHeight="1">
      <c r="A2502" s="34">
        <v>845</v>
      </c>
      <c r="B2502" s="40" t="s">
        <v>3255</v>
      </c>
      <c r="C2502" s="40" t="s">
        <v>594</v>
      </c>
      <c r="D2502" s="40" t="str">
        <f t="shared" si="9"/>
        <v>SHCN(12+)64Sinh hoạt chủ nhiệm</v>
      </c>
      <c r="E2502" s="40" t="s">
        <v>964</v>
      </c>
      <c r="F2502" s="40" t="str">
        <f t="shared" si="12"/>
        <v>SHCN(12+)6416CĐ-Ô8</v>
      </c>
      <c r="G2502" s="46">
        <v>2</v>
      </c>
      <c r="H2502" s="40" t="s">
        <v>236</v>
      </c>
      <c r="I2502" s="46">
        <v>50</v>
      </c>
    </row>
    <row r="2503" spans="1:9" ht="12.75" hidden="1" customHeight="1">
      <c r="A2503" s="34">
        <v>846</v>
      </c>
      <c r="B2503" s="40" t="s">
        <v>3256</v>
      </c>
      <c r="C2503" s="40" t="s">
        <v>594</v>
      </c>
      <c r="D2503" s="40" t="str">
        <f t="shared" si="9"/>
        <v>SHCN(12+)65Sinh hoạt chủ nhiệm</v>
      </c>
      <c r="E2503" s="40" t="s">
        <v>953</v>
      </c>
      <c r="F2503" s="40" t="str">
        <f t="shared" si="12"/>
        <v>SHCN(12+)6516CĐ-Ô9</v>
      </c>
      <c r="G2503" s="46">
        <v>2</v>
      </c>
      <c r="H2503" s="40" t="s">
        <v>99</v>
      </c>
      <c r="I2503" s="46">
        <v>49</v>
      </c>
    </row>
    <row r="2504" spans="1:9" ht="12.75" hidden="1" customHeight="1">
      <c r="A2504" s="34">
        <v>847</v>
      </c>
      <c r="B2504" s="40" t="s">
        <v>3257</v>
      </c>
      <c r="C2504" s="40" t="s">
        <v>594</v>
      </c>
      <c r="D2504" s="40" t="str">
        <f t="shared" si="9"/>
        <v>SHCN(12+)66Sinh hoạt chủ nhiệm</v>
      </c>
      <c r="E2504" s="40" t="s">
        <v>3216</v>
      </c>
      <c r="F2504" s="40" t="str">
        <f t="shared" si="12"/>
        <v>SHCN(12+)6616CĐ-ĐTCN1</v>
      </c>
      <c r="G2504" s="46">
        <v>2</v>
      </c>
      <c r="H2504" s="40" t="s">
        <v>193</v>
      </c>
      <c r="I2504" s="46">
        <v>51</v>
      </c>
    </row>
    <row r="2505" spans="1:9" ht="12.75" hidden="1" customHeight="1">
      <c r="A2505" s="34">
        <v>848</v>
      </c>
      <c r="B2505" s="40" t="s">
        <v>3258</v>
      </c>
      <c r="C2505" s="40" t="s">
        <v>594</v>
      </c>
      <c r="D2505" s="40" t="str">
        <f t="shared" si="9"/>
        <v>SHCN(12+)67Sinh hoạt chủ nhiệm</v>
      </c>
      <c r="E2505" s="40" t="s">
        <v>3095</v>
      </c>
      <c r="F2505" s="40" t="str">
        <f t="shared" si="12"/>
        <v>SHCN(12+)6716CĐ-ĐCN1</v>
      </c>
      <c r="G2505" s="46">
        <v>2</v>
      </c>
      <c r="H2505" s="40" t="s">
        <v>75</v>
      </c>
      <c r="I2505" s="46">
        <v>56</v>
      </c>
    </row>
    <row r="2506" spans="1:9" ht="12.75" hidden="1" customHeight="1">
      <c r="A2506" s="34">
        <v>849</v>
      </c>
      <c r="B2506" s="40" t="s">
        <v>3259</v>
      </c>
      <c r="C2506" s="40" t="s">
        <v>594</v>
      </c>
      <c r="D2506" s="40" t="str">
        <f t="shared" si="9"/>
        <v>SHCN(12+)68Sinh hoạt chủ nhiệm</v>
      </c>
      <c r="E2506" s="40" t="s">
        <v>3163</v>
      </c>
      <c r="F2506" s="40" t="str">
        <f t="shared" si="12"/>
        <v>SHCN(12+)6816CĐ-ĐCN2</v>
      </c>
      <c r="G2506" s="46">
        <v>2</v>
      </c>
      <c r="H2506" s="40" t="s">
        <v>216</v>
      </c>
      <c r="I2506" s="46">
        <v>54</v>
      </c>
    </row>
    <row r="2507" spans="1:9" ht="12.75" hidden="1" customHeight="1">
      <c r="A2507" s="34">
        <v>850</v>
      </c>
      <c r="B2507" s="40" t="s">
        <v>3260</v>
      </c>
      <c r="C2507" s="40" t="s">
        <v>594</v>
      </c>
      <c r="D2507" s="40" t="str">
        <f t="shared" si="9"/>
        <v>SHCN(12+)69Sinh hoạt chủ nhiệm</v>
      </c>
      <c r="E2507" s="40" t="s">
        <v>3176</v>
      </c>
      <c r="F2507" s="40" t="str">
        <f t="shared" si="12"/>
        <v>SHCN(12+)6916CĐ-ĐCN3</v>
      </c>
      <c r="G2507" s="46">
        <v>2</v>
      </c>
      <c r="H2507" s="40" t="s">
        <v>838</v>
      </c>
      <c r="I2507" s="46">
        <v>55</v>
      </c>
    </row>
    <row r="2508" spans="1:9" ht="12.75" hidden="1" customHeight="1">
      <c r="A2508" s="34">
        <v>851</v>
      </c>
      <c r="B2508" s="40" t="s">
        <v>3261</v>
      </c>
      <c r="C2508" s="40" t="s">
        <v>594</v>
      </c>
      <c r="D2508" s="40" t="str">
        <f t="shared" si="9"/>
        <v>SHCN(12+)70Sinh hoạt chủ nhiệm</v>
      </c>
      <c r="E2508" s="40" t="s">
        <v>3189</v>
      </c>
      <c r="F2508" s="40" t="str">
        <f t="shared" si="12"/>
        <v>SHCN(12+)7016CĐ-ĐCN4</v>
      </c>
      <c r="G2508" s="46">
        <v>2</v>
      </c>
      <c r="H2508" s="40" t="s">
        <v>706</v>
      </c>
      <c r="I2508" s="46">
        <v>56</v>
      </c>
    </row>
    <row r="2509" spans="1:9" ht="12.75" hidden="1" customHeight="1">
      <c r="A2509" s="34">
        <v>852</v>
      </c>
      <c r="B2509" s="40" t="s">
        <v>3262</v>
      </c>
      <c r="C2509" s="40" t="s">
        <v>594</v>
      </c>
      <c r="D2509" s="40" t="str">
        <f t="shared" si="9"/>
        <v>SHCN(12+)71Sinh hoạt chủ nhiệm</v>
      </c>
      <c r="E2509" s="40" t="s">
        <v>3202</v>
      </c>
      <c r="F2509" s="40" t="str">
        <f t="shared" si="12"/>
        <v>SHCN(12+)7116CĐ-ĐCN5</v>
      </c>
      <c r="G2509" s="46">
        <v>2</v>
      </c>
      <c r="H2509" s="40" t="s">
        <v>192</v>
      </c>
      <c r="I2509" s="46">
        <v>53</v>
      </c>
    </row>
    <row r="2510" spans="1:9" ht="12.75" hidden="1" customHeight="1">
      <c r="A2510" s="34">
        <v>853</v>
      </c>
      <c r="B2510" s="40" t="s">
        <v>3263</v>
      </c>
      <c r="C2510" s="40" t="s">
        <v>594</v>
      </c>
      <c r="D2510" s="40" t="str">
        <f t="shared" si="9"/>
        <v>SHCN(12+)72Sinh hoạt chủ nhiệm</v>
      </c>
      <c r="E2510" s="40" t="s">
        <v>3228</v>
      </c>
      <c r="F2510" s="40" t="str">
        <f t="shared" si="12"/>
        <v>SHCN(12+)7216CĐ-TĐH1</v>
      </c>
      <c r="G2510" s="46">
        <v>2</v>
      </c>
      <c r="H2510" s="40" t="s">
        <v>72</v>
      </c>
      <c r="I2510" s="46">
        <v>47</v>
      </c>
    </row>
    <row r="2511" spans="1:9" ht="12.75" hidden="1" customHeight="1">
      <c r="A2511" s="34">
        <v>854</v>
      </c>
      <c r="B2511" s="40" t="s">
        <v>3264</v>
      </c>
      <c r="C2511" s="40" t="s">
        <v>594</v>
      </c>
      <c r="D2511" s="40" t="str">
        <f t="shared" si="9"/>
        <v>SHCN(12+)73Sinh hoạt chủ nhiệm</v>
      </c>
      <c r="E2511" s="40" t="s">
        <v>1563</v>
      </c>
      <c r="F2511" s="40" t="str">
        <f t="shared" si="12"/>
        <v>SHCN(12+)7316CĐ-TP1</v>
      </c>
      <c r="G2511" s="46">
        <v>2</v>
      </c>
      <c r="H2511" s="40" t="s">
        <v>114</v>
      </c>
      <c r="I2511" s="46">
        <v>32</v>
      </c>
    </row>
    <row r="2512" spans="1:9" ht="12.75" hidden="1" customHeight="1">
      <c r="A2512" s="34">
        <v>855</v>
      </c>
      <c r="B2512" s="40" t="s">
        <v>3265</v>
      </c>
      <c r="C2512" s="40" t="s">
        <v>594</v>
      </c>
      <c r="D2512" s="40" t="str">
        <f t="shared" si="9"/>
        <v>SHCN(12+)74Sinh hoạt chủ nhiệm</v>
      </c>
      <c r="E2512" s="40" t="s">
        <v>1585</v>
      </c>
      <c r="F2512" s="40" t="str">
        <f t="shared" si="12"/>
        <v>SHCN(12+)7416CĐ-TP2</v>
      </c>
      <c r="G2512" s="46">
        <v>2</v>
      </c>
      <c r="H2512" s="40" t="s">
        <v>204</v>
      </c>
      <c r="I2512" s="46">
        <v>34</v>
      </c>
    </row>
    <row r="2513" spans="1:9" ht="12.75" hidden="1" customHeight="1">
      <c r="A2513" s="34">
        <v>856</v>
      </c>
      <c r="B2513" s="40" t="s">
        <v>2719</v>
      </c>
      <c r="C2513" s="40" t="s">
        <v>594</v>
      </c>
      <c r="D2513" s="40" t="str">
        <f t="shared" si="9"/>
        <v>SHCN(12+)75Sinh hoạt chủ nhiệm</v>
      </c>
      <c r="E2513" s="40" t="s">
        <v>2373</v>
      </c>
      <c r="F2513" s="40" t="str">
        <f t="shared" si="12"/>
        <v>SHCN(12+)7516CĐ-TW1</v>
      </c>
      <c r="G2513" s="46">
        <v>2</v>
      </c>
      <c r="H2513" s="40" t="s">
        <v>451</v>
      </c>
      <c r="I2513" s="46">
        <v>34</v>
      </c>
    </row>
    <row r="2514" spans="1:9" ht="12.75" hidden="1" customHeight="1">
      <c r="A2514" s="34">
        <v>857</v>
      </c>
      <c r="B2514" s="40" t="s">
        <v>3266</v>
      </c>
      <c r="C2514" s="40" t="s">
        <v>594</v>
      </c>
      <c r="D2514" s="40" t="str">
        <f t="shared" si="9"/>
        <v>SHCN(12+)76Sinh hoạt chủ nhiệm</v>
      </c>
      <c r="E2514" s="40" t="s">
        <v>1393</v>
      </c>
      <c r="F2514" s="40" t="str">
        <f t="shared" si="12"/>
        <v>SHCN(12+)7616CĐ-TW2</v>
      </c>
      <c r="G2514" s="46">
        <v>2</v>
      </c>
      <c r="H2514" s="40" t="s">
        <v>56</v>
      </c>
      <c r="I2514" s="46">
        <v>40</v>
      </c>
    </row>
    <row r="2515" spans="1:9" ht="12.75" hidden="1" customHeight="1">
      <c r="A2515" s="34">
        <v>808</v>
      </c>
      <c r="B2515" s="40" t="s">
        <v>3267</v>
      </c>
      <c r="C2515" s="40" t="s">
        <v>3268</v>
      </c>
      <c r="D2515" s="40" t="str">
        <f t="shared" si="9"/>
        <v>020200090001Lập trình ASP.Net 2</v>
      </c>
      <c r="E2515" s="40" t="s">
        <v>1262</v>
      </c>
      <c r="F2515" s="40" t="str">
        <f>B2515:B2521&amp;E2515:E2521</f>
        <v>02020009000115CĐ-TW</v>
      </c>
      <c r="G2515" s="46">
        <v>1</v>
      </c>
      <c r="H2515" s="40" t="s">
        <v>3269</v>
      </c>
      <c r="I2515" s="46">
        <v>58</v>
      </c>
    </row>
    <row r="2516" spans="1:9" ht="12.75" hidden="1" customHeight="1">
      <c r="A2516" s="34">
        <v>859</v>
      </c>
      <c r="B2516" s="40" t="s">
        <v>3270</v>
      </c>
      <c r="C2516" s="40" t="s">
        <v>594</v>
      </c>
      <c r="D2516" s="40" t="str">
        <f t="shared" si="9"/>
        <v>SHCN(12+)78Sinh hoạt chủ nhiệm</v>
      </c>
      <c r="E2516" s="40" t="s">
        <v>1801</v>
      </c>
      <c r="F2516" s="40" t="str">
        <f t="shared" ref="F2516:F2829" si="13">B2516&amp;E2516</f>
        <v>SHCN(12+)7816CĐ-TM2</v>
      </c>
      <c r="G2516" s="46">
        <v>2</v>
      </c>
      <c r="H2516" s="40" t="s">
        <v>173</v>
      </c>
      <c r="I2516" s="46">
        <v>41</v>
      </c>
    </row>
    <row r="2517" spans="1:9" ht="12.75" hidden="1" customHeight="1">
      <c r="A2517" s="34">
        <v>860</v>
      </c>
      <c r="B2517" s="40" t="s">
        <v>3271</v>
      </c>
      <c r="C2517" s="40" t="s">
        <v>594</v>
      </c>
      <c r="D2517" s="40" t="str">
        <f t="shared" si="9"/>
        <v>SHCN(12+)79Sinh hoạt chủ nhiệm</v>
      </c>
      <c r="E2517" s="40" t="s">
        <v>930</v>
      </c>
      <c r="F2517" s="40" t="str">
        <f t="shared" si="13"/>
        <v>SHCN(12+)7916CĐ-MTT1</v>
      </c>
      <c r="G2517" s="46">
        <v>2</v>
      </c>
      <c r="H2517" s="40" t="s">
        <v>86</v>
      </c>
      <c r="I2517" s="46">
        <v>49</v>
      </c>
    </row>
    <row r="2518" spans="1:9" ht="12.75" hidden="1" customHeight="1">
      <c r="A2518" s="34">
        <v>861</v>
      </c>
      <c r="B2518" s="40" t="s">
        <v>3272</v>
      </c>
      <c r="C2518" s="40" t="s">
        <v>594</v>
      </c>
      <c r="D2518" s="40" t="str">
        <f t="shared" si="9"/>
        <v>SHCN(12+)80Sinh hoạt chủ nhiệm</v>
      </c>
      <c r="E2518" s="40" t="s">
        <v>933</v>
      </c>
      <c r="F2518" s="40" t="str">
        <f t="shared" si="13"/>
        <v>SHCN(12+)8016CĐ-MTT2</v>
      </c>
      <c r="G2518" s="46">
        <v>2</v>
      </c>
      <c r="H2518" s="40" t="s">
        <v>248</v>
      </c>
      <c r="I2518" s="46">
        <v>58</v>
      </c>
    </row>
    <row r="2519" spans="1:9" ht="12.75" hidden="1" customHeight="1">
      <c r="A2519" s="34">
        <v>862</v>
      </c>
      <c r="B2519" s="40" t="s">
        <v>3273</v>
      </c>
      <c r="C2519" s="40" t="s">
        <v>594</v>
      </c>
      <c r="D2519" s="40" t="str">
        <f t="shared" si="9"/>
        <v>SHCN(12+)81Sinh hoạt chủ nhiệm</v>
      </c>
      <c r="E2519" s="40" t="s">
        <v>2905</v>
      </c>
      <c r="F2519" s="40" t="str">
        <f t="shared" si="13"/>
        <v>SHCN(12+)8116CĐ-ĐL1</v>
      </c>
      <c r="G2519" s="46">
        <v>2</v>
      </c>
      <c r="H2519" s="40" t="s">
        <v>3274</v>
      </c>
      <c r="I2519" s="46">
        <v>51</v>
      </c>
    </row>
    <row r="2520" spans="1:9" ht="12.75" hidden="1" customHeight="1">
      <c r="A2520" s="34">
        <v>863</v>
      </c>
      <c r="B2520" s="40" t="s">
        <v>3275</v>
      </c>
      <c r="C2520" s="40" t="s">
        <v>594</v>
      </c>
      <c r="D2520" s="40" t="str">
        <f t="shared" si="9"/>
        <v>SHCN(12+)82Sinh hoạt chủ nhiệm</v>
      </c>
      <c r="E2520" s="40" t="s">
        <v>935</v>
      </c>
      <c r="F2520" s="40" t="str">
        <f t="shared" si="13"/>
        <v>SHCN(12+)8216CĐ-ĐL2</v>
      </c>
      <c r="G2520" s="46">
        <v>2</v>
      </c>
      <c r="H2520" s="40" t="s">
        <v>244</v>
      </c>
      <c r="I2520" s="46">
        <v>51</v>
      </c>
    </row>
    <row r="2521" spans="1:9" ht="12.75" hidden="1" customHeight="1">
      <c r="A2521" s="34">
        <v>864</v>
      </c>
      <c r="B2521" s="40" t="s">
        <v>3276</v>
      </c>
      <c r="C2521" s="40" t="s">
        <v>594</v>
      </c>
      <c r="D2521" s="40" t="str">
        <f t="shared" si="9"/>
        <v>SHCN(12+)83Sinh hoạt chủ nhiệm</v>
      </c>
      <c r="E2521" s="40" t="s">
        <v>2929</v>
      </c>
      <c r="F2521" s="40" t="str">
        <f t="shared" si="13"/>
        <v>SHCN(12+)8316CĐ-ĐL3</v>
      </c>
      <c r="G2521" s="46">
        <v>2</v>
      </c>
      <c r="H2521" s="40" t="s">
        <v>293</v>
      </c>
      <c r="I2521" s="46">
        <v>49</v>
      </c>
    </row>
    <row r="2522" spans="1:9" ht="12.75" hidden="1" customHeight="1">
      <c r="A2522" s="34">
        <v>865</v>
      </c>
      <c r="B2522" s="40" t="s">
        <v>3277</v>
      </c>
      <c r="C2522" s="40" t="s">
        <v>633</v>
      </c>
      <c r="D2522" s="40" t="str">
        <f t="shared" si="9"/>
        <v>071400135401Kỹ thuật lập trình 2</v>
      </c>
      <c r="E2522" s="40" t="s">
        <v>1930</v>
      </c>
      <c r="F2522" s="40" t="str">
        <f t="shared" si="13"/>
        <v>07140013540117T4-THU1</v>
      </c>
      <c r="G2522" s="46">
        <v>2</v>
      </c>
      <c r="H2522" s="40" t="s">
        <v>172</v>
      </c>
      <c r="I2522" s="46">
        <v>78</v>
      </c>
    </row>
    <row r="2523" spans="1:9" ht="12.75" hidden="1" customHeight="1">
      <c r="A2523" s="34">
        <v>866</v>
      </c>
      <c r="B2523" s="40" t="s">
        <v>3278</v>
      </c>
      <c r="C2523" s="40" t="s">
        <v>3279</v>
      </c>
      <c r="D2523" s="40" t="str">
        <f t="shared" si="9"/>
        <v>071400135601Phần cứng và mạng máy tính</v>
      </c>
      <c r="E2523" s="40" t="s">
        <v>1930</v>
      </c>
      <c r="F2523" s="40" t="str">
        <f t="shared" si="13"/>
        <v>07140013560117T4-THU1</v>
      </c>
      <c r="G2523" s="46">
        <v>2</v>
      </c>
      <c r="H2523" s="40" t="s">
        <v>3280</v>
      </c>
      <c r="I2523" s="46">
        <v>78</v>
      </c>
    </row>
    <row r="2524" spans="1:9" ht="12.75" hidden="1" customHeight="1">
      <c r="A2524" s="34">
        <v>867</v>
      </c>
      <c r="B2524" s="40" t="s">
        <v>3281</v>
      </c>
      <c r="C2524" s="40" t="s">
        <v>3282</v>
      </c>
      <c r="D2524" s="40" t="str">
        <f t="shared" si="9"/>
        <v>071400045301Vật Lý 1</v>
      </c>
      <c r="E2524" s="40" t="s">
        <v>1930</v>
      </c>
      <c r="F2524" s="40" t="str">
        <f t="shared" si="13"/>
        <v>07140004530117T4-THU1</v>
      </c>
      <c r="G2524" s="46">
        <v>2</v>
      </c>
      <c r="H2524" s="40" t="s">
        <v>154</v>
      </c>
      <c r="I2524" s="46">
        <v>78</v>
      </c>
    </row>
    <row r="2525" spans="1:9" ht="12.75" hidden="1" customHeight="1">
      <c r="A2525" s="34">
        <v>868</v>
      </c>
      <c r="B2525" s="40" t="s">
        <v>3283</v>
      </c>
      <c r="C2525" s="40" t="s">
        <v>3284</v>
      </c>
      <c r="D2525" s="40" t="str">
        <f t="shared" si="9"/>
        <v>071400047901Ngữ Văn 2</v>
      </c>
      <c r="E2525" s="40" t="s">
        <v>1930</v>
      </c>
      <c r="F2525" s="40" t="str">
        <f t="shared" si="13"/>
        <v>07140004790117T4-THU1</v>
      </c>
      <c r="G2525" s="46">
        <v>2</v>
      </c>
      <c r="H2525" s="40" t="s">
        <v>1067</v>
      </c>
      <c r="I2525" s="46">
        <v>78</v>
      </c>
    </row>
    <row r="2526" spans="1:9" ht="12.75" hidden="1" customHeight="1">
      <c r="A2526" s="34">
        <v>869</v>
      </c>
      <c r="B2526" s="40" t="s">
        <v>3285</v>
      </c>
      <c r="C2526" s="40" t="s">
        <v>902</v>
      </c>
      <c r="D2526" s="40" t="str">
        <f t="shared" si="9"/>
        <v>071400134901Toán 2</v>
      </c>
      <c r="E2526" s="40" t="s">
        <v>1930</v>
      </c>
      <c r="F2526" s="40" t="str">
        <f t="shared" si="13"/>
        <v>07140013490117T4-THU1</v>
      </c>
      <c r="G2526" s="46">
        <v>2</v>
      </c>
      <c r="H2526" s="40" t="s">
        <v>174</v>
      </c>
      <c r="I2526" s="46">
        <v>78</v>
      </c>
    </row>
    <row r="2527" spans="1:9" ht="12.75" hidden="1" customHeight="1">
      <c r="A2527" s="34">
        <v>870</v>
      </c>
      <c r="B2527" s="40" t="s">
        <v>3286</v>
      </c>
      <c r="C2527" s="40" t="s">
        <v>533</v>
      </c>
      <c r="D2527" s="40" t="str">
        <f t="shared" si="9"/>
        <v>071400135001Vẽ kỹ thuật</v>
      </c>
      <c r="E2527" s="40" t="s">
        <v>1838</v>
      </c>
      <c r="F2527" s="40" t="str">
        <f t="shared" si="13"/>
        <v>07140013500117T4-CCK1</v>
      </c>
      <c r="G2527" s="46">
        <v>2</v>
      </c>
      <c r="H2527" s="40" t="s">
        <v>1413</v>
      </c>
      <c r="I2527" s="46">
        <v>53</v>
      </c>
    </row>
    <row r="2528" spans="1:9" ht="12.75" hidden="1" customHeight="1">
      <c r="A2528" s="34">
        <v>871</v>
      </c>
      <c r="B2528" s="40" t="s">
        <v>3287</v>
      </c>
      <c r="C2528" s="40" t="s">
        <v>3288</v>
      </c>
      <c r="D2528" s="40" t="str">
        <f t="shared" si="9"/>
        <v>071400124501Bài tập lớn Vẽ kỹ thuật</v>
      </c>
      <c r="E2528" s="40" t="s">
        <v>1838</v>
      </c>
      <c r="F2528" s="40" t="str">
        <f t="shared" si="13"/>
        <v>07140012450117T4-CCK1</v>
      </c>
      <c r="G2528" s="46">
        <v>2</v>
      </c>
      <c r="H2528" s="40"/>
      <c r="I2528" s="46">
        <v>53</v>
      </c>
    </row>
    <row r="2529" spans="1:9" ht="12.75" hidden="1" customHeight="1">
      <c r="A2529" s="34">
        <v>872</v>
      </c>
      <c r="B2529" s="40" t="s">
        <v>3289</v>
      </c>
      <c r="C2529" s="40" t="s">
        <v>1498</v>
      </c>
      <c r="D2529" s="40" t="str">
        <f t="shared" si="9"/>
        <v>071400135101Thực tập Hàn cơ bản</v>
      </c>
      <c r="E2529" s="40" t="s">
        <v>1838</v>
      </c>
      <c r="F2529" s="40" t="str">
        <f t="shared" si="13"/>
        <v>07140013510117T4-CCK1</v>
      </c>
      <c r="G2529" s="46">
        <v>2</v>
      </c>
      <c r="H2529" s="40" t="s">
        <v>202</v>
      </c>
      <c r="I2529" s="46">
        <v>53</v>
      </c>
    </row>
    <row r="2530" spans="1:9" ht="12.75" hidden="1" customHeight="1">
      <c r="A2530" s="34">
        <v>873</v>
      </c>
      <c r="B2530" s="40" t="s">
        <v>3290</v>
      </c>
      <c r="C2530" s="40" t="s">
        <v>3282</v>
      </c>
      <c r="D2530" s="40" t="str">
        <f t="shared" si="9"/>
        <v>071400045302Vật Lý 1</v>
      </c>
      <c r="E2530" s="40" t="s">
        <v>1838</v>
      </c>
      <c r="F2530" s="40" t="str">
        <f t="shared" si="13"/>
        <v>07140004530217T4-CCK1</v>
      </c>
      <c r="G2530" s="46">
        <v>2</v>
      </c>
      <c r="H2530" s="40" t="s">
        <v>147</v>
      </c>
      <c r="I2530" s="46">
        <v>53</v>
      </c>
    </row>
    <row r="2531" spans="1:9" ht="12.75" hidden="1" customHeight="1">
      <c r="A2531" s="34">
        <v>874</v>
      </c>
      <c r="B2531" s="40" t="s">
        <v>3291</v>
      </c>
      <c r="C2531" s="40" t="s">
        <v>3284</v>
      </c>
      <c r="D2531" s="40" t="str">
        <f t="shared" si="9"/>
        <v>071400047902Ngữ Văn 2</v>
      </c>
      <c r="E2531" s="40" t="s">
        <v>1838</v>
      </c>
      <c r="F2531" s="40" t="str">
        <f t="shared" si="13"/>
        <v>07140004790217T4-CCK1</v>
      </c>
      <c r="G2531" s="46">
        <v>2</v>
      </c>
      <c r="H2531" s="40" t="s">
        <v>1067</v>
      </c>
      <c r="I2531" s="46">
        <v>53</v>
      </c>
    </row>
    <row r="2532" spans="1:9" ht="12.75" hidden="1" customHeight="1">
      <c r="A2532" s="34">
        <v>875</v>
      </c>
      <c r="B2532" s="40" t="s">
        <v>3292</v>
      </c>
      <c r="C2532" s="40" t="s">
        <v>902</v>
      </c>
      <c r="D2532" s="40" t="str">
        <f t="shared" si="9"/>
        <v>071400134902Toán 2</v>
      </c>
      <c r="E2532" s="40" t="s">
        <v>1838</v>
      </c>
      <c r="F2532" s="40" t="str">
        <f t="shared" si="13"/>
        <v>07140013490217T4-CCK1</v>
      </c>
      <c r="G2532" s="46">
        <v>2</v>
      </c>
      <c r="H2532" s="40" t="s">
        <v>495</v>
      </c>
      <c r="I2532" s="46">
        <v>53</v>
      </c>
    </row>
    <row r="2533" spans="1:9" ht="12.75" hidden="1" customHeight="1">
      <c r="A2533" s="34">
        <v>876</v>
      </c>
      <c r="B2533" s="40" t="s">
        <v>3293</v>
      </c>
      <c r="C2533" s="40" t="s">
        <v>909</v>
      </c>
      <c r="D2533" s="40" t="str">
        <f t="shared" si="9"/>
        <v>071400135901Điện kỹ thuật</v>
      </c>
      <c r="E2533" s="40" t="s">
        <v>1843</v>
      </c>
      <c r="F2533" s="40" t="str">
        <f t="shared" si="13"/>
        <v>07140013590117T4-CNÔ1</v>
      </c>
      <c r="G2533" s="46">
        <v>2</v>
      </c>
      <c r="H2533" s="40" t="s">
        <v>224</v>
      </c>
      <c r="I2533" s="46">
        <v>57</v>
      </c>
    </row>
    <row r="2534" spans="1:9" ht="12.75" hidden="1" customHeight="1">
      <c r="A2534" s="34">
        <v>877</v>
      </c>
      <c r="B2534" s="40" t="s">
        <v>3294</v>
      </c>
      <c r="C2534" s="40" t="s">
        <v>3295</v>
      </c>
      <c r="D2534" s="40" t="str">
        <f t="shared" si="9"/>
        <v>071400103301Thực tập Động cơ xăng</v>
      </c>
      <c r="E2534" s="40" t="s">
        <v>1843</v>
      </c>
      <c r="F2534" s="40" t="str">
        <f t="shared" si="13"/>
        <v>07140010330117T4-CNÔ1</v>
      </c>
      <c r="G2534" s="46">
        <v>2</v>
      </c>
      <c r="H2534" s="40" t="s">
        <v>3296</v>
      </c>
      <c r="I2534" s="46">
        <v>57</v>
      </c>
    </row>
    <row r="2535" spans="1:9" ht="12.75" hidden="1" customHeight="1">
      <c r="A2535" s="34">
        <v>878</v>
      </c>
      <c r="B2535" s="40" t="s">
        <v>3297</v>
      </c>
      <c r="C2535" s="40" t="s">
        <v>1498</v>
      </c>
      <c r="D2535" s="40" t="str">
        <f t="shared" si="9"/>
        <v>071400135102Thực tập Hàn cơ bản</v>
      </c>
      <c r="E2535" s="40" t="s">
        <v>1843</v>
      </c>
      <c r="F2535" s="40" t="str">
        <f t="shared" si="13"/>
        <v>07140013510217T4-CNÔ1</v>
      </c>
      <c r="G2535" s="46">
        <v>2</v>
      </c>
      <c r="H2535" s="40" t="s">
        <v>166</v>
      </c>
      <c r="I2535" s="46">
        <v>57</v>
      </c>
    </row>
    <row r="2536" spans="1:9" ht="12.75" hidden="1" customHeight="1">
      <c r="A2536" s="34">
        <v>879</v>
      </c>
      <c r="B2536" s="40" t="s">
        <v>3298</v>
      </c>
      <c r="C2536" s="40" t="s">
        <v>334</v>
      </c>
      <c r="D2536" s="40" t="str">
        <f t="shared" si="9"/>
        <v>071400135203Giáo dục quốc phòng - An ninh</v>
      </c>
      <c r="E2536" s="40" t="s">
        <v>1843</v>
      </c>
      <c r="F2536" s="40" t="str">
        <f t="shared" si="13"/>
        <v>07140013520317T4-CNÔ1</v>
      </c>
      <c r="G2536" s="46">
        <v>2</v>
      </c>
      <c r="H2536" s="40" t="s">
        <v>3299</v>
      </c>
      <c r="I2536" s="46">
        <v>115</v>
      </c>
    </row>
    <row r="2537" spans="1:9" ht="12.75" hidden="1" customHeight="1">
      <c r="A2537" s="34">
        <v>880</v>
      </c>
      <c r="B2537" s="40" t="s">
        <v>3300</v>
      </c>
      <c r="C2537" s="40" t="s">
        <v>3282</v>
      </c>
      <c r="D2537" s="40" t="str">
        <f t="shared" si="9"/>
        <v>071400045303Vật Lý 1</v>
      </c>
      <c r="E2537" s="40" t="s">
        <v>1843</v>
      </c>
      <c r="F2537" s="40" t="str">
        <f t="shared" si="13"/>
        <v>07140004530317T4-CNÔ1</v>
      </c>
      <c r="G2537" s="46">
        <v>2</v>
      </c>
      <c r="H2537" s="40" t="s">
        <v>147</v>
      </c>
      <c r="I2537" s="46">
        <v>57</v>
      </c>
    </row>
    <row r="2538" spans="1:9" ht="12.75" hidden="1" customHeight="1">
      <c r="A2538" s="34">
        <v>881</v>
      </c>
      <c r="B2538" s="40" t="s">
        <v>3301</v>
      </c>
      <c r="C2538" s="40" t="s">
        <v>3284</v>
      </c>
      <c r="D2538" s="40" t="str">
        <f t="shared" si="9"/>
        <v>071400047903Ngữ Văn 2</v>
      </c>
      <c r="E2538" s="40" t="s">
        <v>1843</v>
      </c>
      <c r="F2538" s="40" t="str">
        <f t="shared" si="13"/>
        <v>07140004790317T4-CNÔ1</v>
      </c>
      <c r="G2538" s="46">
        <v>2</v>
      </c>
      <c r="H2538" s="40" t="s">
        <v>1010</v>
      </c>
      <c r="I2538" s="46">
        <v>57</v>
      </c>
    </row>
    <row r="2539" spans="1:9" ht="12.75" hidden="1" customHeight="1">
      <c r="A2539" s="34">
        <v>882</v>
      </c>
      <c r="B2539" s="40" t="s">
        <v>3302</v>
      </c>
      <c r="C2539" s="40" t="s">
        <v>902</v>
      </c>
      <c r="D2539" s="40" t="str">
        <f t="shared" si="9"/>
        <v>071400134903Toán 2</v>
      </c>
      <c r="E2539" s="40" t="s">
        <v>1843</v>
      </c>
      <c r="F2539" s="40" t="str">
        <f t="shared" si="13"/>
        <v>07140013490317T4-CNÔ1</v>
      </c>
      <c r="G2539" s="46">
        <v>2</v>
      </c>
      <c r="H2539" s="40" t="s">
        <v>976</v>
      </c>
      <c r="I2539" s="46">
        <v>57</v>
      </c>
    </row>
    <row r="2540" spans="1:9" ht="12.75" hidden="1" customHeight="1">
      <c r="A2540" s="34">
        <v>883</v>
      </c>
      <c r="B2540" s="40" t="s">
        <v>3303</v>
      </c>
      <c r="C2540" s="40" t="s">
        <v>352</v>
      </c>
      <c r="D2540" s="40" t="str">
        <f t="shared" si="9"/>
        <v>071400102801Autocad</v>
      </c>
      <c r="E2540" s="40" t="s">
        <v>3304</v>
      </c>
      <c r="F2540" s="40" t="str">
        <f t="shared" si="13"/>
        <v>07140010280117T4-LĐL1</v>
      </c>
      <c r="G2540" s="46">
        <v>2</v>
      </c>
      <c r="H2540" s="40" t="s">
        <v>80</v>
      </c>
      <c r="I2540" s="46">
        <v>42</v>
      </c>
    </row>
    <row r="2541" spans="1:9" ht="12.75" hidden="1" customHeight="1">
      <c r="A2541" s="34">
        <v>884</v>
      </c>
      <c r="B2541" s="40" t="s">
        <v>3305</v>
      </c>
      <c r="C2541" s="40" t="s">
        <v>323</v>
      </c>
      <c r="D2541" s="40" t="str">
        <f t="shared" si="9"/>
        <v>071400106401Chính trị</v>
      </c>
      <c r="E2541" s="40" t="s">
        <v>3304</v>
      </c>
      <c r="F2541" s="40" t="str">
        <f t="shared" si="13"/>
        <v>07140010640117T4-LĐL1</v>
      </c>
      <c r="G2541" s="46">
        <v>2</v>
      </c>
      <c r="H2541" s="40" t="s">
        <v>227</v>
      </c>
      <c r="I2541" s="46">
        <v>42</v>
      </c>
    </row>
    <row r="2542" spans="1:9" ht="12.75" hidden="1" customHeight="1">
      <c r="A2542" s="34">
        <v>885</v>
      </c>
      <c r="B2542" s="40" t="s">
        <v>3306</v>
      </c>
      <c r="C2542" s="40" t="s">
        <v>2089</v>
      </c>
      <c r="D2542" s="40" t="str">
        <f t="shared" si="9"/>
        <v>071400106501Pháp luật</v>
      </c>
      <c r="E2542" s="40" t="s">
        <v>3304</v>
      </c>
      <c r="F2542" s="40" t="str">
        <f t="shared" si="13"/>
        <v>07140010650117T4-LĐL1</v>
      </c>
      <c r="G2542" s="46">
        <v>2</v>
      </c>
      <c r="H2542" s="40" t="s">
        <v>492</v>
      </c>
      <c r="I2542" s="46">
        <v>42</v>
      </c>
    </row>
    <row r="2543" spans="1:9" ht="12.75" hidden="1" customHeight="1">
      <c r="A2543" s="34">
        <v>886</v>
      </c>
      <c r="B2543" s="40" t="s">
        <v>3307</v>
      </c>
      <c r="C2543" s="40" t="s">
        <v>1343</v>
      </c>
      <c r="D2543" s="40" t="str">
        <f t="shared" si="9"/>
        <v>071400106601Giáo dục thể chất</v>
      </c>
      <c r="E2543" s="40" t="s">
        <v>3304</v>
      </c>
      <c r="F2543" s="40" t="str">
        <f t="shared" si="13"/>
        <v>07140010660117T4-LĐL1</v>
      </c>
      <c r="G2543" s="46">
        <v>2</v>
      </c>
      <c r="H2543" s="40" t="s">
        <v>973</v>
      </c>
      <c r="I2543" s="46">
        <v>41</v>
      </c>
    </row>
    <row r="2544" spans="1:9" ht="12.75" hidden="1" customHeight="1">
      <c r="A2544" s="34">
        <v>887</v>
      </c>
      <c r="B2544" s="40" t="s">
        <v>3308</v>
      </c>
      <c r="C2544" s="40" t="s">
        <v>334</v>
      </c>
      <c r="D2544" s="40" t="str">
        <f t="shared" si="9"/>
        <v>071400135204Giáo dục quốc phòng - An ninh</v>
      </c>
      <c r="E2544" s="40" t="s">
        <v>3304</v>
      </c>
      <c r="F2544" s="40" t="str">
        <f t="shared" si="13"/>
        <v>07140013520417T4-LĐL1</v>
      </c>
      <c r="G2544" s="46">
        <v>2</v>
      </c>
      <c r="H2544" s="40" t="s">
        <v>3309</v>
      </c>
      <c r="I2544" s="46">
        <v>41</v>
      </c>
    </row>
    <row r="2545" spans="1:9" ht="12.75" hidden="1" customHeight="1">
      <c r="A2545" s="34">
        <v>888</v>
      </c>
      <c r="B2545" s="40" t="s">
        <v>3310</v>
      </c>
      <c r="C2545" s="40" t="s">
        <v>3282</v>
      </c>
      <c r="D2545" s="40" t="str">
        <f t="shared" si="9"/>
        <v>071400045304Vật Lý 1</v>
      </c>
      <c r="E2545" s="40" t="s">
        <v>3304</v>
      </c>
      <c r="F2545" s="40" t="str">
        <f t="shared" si="13"/>
        <v>07140004530417T4-LĐL1</v>
      </c>
      <c r="G2545" s="46">
        <v>2</v>
      </c>
      <c r="H2545" s="40" t="s">
        <v>3311</v>
      </c>
      <c r="I2545" s="46">
        <v>42</v>
      </c>
    </row>
    <row r="2546" spans="1:9" ht="12.75" hidden="1" customHeight="1">
      <c r="A2546" s="34">
        <v>889</v>
      </c>
      <c r="B2546" s="40" t="s">
        <v>3312</v>
      </c>
      <c r="C2546" s="40" t="s">
        <v>3284</v>
      </c>
      <c r="D2546" s="40" t="str">
        <f t="shared" si="9"/>
        <v>071400047904Ngữ Văn 2</v>
      </c>
      <c r="E2546" s="40" t="s">
        <v>3304</v>
      </c>
      <c r="F2546" s="40" t="str">
        <f t="shared" si="13"/>
        <v>07140004790417T4-LĐL1</v>
      </c>
      <c r="G2546" s="46">
        <v>2</v>
      </c>
      <c r="H2546" s="40" t="s">
        <v>126</v>
      </c>
      <c r="I2546" s="46">
        <v>42</v>
      </c>
    </row>
    <row r="2547" spans="1:9" ht="12.75" hidden="1" customHeight="1">
      <c r="A2547" s="34">
        <v>890</v>
      </c>
      <c r="B2547" s="40" t="s">
        <v>3313</v>
      </c>
      <c r="C2547" s="40" t="s">
        <v>902</v>
      </c>
      <c r="D2547" s="40" t="str">
        <f t="shared" si="9"/>
        <v>071400134904Toán 2</v>
      </c>
      <c r="E2547" s="40" t="s">
        <v>3304</v>
      </c>
      <c r="F2547" s="40" t="str">
        <f t="shared" si="13"/>
        <v>07140013490417T4-LĐL1</v>
      </c>
      <c r="G2547" s="46">
        <v>2</v>
      </c>
      <c r="H2547" s="40" t="s">
        <v>944</v>
      </c>
      <c r="I2547" s="46">
        <v>42</v>
      </c>
    </row>
    <row r="2548" spans="1:9" ht="12.75" hidden="1" customHeight="1">
      <c r="A2548" s="34">
        <v>891</v>
      </c>
      <c r="B2548" s="40" t="s">
        <v>3026</v>
      </c>
      <c r="C2548" s="40" t="s">
        <v>633</v>
      </c>
      <c r="D2548" s="40" t="str">
        <f t="shared" si="9"/>
        <v>071400135402Kỹ thuật lập trình 2</v>
      </c>
      <c r="E2548" s="40" t="s">
        <v>1932</v>
      </c>
      <c r="F2548" s="40" t="str">
        <f t="shared" si="13"/>
        <v>07140013540217T4-TKW1</v>
      </c>
      <c r="G2548" s="46">
        <v>2</v>
      </c>
      <c r="H2548" s="40" t="s">
        <v>114</v>
      </c>
      <c r="I2548" s="46">
        <v>30</v>
      </c>
    </row>
    <row r="2549" spans="1:9" ht="12.75" hidden="1" customHeight="1">
      <c r="A2549" s="34">
        <v>892</v>
      </c>
      <c r="B2549" s="40" t="s">
        <v>3314</v>
      </c>
      <c r="C2549" s="40" t="s">
        <v>3279</v>
      </c>
      <c r="D2549" s="40" t="str">
        <f t="shared" si="9"/>
        <v>071400135602Phần cứng và mạng máy tính</v>
      </c>
      <c r="E2549" s="40" t="s">
        <v>1932</v>
      </c>
      <c r="F2549" s="40" t="str">
        <f t="shared" si="13"/>
        <v>07140013560217T4-TKW1</v>
      </c>
      <c r="G2549" s="46">
        <v>2</v>
      </c>
      <c r="H2549" s="40" t="s">
        <v>289</v>
      </c>
      <c r="I2549" s="46">
        <v>30</v>
      </c>
    </row>
    <row r="2550" spans="1:9" ht="12.75" hidden="1" customHeight="1">
      <c r="A2550" s="34">
        <v>893</v>
      </c>
      <c r="B2550" s="40" t="s">
        <v>3315</v>
      </c>
      <c r="C2550" s="40" t="s">
        <v>334</v>
      </c>
      <c r="D2550" s="40" t="str">
        <f t="shared" si="9"/>
        <v>071400135205Giáo dục quốc phòng - An ninh</v>
      </c>
      <c r="E2550" s="40" t="s">
        <v>1932</v>
      </c>
      <c r="F2550" s="40" t="str">
        <f t="shared" si="13"/>
        <v>07140013520517T4-TKW1</v>
      </c>
      <c r="G2550" s="46">
        <v>2</v>
      </c>
      <c r="H2550" s="40" t="s">
        <v>3316</v>
      </c>
      <c r="I2550" s="46">
        <v>67</v>
      </c>
    </row>
    <row r="2551" spans="1:9" ht="12.75" hidden="1" customHeight="1">
      <c r="A2551" s="34">
        <v>894</v>
      </c>
      <c r="B2551" s="40" t="s">
        <v>3317</v>
      </c>
      <c r="C2551" s="40" t="s">
        <v>3282</v>
      </c>
      <c r="D2551" s="40" t="str">
        <f t="shared" si="9"/>
        <v>071400045305Vật Lý 1</v>
      </c>
      <c r="E2551" s="40" t="s">
        <v>1932</v>
      </c>
      <c r="F2551" s="40" t="str">
        <f t="shared" si="13"/>
        <v>07140004530517T4-TKW1</v>
      </c>
      <c r="G2551" s="46">
        <v>2</v>
      </c>
      <c r="H2551" s="40" t="s">
        <v>154</v>
      </c>
      <c r="I2551" s="46">
        <v>30</v>
      </c>
    </row>
    <row r="2552" spans="1:9" ht="12.75" hidden="1" customHeight="1">
      <c r="A2552" s="34">
        <v>895</v>
      </c>
      <c r="B2552" s="40" t="s">
        <v>3318</v>
      </c>
      <c r="C2552" s="40" t="s">
        <v>3284</v>
      </c>
      <c r="D2552" s="40" t="str">
        <f t="shared" si="9"/>
        <v>071400047905Ngữ Văn 2</v>
      </c>
      <c r="E2552" s="40" t="s">
        <v>1932</v>
      </c>
      <c r="F2552" s="40" t="str">
        <f t="shared" si="13"/>
        <v>07140004790517T4-TKW1</v>
      </c>
      <c r="G2552" s="46">
        <v>2</v>
      </c>
      <c r="H2552" s="40" t="s">
        <v>1010</v>
      </c>
      <c r="I2552" s="46">
        <v>30</v>
      </c>
    </row>
    <row r="2553" spans="1:9" ht="12.75" hidden="1" customHeight="1">
      <c r="A2553" s="34">
        <v>896</v>
      </c>
      <c r="B2553" s="40" t="s">
        <v>3319</v>
      </c>
      <c r="C2553" s="40" t="s">
        <v>902</v>
      </c>
      <c r="D2553" s="40" t="str">
        <f t="shared" si="9"/>
        <v>071400134905Toán 2</v>
      </c>
      <c r="E2553" s="40" t="s">
        <v>1932</v>
      </c>
      <c r="F2553" s="40" t="str">
        <f t="shared" si="13"/>
        <v>07140013490517T4-TKW1</v>
      </c>
      <c r="G2553" s="46">
        <v>2</v>
      </c>
      <c r="H2553" s="40" t="s">
        <v>3320</v>
      </c>
      <c r="I2553" s="46">
        <v>30</v>
      </c>
    </row>
    <row r="2554" spans="1:9" ht="12.75" hidden="1" customHeight="1">
      <c r="A2554" s="34">
        <v>897</v>
      </c>
      <c r="B2554" s="40" t="s">
        <v>3321</v>
      </c>
      <c r="C2554" s="40" t="s">
        <v>633</v>
      </c>
      <c r="D2554" s="40" t="str">
        <f t="shared" si="9"/>
        <v>071400135403Kỹ thuật lập trình 2</v>
      </c>
      <c r="E2554" s="40" t="s">
        <v>1845</v>
      </c>
      <c r="F2554" s="40" t="str">
        <f t="shared" si="13"/>
        <v>07140013540317T4-CMT1</v>
      </c>
      <c r="G2554" s="46">
        <v>2</v>
      </c>
      <c r="H2554" s="40" t="s">
        <v>172</v>
      </c>
      <c r="I2554" s="46">
        <v>54</v>
      </c>
    </row>
    <row r="2555" spans="1:9" ht="12.75" hidden="1" customHeight="1">
      <c r="A2555" s="34">
        <v>898</v>
      </c>
      <c r="B2555" s="40" t="s">
        <v>3322</v>
      </c>
      <c r="C2555" s="40" t="s">
        <v>1334</v>
      </c>
      <c r="D2555" s="40" t="str">
        <f t="shared" si="9"/>
        <v>071400135501Phần cứng máy tính</v>
      </c>
      <c r="E2555" s="40" t="s">
        <v>1845</v>
      </c>
      <c r="F2555" s="40" t="str">
        <f t="shared" si="13"/>
        <v>07140013550117T4-CMT1</v>
      </c>
      <c r="G2555" s="46">
        <v>2</v>
      </c>
      <c r="H2555" s="40" t="s">
        <v>158</v>
      </c>
      <c r="I2555" s="46">
        <v>54</v>
      </c>
    </row>
    <row r="2556" spans="1:9" ht="12.75" hidden="1" customHeight="1">
      <c r="A2556" s="34">
        <v>899</v>
      </c>
      <c r="B2556" s="40" t="s">
        <v>3323</v>
      </c>
      <c r="C2556" s="40" t="s">
        <v>3282</v>
      </c>
      <c r="D2556" s="40" t="str">
        <f t="shared" si="9"/>
        <v>071400045306Vật Lý 1</v>
      </c>
      <c r="E2556" s="40" t="s">
        <v>1845</v>
      </c>
      <c r="F2556" s="40" t="str">
        <f t="shared" si="13"/>
        <v>07140004530617T4-CMT1</v>
      </c>
      <c r="G2556" s="46">
        <v>2</v>
      </c>
      <c r="H2556" s="40" t="s">
        <v>154</v>
      </c>
      <c r="I2556" s="46">
        <v>54</v>
      </c>
    </row>
    <row r="2557" spans="1:9" ht="12.75" hidden="1" customHeight="1">
      <c r="A2557" s="34">
        <v>900</v>
      </c>
      <c r="B2557" s="40" t="s">
        <v>3324</v>
      </c>
      <c r="C2557" s="40" t="s">
        <v>3284</v>
      </c>
      <c r="D2557" s="40" t="str">
        <f t="shared" si="9"/>
        <v>071400047906Ngữ Văn 2</v>
      </c>
      <c r="E2557" s="40" t="s">
        <v>1845</v>
      </c>
      <c r="F2557" s="40" t="str">
        <f t="shared" si="13"/>
        <v>07140004790617T4-CMT1</v>
      </c>
      <c r="G2557" s="46">
        <v>2</v>
      </c>
      <c r="H2557" s="40" t="s">
        <v>3325</v>
      </c>
      <c r="I2557" s="46">
        <v>54</v>
      </c>
    </row>
    <row r="2558" spans="1:9" ht="12.75" hidden="1" customHeight="1">
      <c r="A2558" s="34">
        <v>901</v>
      </c>
      <c r="B2558" s="40" t="s">
        <v>3326</v>
      </c>
      <c r="C2558" s="40" t="s">
        <v>902</v>
      </c>
      <c r="D2558" s="40" t="str">
        <f t="shared" si="9"/>
        <v>071400134906Toán 2</v>
      </c>
      <c r="E2558" s="40" t="s">
        <v>1845</v>
      </c>
      <c r="F2558" s="40" t="str">
        <f t="shared" si="13"/>
        <v>07140013490617T4-CMT1</v>
      </c>
      <c r="G2558" s="46">
        <v>2</v>
      </c>
      <c r="H2558" s="40" t="s">
        <v>976</v>
      </c>
      <c r="I2558" s="46">
        <v>54</v>
      </c>
    </row>
    <row r="2559" spans="1:9" ht="12.75" hidden="1" customHeight="1">
      <c r="A2559" s="34">
        <v>902</v>
      </c>
      <c r="B2559" s="40" t="s">
        <v>2728</v>
      </c>
      <c r="C2559" s="40" t="s">
        <v>633</v>
      </c>
      <c r="D2559" s="40" t="str">
        <f t="shared" si="9"/>
        <v>071400135404Kỹ thuật lập trình 2</v>
      </c>
      <c r="E2559" s="40" t="s">
        <v>1819</v>
      </c>
      <c r="F2559" s="40" t="str">
        <f t="shared" si="13"/>
        <v>07140013540417T4-LTM1</v>
      </c>
      <c r="G2559" s="46">
        <v>2</v>
      </c>
      <c r="H2559" s="40" t="s">
        <v>451</v>
      </c>
      <c r="I2559" s="46">
        <v>71</v>
      </c>
    </row>
    <row r="2560" spans="1:9" ht="12.75" hidden="1" customHeight="1">
      <c r="A2560" s="34">
        <v>903</v>
      </c>
      <c r="B2560" s="40" t="s">
        <v>3327</v>
      </c>
      <c r="C2560" s="40" t="s">
        <v>3279</v>
      </c>
      <c r="D2560" s="40" t="str">
        <f t="shared" si="9"/>
        <v>071400135603Phần cứng và mạng máy tính</v>
      </c>
      <c r="E2560" s="40" t="s">
        <v>1819</v>
      </c>
      <c r="F2560" s="40" t="str">
        <f t="shared" si="13"/>
        <v>07140013560317T4-LTM1</v>
      </c>
      <c r="G2560" s="46">
        <v>2</v>
      </c>
      <c r="H2560" s="40" t="s">
        <v>3328</v>
      </c>
      <c r="I2560" s="46">
        <v>71</v>
      </c>
    </row>
    <row r="2561" spans="1:9" ht="12.75" hidden="1" customHeight="1">
      <c r="A2561" s="34">
        <v>904</v>
      </c>
      <c r="B2561" s="40" t="s">
        <v>3329</v>
      </c>
      <c r="C2561" s="40" t="s">
        <v>334</v>
      </c>
      <c r="D2561" s="40" t="str">
        <f t="shared" si="9"/>
        <v>071400135207Giáo dục quốc phòng - An ninh</v>
      </c>
      <c r="E2561" s="40" t="s">
        <v>1819</v>
      </c>
      <c r="F2561" s="40" t="str">
        <f t="shared" si="13"/>
        <v>07140013520717T4-LTM1</v>
      </c>
      <c r="G2561" s="46">
        <v>2</v>
      </c>
      <c r="H2561" s="40" t="s">
        <v>3330</v>
      </c>
      <c r="I2561" s="46">
        <v>125</v>
      </c>
    </row>
    <row r="2562" spans="1:9" ht="12.75" hidden="1" customHeight="1">
      <c r="A2562" s="34">
        <v>905</v>
      </c>
      <c r="B2562" s="40" t="s">
        <v>3331</v>
      </c>
      <c r="C2562" s="40" t="s">
        <v>3282</v>
      </c>
      <c r="D2562" s="40" t="str">
        <f t="shared" si="9"/>
        <v>071400045307Vật Lý 1</v>
      </c>
      <c r="E2562" s="40" t="s">
        <v>1819</v>
      </c>
      <c r="F2562" s="40" t="str">
        <f t="shared" si="13"/>
        <v>07140004530717T4-LTM1</v>
      </c>
      <c r="G2562" s="46">
        <v>2</v>
      </c>
      <c r="H2562" s="40" t="s">
        <v>154</v>
      </c>
      <c r="I2562" s="46">
        <v>71</v>
      </c>
    </row>
    <row r="2563" spans="1:9" ht="12.75" hidden="1" customHeight="1">
      <c r="A2563" s="34">
        <v>906</v>
      </c>
      <c r="B2563" s="40" t="s">
        <v>3332</v>
      </c>
      <c r="C2563" s="40" t="s">
        <v>3284</v>
      </c>
      <c r="D2563" s="40" t="str">
        <f t="shared" si="9"/>
        <v>071400047907Ngữ Văn 2</v>
      </c>
      <c r="E2563" s="40" t="s">
        <v>1819</v>
      </c>
      <c r="F2563" s="40" t="str">
        <f t="shared" si="13"/>
        <v>07140004790717T4-LTM1</v>
      </c>
      <c r="G2563" s="46">
        <v>2</v>
      </c>
      <c r="H2563" s="40" t="s">
        <v>3333</v>
      </c>
      <c r="I2563" s="46">
        <v>71</v>
      </c>
    </row>
    <row r="2564" spans="1:9" ht="12.75" hidden="1" customHeight="1">
      <c r="A2564" s="34">
        <v>907</v>
      </c>
      <c r="B2564" s="40" t="s">
        <v>3334</v>
      </c>
      <c r="C2564" s="40" t="s">
        <v>902</v>
      </c>
      <c r="D2564" s="40" t="str">
        <f t="shared" si="9"/>
        <v>071400134907Toán 2</v>
      </c>
      <c r="E2564" s="40" t="s">
        <v>1819</v>
      </c>
      <c r="F2564" s="40" t="str">
        <f t="shared" si="13"/>
        <v>07140013490717T4-LTM1</v>
      </c>
      <c r="G2564" s="46">
        <v>2</v>
      </c>
      <c r="H2564" s="40" t="s">
        <v>3335</v>
      </c>
      <c r="I2564" s="46">
        <v>71</v>
      </c>
    </row>
    <row r="2565" spans="1:9" ht="12.75" hidden="1" customHeight="1">
      <c r="A2565" s="34">
        <v>908</v>
      </c>
      <c r="B2565" s="40" t="s">
        <v>3336</v>
      </c>
      <c r="C2565" s="40" t="s">
        <v>633</v>
      </c>
      <c r="D2565" s="40" t="str">
        <f t="shared" si="9"/>
        <v>071400135405Kỹ thuật lập trình 2</v>
      </c>
      <c r="E2565" s="40" t="s">
        <v>1824</v>
      </c>
      <c r="F2565" s="40" t="str">
        <f t="shared" si="13"/>
        <v>07140013540517T4-QTM1</v>
      </c>
      <c r="G2565" s="46">
        <v>2</v>
      </c>
      <c r="H2565" s="40" t="s">
        <v>55</v>
      </c>
      <c r="I2565" s="46">
        <v>45</v>
      </c>
    </row>
    <row r="2566" spans="1:9" ht="12.75" hidden="1" customHeight="1">
      <c r="A2566" s="34">
        <v>909</v>
      </c>
      <c r="B2566" s="40" t="s">
        <v>3337</v>
      </c>
      <c r="C2566" s="40" t="s">
        <v>1334</v>
      </c>
      <c r="D2566" s="40" t="str">
        <f t="shared" si="9"/>
        <v>071400135502Phần cứng máy tính</v>
      </c>
      <c r="E2566" s="40" t="s">
        <v>1824</v>
      </c>
      <c r="F2566" s="40" t="str">
        <f t="shared" si="13"/>
        <v>07140013550217T4-QTM1</v>
      </c>
      <c r="G2566" s="46">
        <v>2</v>
      </c>
      <c r="H2566" s="40" t="s">
        <v>46</v>
      </c>
      <c r="I2566" s="46">
        <v>45</v>
      </c>
    </row>
    <row r="2567" spans="1:9" ht="12.75" hidden="1" customHeight="1">
      <c r="A2567" s="34">
        <v>910</v>
      </c>
      <c r="B2567" s="40" t="s">
        <v>3339</v>
      </c>
      <c r="C2567" s="40" t="s">
        <v>334</v>
      </c>
      <c r="D2567" s="40" t="str">
        <f t="shared" si="9"/>
        <v>071400135208Giáo dục quốc phòng - An ninh</v>
      </c>
      <c r="E2567" s="40" t="s">
        <v>1824</v>
      </c>
      <c r="F2567" s="40" t="str">
        <f t="shared" si="13"/>
        <v>07140013520817T4-QTM1</v>
      </c>
      <c r="G2567" s="46">
        <v>2</v>
      </c>
      <c r="H2567" s="40" t="s">
        <v>3340</v>
      </c>
      <c r="I2567" s="46">
        <v>123</v>
      </c>
    </row>
    <row r="2568" spans="1:9" ht="12.75" hidden="1" customHeight="1">
      <c r="A2568" s="34">
        <v>911</v>
      </c>
      <c r="B2568" s="40" t="s">
        <v>3341</v>
      </c>
      <c r="C2568" s="40" t="s">
        <v>3282</v>
      </c>
      <c r="D2568" s="40" t="str">
        <f t="shared" si="9"/>
        <v>071400045308Vật Lý 1</v>
      </c>
      <c r="E2568" s="40" t="s">
        <v>1824</v>
      </c>
      <c r="F2568" s="40" t="str">
        <f t="shared" si="13"/>
        <v>07140004530817T4-QTM1</v>
      </c>
      <c r="G2568" s="46">
        <v>2</v>
      </c>
      <c r="H2568" s="40" t="s">
        <v>131</v>
      </c>
      <c r="I2568" s="46">
        <v>45</v>
      </c>
    </row>
    <row r="2569" spans="1:9" ht="12.75" hidden="1" customHeight="1">
      <c r="A2569" s="34">
        <v>912</v>
      </c>
      <c r="B2569" s="40" t="s">
        <v>3342</v>
      </c>
      <c r="C2569" s="40" t="s">
        <v>3284</v>
      </c>
      <c r="D2569" s="40" t="str">
        <f t="shared" si="9"/>
        <v>071400047908Ngữ Văn 2</v>
      </c>
      <c r="E2569" s="40" t="s">
        <v>1824</v>
      </c>
      <c r="F2569" s="40" t="str">
        <f t="shared" si="13"/>
        <v>07140004790817T4-QTM1</v>
      </c>
      <c r="G2569" s="46">
        <v>2</v>
      </c>
      <c r="H2569" s="40" t="s">
        <v>1067</v>
      </c>
      <c r="I2569" s="46">
        <v>45</v>
      </c>
    </row>
    <row r="2570" spans="1:9" ht="12.75" hidden="1" customHeight="1">
      <c r="A2570" s="34">
        <v>913</v>
      </c>
      <c r="B2570" s="40" t="s">
        <v>3343</v>
      </c>
      <c r="C2570" s="40" t="s">
        <v>902</v>
      </c>
      <c r="D2570" s="40" t="str">
        <f t="shared" si="9"/>
        <v>071400134908Toán 2</v>
      </c>
      <c r="E2570" s="40" t="s">
        <v>1824</v>
      </c>
      <c r="F2570" s="40" t="str">
        <f t="shared" si="13"/>
        <v>07140013490817T4-QTM1</v>
      </c>
      <c r="G2570" s="46">
        <v>2</v>
      </c>
      <c r="H2570" s="40" t="s">
        <v>161</v>
      </c>
      <c r="I2570" s="46">
        <v>45</v>
      </c>
    </row>
    <row r="2571" spans="1:9" ht="12.75" hidden="1" customHeight="1">
      <c r="A2571" s="34">
        <v>914</v>
      </c>
      <c r="B2571" s="40" t="s">
        <v>3344</v>
      </c>
      <c r="C2571" s="40" t="s">
        <v>323</v>
      </c>
      <c r="D2571" s="40" t="str">
        <f t="shared" si="9"/>
        <v>071400106402Chính trị</v>
      </c>
      <c r="E2571" s="40" t="s">
        <v>3345</v>
      </c>
      <c r="F2571" s="40" t="str">
        <f t="shared" si="13"/>
        <v>07140010640217T4-NNA1</v>
      </c>
      <c r="G2571" s="46">
        <v>2</v>
      </c>
      <c r="H2571" s="40" t="s">
        <v>790</v>
      </c>
      <c r="I2571" s="46">
        <v>49</v>
      </c>
    </row>
    <row r="2572" spans="1:9" ht="12.75" hidden="1" customHeight="1">
      <c r="A2572" s="34">
        <v>915</v>
      </c>
      <c r="B2572" s="40" t="s">
        <v>3346</v>
      </c>
      <c r="C2572" s="40" t="s">
        <v>2089</v>
      </c>
      <c r="D2572" s="40" t="str">
        <f t="shared" si="9"/>
        <v>071400106502Pháp luật</v>
      </c>
      <c r="E2572" s="40" t="s">
        <v>3345</v>
      </c>
      <c r="F2572" s="40" t="str">
        <f t="shared" si="13"/>
        <v>07140010650217T4-NNA1</v>
      </c>
      <c r="G2572" s="46">
        <v>2</v>
      </c>
      <c r="H2572" s="40" t="s">
        <v>534</v>
      </c>
      <c r="I2572" s="46">
        <v>49</v>
      </c>
    </row>
    <row r="2573" spans="1:9" ht="12.75" hidden="1" customHeight="1">
      <c r="A2573" s="34">
        <v>916</v>
      </c>
      <c r="B2573" s="40" t="s">
        <v>3347</v>
      </c>
      <c r="C2573" s="40" t="s">
        <v>3348</v>
      </c>
      <c r="D2573" s="40" t="str">
        <f t="shared" si="9"/>
        <v>071400135801Thực hành nghe</v>
      </c>
      <c r="E2573" s="40" t="s">
        <v>3345</v>
      </c>
      <c r="F2573" s="40" t="str">
        <f t="shared" si="13"/>
        <v>07140013580117T4-NNA1</v>
      </c>
      <c r="G2573" s="46">
        <v>2</v>
      </c>
      <c r="H2573" s="40" t="s">
        <v>163</v>
      </c>
      <c r="I2573" s="46">
        <v>49</v>
      </c>
    </row>
    <row r="2574" spans="1:9" ht="12.75" hidden="1" customHeight="1">
      <c r="A2574" s="34">
        <v>917</v>
      </c>
      <c r="B2574" s="40" t="s">
        <v>3349</v>
      </c>
      <c r="C2574" s="40" t="s">
        <v>1343</v>
      </c>
      <c r="D2574" s="40" t="str">
        <f t="shared" si="9"/>
        <v>071400106602Giáo dục thể chất</v>
      </c>
      <c r="E2574" s="40" t="s">
        <v>3345</v>
      </c>
      <c r="F2574" s="40" t="str">
        <f t="shared" si="13"/>
        <v>07140010660217T4-NNA1</v>
      </c>
      <c r="G2574" s="46">
        <v>2</v>
      </c>
      <c r="H2574" s="40" t="s">
        <v>939</v>
      </c>
      <c r="I2574" s="46">
        <v>49</v>
      </c>
    </row>
    <row r="2575" spans="1:9" ht="12.75" hidden="1" customHeight="1">
      <c r="A2575" s="34">
        <v>918</v>
      </c>
      <c r="B2575" s="40" t="s">
        <v>3350</v>
      </c>
      <c r="C2575" s="40" t="s">
        <v>334</v>
      </c>
      <c r="D2575" s="40" t="str">
        <f t="shared" si="9"/>
        <v>071400135209Giáo dục quốc phòng - An ninh</v>
      </c>
      <c r="E2575" s="40" t="s">
        <v>3345</v>
      </c>
      <c r="F2575" s="40" t="str">
        <f t="shared" si="13"/>
        <v>07140013520917T4-NNA1</v>
      </c>
      <c r="G2575" s="46">
        <v>2</v>
      </c>
      <c r="H2575" s="40" t="s">
        <v>3351</v>
      </c>
      <c r="I2575" s="46">
        <v>96</v>
      </c>
    </row>
    <row r="2576" spans="1:9" ht="12.75" hidden="1" customHeight="1">
      <c r="A2576" s="34">
        <v>919</v>
      </c>
      <c r="B2576" s="40" t="s">
        <v>3352</v>
      </c>
      <c r="C2576" s="40" t="s">
        <v>3282</v>
      </c>
      <c r="D2576" s="40" t="str">
        <f t="shared" si="9"/>
        <v>071400045309Vật Lý 1</v>
      </c>
      <c r="E2576" s="40" t="s">
        <v>3345</v>
      </c>
      <c r="F2576" s="40" t="str">
        <f t="shared" si="13"/>
        <v>07140004530917T4-NNA1</v>
      </c>
      <c r="G2576" s="46">
        <v>2</v>
      </c>
      <c r="H2576" s="40" t="s">
        <v>3354</v>
      </c>
      <c r="I2576" s="46">
        <v>49</v>
      </c>
    </row>
    <row r="2577" spans="1:9" ht="12.75" hidden="1" customHeight="1">
      <c r="A2577" s="34">
        <v>920</v>
      </c>
      <c r="B2577" s="40" t="s">
        <v>3355</v>
      </c>
      <c r="C2577" s="40" t="s">
        <v>3284</v>
      </c>
      <c r="D2577" s="40" t="str">
        <f t="shared" si="9"/>
        <v>071400047909Ngữ Văn 2</v>
      </c>
      <c r="E2577" s="40" t="s">
        <v>3345</v>
      </c>
      <c r="F2577" s="40" t="str">
        <f t="shared" si="13"/>
        <v>07140004790917T4-NNA1</v>
      </c>
      <c r="G2577" s="46">
        <v>2</v>
      </c>
      <c r="H2577" s="40" t="s">
        <v>126</v>
      </c>
      <c r="I2577" s="46">
        <v>49</v>
      </c>
    </row>
    <row r="2578" spans="1:9" ht="12.75" hidden="1" customHeight="1">
      <c r="A2578" s="34">
        <v>921</v>
      </c>
      <c r="B2578" s="40" t="s">
        <v>3356</v>
      </c>
      <c r="C2578" s="40" t="s">
        <v>902</v>
      </c>
      <c r="D2578" s="40" t="str">
        <f t="shared" si="9"/>
        <v>071400134909Toán 2</v>
      </c>
      <c r="E2578" s="40" t="s">
        <v>3345</v>
      </c>
      <c r="F2578" s="40" t="str">
        <f t="shared" si="13"/>
        <v>07140013490917T4-NNA1</v>
      </c>
      <c r="G2578" s="46">
        <v>2</v>
      </c>
      <c r="H2578" s="40" t="s">
        <v>3320</v>
      </c>
      <c r="I2578" s="46">
        <v>49</v>
      </c>
    </row>
    <row r="2579" spans="1:9" ht="12.75" hidden="1" customHeight="1">
      <c r="A2579" s="34">
        <v>922</v>
      </c>
      <c r="B2579" s="40" t="s">
        <v>3357</v>
      </c>
      <c r="C2579" s="40" t="s">
        <v>323</v>
      </c>
      <c r="D2579" s="40" t="str">
        <f t="shared" si="9"/>
        <v>071400106403Chính trị</v>
      </c>
      <c r="E2579" s="40" t="s">
        <v>3358</v>
      </c>
      <c r="F2579" s="40" t="str">
        <f t="shared" si="13"/>
        <v>07140010640317T4-KTD1</v>
      </c>
      <c r="G2579" s="46">
        <v>2</v>
      </c>
      <c r="H2579" s="40" t="s">
        <v>260</v>
      </c>
      <c r="I2579" s="46">
        <v>57</v>
      </c>
    </row>
    <row r="2580" spans="1:9" ht="12.75" hidden="1" customHeight="1">
      <c r="A2580" s="34">
        <v>923</v>
      </c>
      <c r="B2580" s="40" t="s">
        <v>3359</v>
      </c>
      <c r="C2580" s="40" t="s">
        <v>2089</v>
      </c>
      <c r="D2580" s="40" t="str">
        <f t="shared" si="9"/>
        <v>071400106503Pháp luật</v>
      </c>
      <c r="E2580" s="40" t="s">
        <v>3358</v>
      </c>
      <c r="F2580" s="40" t="str">
        <f t="shared" si="13"/>
        <v>07140010650317T4-KTD1</v>
      </c>
      <c r="G2580" s="46">
        <v>2</v>
      </c>
      <c r="H2580" s="40" t="s">
        <v>492</v>
      </c>
      <c r="I2580" s="46">
        <v>57</v>
      </c>
    </row>
    <row r="2581" spans="1:9" ht="12.75" hidden="1" customHeight="1">
      <c r="A2581" s="34">
        <v>924</v>
      </c>
      <c r="B2581" s="40" t="s">
        <v>3360</v>
      </c>
      <c r="C2581" s="40" t="s">
        <v>3361</v>
      </c>
      <c r="D2581" s="40" t="str">
        <f t="shared" si="9"/>
        <v>071400135701Marketing</v>
      </c>
      <c r="E2581" s="40" t="s">
        <v>3358</v>
      </c>
      <c r="F2581" s="40" t="str">
        <f t="shared" si="13"/>
        <v>07140013570117T4-KTD1</v>
      </c>
      <c r="G2581" s="46">
        <v>2</v>
      </c>
      <c r="H2581" s="40" t="s">
        <v>52</v>
      </c>
      <c r="I2581" s="46">
        <v>57</v>
      </c>
    </row>
    <row r="2582" spans="1:9" ht="12.75" hidden="1" customHeight="1">
      <c r="A2582" s="34">
        <v>925</v>
      </c>
      <c r="B2582" s="40" t="s">
        <v>3362</v>
      </c>
      <c r="C2582" s="40" t="s">
        <v>1343</v>
      </c>
      <c r="D2582" s="40" t="str">
        <f t="shared" si="9"/>
        <v>071400106603Giáo dục thể chất</v>
      </c>
      <c r="E2582" s="40" t="s">
        <v>3358</v>
      </c>
      <c r="F2582" s="40" t="str">
        <f t="shared" si="13"/>
        <v>07140010660317T4-KTD1</v>
      </c>
      <c r="G2582" s="46">
        <v>2</v>
      </c>
      <c r="H2582" s="40" t="s">
        <v>973</v>
      </c>
      <c r="I2582" s="46">
        <v>57</v>
      </c>
    </row>
    <row r="2583" spans="1:9" ht="12.75" hidden="1" customHeight="1">
      <c r="A2583" s="34">
        <v>926</v>
      </c>
      <c r="B2583" s="40" t="s">
        <v>3363</v>
      </c>
      <c r="C2583" s="40" t="s">
        <v>334</v>
      </c>
      <c r="D2583" s="40" t="str">
        <f t="shared" si="9"/>
        <v>071400135210Giáo dục quốc phòng - An ninh</v>
      </c>
      <c r="E2583" s="40" t="s">
        <v>3358</v>
      </c>
      <c r="F2583" s="40" t="str">
        <f t="shared" si="13"/>
        <v>07140013521017T4-KTD1</v>
      </c>
      <c r="G2583" s="46">
        <v>2</v>
      </c>
      <c r="H2583" s="40" t="s">
        <v>3364</v>
      </c>
      <c r="I2583" s="46">
        <v>131</v>
      </c>
    </row>
    <row r="2584" spans="1:9" ht="12.75" hidden="1" customHeight="1">
      <c r="A2584" s="34">
        <v>927</v>
      </c>
      <c r="B2584" s="40" t="s">
        <v>3365</v>
      </c>
      <c r="C2584" s="40" t="s">
        <v>3282</v>
      </c>
      <c r="D2584" s="40" t="str">
        <f t="shared" si="9"/>
        <v>071400045310Vật Lý 1</v>
      </c>
      <c r="E2584" s="40" t="s">
        <v>3358</v>
      </c>
      <c r="F2584" s="40" t="str">
        <f t="shared" si="13"/>
        <v>07140004531017T4-KTD1</v>
      </c>
      <c r="G2584" s="46">
        <v>2</v>
      </c>
      <c r="H2584" s="40" t="s">
        <v>3366</v>
      </c>
      <c r="I2584" s="46">
        <v>57</v>
      </c>
    </row>
    <row r="2585" spans="1:9" ht="12.75" hidden="1" customHeight="1">
      <c r="A2585" s="34">
        <v>928</v>
      </c>
      <c r="B2585" s="40" t="s">
        <v>3367</v>
      </c>
      <c r="C2585" s="40" t="s">
        <v>3284</v>
      </c>
      <c r="D2585" s="40" t="str">
        <f t="shared" si="9"/>
        <v>071400047910Ngữ Văn 2</v>
      </c>
      <c r="E2585" s="40" t="s">
        <v>3358</v>
      </c>
      <c r="F2585" s="40" t="str">
        <f t="shared" si="13"/>
        <v>07140004791017T4-KTD1</v>
      </c>
      <c r="G2585" s="46">
        <v>2</v>
      </c>
      <c r="H2585" s="40" t="s">
        <v>157</v>
      </c>
      <c r="I2585" s="46">
        <v>57</v>
      </c>
    </row>
    <row r="2586" spans="1:9" ht="12.75" hidden="1" customHeight="1">
      <c r="A2586" s="34">
        <v>929</v>
      </c>
      <c r="B2586" s="40" t="s">
        <v>3368</v>
      </c>
      <c r="C2586" s="40" t="s">
        <v>902</v>
      </c>
      <c r="D2586" s="40" t="str">
        <f t="shared" si="9"/>
        <v>071400134910Toán 2</v>
      </c>
      <c r="E2586" s="40" t="s">
        <v>3358</v>
      </c>
      <c r="F2586" s="40" t="str">
        <f t="shared" si="13"/>
        <v>07140013491017T4-KTD1</v>
      </c>
      <c r="G2586" s="46">
        <v>2</v>
      </c>
      <c r="H2586" s="40" t="s">
        <v>495</v>
      </c>
      <c r="I2586" s="46">
        <v>57</v>
      </c>
    </row>
    <row r="2587" spans="1:9" ht="12.75" hidden="1" customHeight="1">
      <c r="A2587" s="34">
        <v>930</v>
      </c>
      <c r="B2587" s="40" t="s">
        <v>3369</v>
      </c>
      <c r="C2587" s="40" t="s">
        <v>323</v>
      </c>
      <c r="D2587" s="40" t="str">
        <f t="shared" si="9"/>
        <v>071400106404Chính trị</v>
      </c>
      <c r="E2587" s="40" t="s">
        <v>3370</v>
      </c>
      <c r="F2587" s="40" t="str">
        <f t="shared" si="13"/>
        <v>07140010640417T4-QTD1</v>
      </c>
      <c r="G2587" s="46">
        <v>2</v>
      </c>
      <c r="H2587" s="40" t="s">
        <v>227</v>
      </c>
      <c r="I2587" s="46">
        <v>74</v>
      </c>
    </row>
    <row r="2588" spans="1:9" ht="12.75" hidden="1" customHeight="1">
      <c r="A2588" s="34">
        <v>931</v>
      </c>
      <c r="B2588" s="40" t="s">
        <v>3371</v>
      </c>
      <c r="C2588" s="40" t="s">
        <v>2503</v>
      </c>
      <c r="D2588" s="40" t="str">
        <f t="shared" si="9"/>
        <v>071400110101Nguyên lý kế toán</v>
      </c>
      <c r="E2588" s="40" t="s">
        <v>3370</v>
      </c>
      <c r="F2588" s="40" t="str">
        <f t="shared" si="13"/>
        <v>07140011010117T4-QTD1</v>
      </c>
      <c r="G2588" s="46">
        <v>2</v>
      </c>
      <c r="H2588" s="40" t="s">
        <v>109</v>
      </c>
      <c r="I2588" s="46">
        <v>74</v>
      </c>
    </row>
    <row r="2589" spans="1:9" ht="12.75" hidden="1" customHeight="1">
      <c r="A2589" s="34">
        <v>932</v>
      </c>
      <c r="B2589" s="40" t="s">
        <v>3372</v>
      </c>
      <c r="C2589" s="40" t="s">
        <v>1343</v>
      </c>
      <c r="D2589" s="40" t="str">
        <f t="shared" si="9"/>
        <v>071400106604Giáo dục thể chất</v>
      </c>
      <c r="E2589" s="40" t="s">
        <v>3370</v>
      </c>
      <c r="F2589" s="40" t="str">
        <f t="shared" si="13"/>
        <v>07140010660417T4-QTD1</v>
      </c>
      <c r="G2589" s="46">
        <v>2</v>
      </c>
      <c r="H2589" s="40" t="s">
        <v>1084</v>
      </c>
      <c r="I2589" s="46">
        <v>73</v>
      </c>
    </row>
    <row r="2590" spans="1:9" ht="12.75" hidden="1" customHeight="1">
      <c r="A2590" s="34">
        <v>933</v>
      </c>
      <c r="B2590" s="40" t="s">
        <v>3373</v>
      </c>
      <c r="C2590" s="40" t="s">
        <v>3282</v>
      </c>
      <c r="D2590" s="40" t="str">
        <f t="shared" si="9"/>
        <v>071400045311Vật Lý 1</v>
      </c>
      <c r="E2590" s="40" t="s">
        <v>3370</v>
      </c>
      <c r="F2590" s="40" t="str">
        <f t="shared" si="13"/>
        <v>07140004531117T4-QTD1</v>
      </c>
      <c r="G2590" s="46">
        <v>2</v>
      </c>
      <c r="H2590" s="40" t="s">
        <v>131</v>
      </c>
      <c r="I2590" s="46">
        <v>73</v>
      </c>
    </row>
    <row r="2591" spans="1:9" ht="12.75" hidden="1" customHeight="1">
      <c r="A2591" s="34">
        <v>934</v>
      </c>
      <c r="B2591" s="40" t="s">
        <v>3374</v>
      </c>
      <c r="C2591" s="40" t="s">
        <v>3284</v>
      </c>
      <c r="D2591" s="40" t="str">
        <f t="shared" si="9"/>
        <v>071400047911Ngữ Văn 2</v>
      </c>
      <c r="E2591" s="40" t="s">
        <v>3370</v>
      </c>
      <c r="F2591" s="40" t="str">
        <f t="shared" si="13"/>
        <v>07140004791117T4-QTD1</v>
      </c>
      <c r="G2591" s="46">
        <v>2</v>
      </c>
      <c r="H2591" s="40" t="s">
        <v>126</v>
      </c>
      <c r="I2591" s="46">
        <v>74</v>
      </c>
    </row>
    <row r="2592" spans="1:9" ht="12.75" hidden="1" customHeight="1">
      <c r="A2592" s="34">
        <v>935</v>
      </c>
      <c r="B2592" s="40" t="s">
        <v>3375</v>
      </c>
      <c r="C2592" s="40" t="s">
        <v>902</v>
      </c>
      <c r="D2592" s="40" t="str">
        <f t="shared" si="9"/>
        <v>071400134911Toán 2</v>
      </c>
      <c r="E2592" s="40" t="s">
        <v>3370</v>
      </c>
      <c r="F2592" s="40" t="str">
        <f t="shared" si="13"/>
        <v>07140013491117T4-QTD1</v>
      </c>
      <c r="G2592" s="46">
        <v>2</v>
      </c>
      <c r="H2592" s="40" t="s">
        <v>174</v>
      </c>
      <c r="I2592" s="46">
        <v>74</v>
      </c>
    </row>
    <row r="2593" spans="1:9" ht="12.75" hidden="1" customHeight="1">
      <c r="A2593" s="34">
        <v>936</v>
      </c>
      <c r="B2593" s="40" t="s">
        <v>3376</v>
      </c>
      <c r="C2593" s="40" t="s">
        <v>533</v>
      </c>
      <c r="D2593" s="40" t="str">
        <f t="shared" si="9"/>
        <v>071400135002Vẽ kỹ thuật</v>
      </c>
      <c r="E2593" s="40" t="s">
        <v>3377</v>
      </c>
      <c r="F2593" s="40" t="str">
        <f t="shared" si="13"/>
        <v>07140013500217T4-CKL1</v>
      </c>
      <c r="G2593" s="46">
        <v>2</v>
      </c>
      <c r="H2593" s="40" t="s">
        <v>1413</v>
      </c>
      <c r="I2593" s="46">
        <v>37</v>
      </c>
    </row>
    <row r="2594" spans="1:9" ht="12.75" hidden="1" customHeight="1">
      <c r="A2594" s="34">
        <v>937</v>
      </c>
      <c r="B2594" s="40" t="s">
        <v>3378</v>
      </c>
      <c r="C2594" s="40" t="s">
        <v>3288</v>
      </c>
      <c r="D2594" s="40" t="str">
        <f t="shared" si="9"/>
        <v>071400124502Bài tập lớn Vẽ kỹ thuật</v>
      </c>
      <c r="E2594" s="40" t="s">
        <v>3377</v>
      </c>
      <c r="F2594" s="40" t="str">
        <f t="shared" si="13"/>
        <v>07140012450217T4-CKL1</v>
      </c>
      <c r="G2594" s="46">
        <v>2</v>
      </c>
      <c r="H2594" s="40"/>
      <c r="I2594" s="46">
        <v>37</v>
      </c>
    </row>
    <row r="2595" spans="1:9" ht="12.75" hidden="1" customHeight="1">
      <c r="A2595" s="34">
        <v>938</v>
      </c>
      <c r="B2595" s="40" t="s">
        <v>3379</v>
      </c>
      <c r="C2595" s="40" t="s">
        <v>1498</v>
      </c>
      <c r="D2595" s="40" t="str">
        <f t="shared" si="9"/>
        <v>071400135103Thực tập Hàn cơ bản</v>
      </c>
      <c r="E2595" s="40" t="s">
        <v>3377</v>
      </c>
      <c r="F2595" s="40" t="str">
        <f t="shared" si="13"/>
        <v>07140013510317T4-CKL1</v>
      </c>
      <c r="G2595" s="46">
        <v>2</v>
      </c>
      <c r="H2595" s="40" t="s">
        <v>3380</v>
      </c>
      <c r="I2595" s="46">
        <v>37</v>
      </c>
    </row>
    <row r="2596" spans="1:9" ht="12.75" hidden="1" customHeight="1">
      <c r="A2596" s="34">
        <v>939</v>
      </c>
      <c r="B2596" s="40" t="s">
        <v>3381</v>
      </c>
      <c r="C2596" s="40" t="s">
        <v>3282</v>
      </c>
      <c r="D2596" s="40" t="str">
        <f t="shared" si="9"/>
        <v>071400045312Vật Lý 1</v>
      </c>
      <c r="E2596" s="40" t="s">
        <v>3377</v>
      </c>
      <c r="F2596" s="40" t="str">
        <f t="shared" si="13"/>
        <v>07140004531217T4-CKL1</v>
      </c>
      <c r="G2596" s="46">
        <v>2</v>
      </c>
      <c r="H2596" s="40" t="s">
        <v>154</v>
      </c>
      <c r="I2596" s="46">
        <v>37</v>
      </c>
    </row>
    <row r="2597" spans="1:9" ht="12.75" hidden="1" customHeight="1">
      <c r="A2597" s="34">
        <v>940</v>
      </c>
      <c r="B2597" s="40" t="s">
        <v>3382</v>
      </c>
      <c r="C2597" s="40" t="s">
        <v>3284</v>
      </c>
      <c r="D2597" s="40" t="str">
        <f t="shared" si="9"/>
        <v>071400047912Ngữ Văn 2</v>
      </c>
      <c r="E2597" s="40" t="s">
        <v>3377</v>
      </c>
      <c r="F2597" s="40" t="str">
        <f t="shared" si="13"/>
        <v>07140004791217T4-CKL1</v>
      </c>
      <c r="G2597" s="46">
        <v>2</v>
      </c>
      <c r="H2597" s="40" t="s">
        <v>3383</v>
      </c>
      <c r="I2597" s="46">
        <v>37</v>
      </c>
    </row>
    <row r="2598" spans="1:9" ht="12.75" hidden="1" customHeight="1">
      <c r="A2598" s="34">
        <v>941</v>
      </c>
      <c r="B2598" s="40" t="s">
        <v>3384</v>
      </c>
      <c r="C2598" s="40" t="s">
        <v>902</v>
      </c>
      <c r="D2598" s="40" t="str">
        <f t="shared" si="9"/>
        <v>071400134912Toán 2</v>
      </c>
      <c r="E2598" s="40" t="s">
        <v>3377</v>
      </c>
      <c r="F2598" s="40" t="str">
        <f t="shared" si="13"/>
        <v>07140013491217T4-CKL1</v>
      </c>
      <c r="G2598" s="46">
        <v>2</v>
      </c>
      <c r="H2598" s="40" t="s">
        <v>3386</v>
      </c>
      <c r="I2598" s="46">
        <v>37</v>
      </c>
    </row>
    <row r="2599" spans="1:9" ht="12.75" hidden="1" customHeight="1">
      <c r="A2599" s="34">
        <v>942</v>
      </c>
      <c r="B2599" s="40" t="s">
        <v>3387</v>
      </c>
      <c r="C2599" s="40" t="s">
        <v>352</v>
      </c>
      <c r="D2599" s="40" t="str">
        <f t="shared" si="9"/>
        <v>071400102802Autocad</v>
      </c>
      <c r="E2599" s="40" t="s">
        <v>3388</v>
      </c>
      <c r="F2599" s="40" t="str">
        <f t="shared" si="13"/>
        <v>07140010280217T4-CNL1</v>
      </c>
      <c r="G2599" s="46">
        <v>2</v>
      </c>
      <c r="H2599" s="40" t="s">
        <v>80</v>
      </c>
      <c r="I2599" s="46">
        <v>58</v>
      </c>
    </row>
    <row r="2600" spans="1:9" ht="12.75" hidden="1" customHeight="1">
      <c r="A2600" s="34">
        <v>943</v>
      </c>
      <c r="B2600" s="40" t="s">
        <v>3389</v>
      </c>
      <c r="C2600" s="40" t="s">
        <v>323</v>
      </c>
      <c r="D2600" s="40" t="str">
        <f t="shared" si="9"/>
        <v>071400106405Chính trị</v>
      </c>
      <c r="E2600" s="40" t="s">
        <v>3388</v>
      </c>
      <c r="F2600" s="40" t="str">
        <f t="shared" si="13"/>
        <v>07140010640517T4-CNL1</v>
      </c>
      <c r="G2600" s="46">
        <v>2</v>
      </c>
      <c r="H2600" s="40" t="s">
        <v>258</v>
      </c>
      <c r="I2600" s="46">
        <v>58</v>
      </c>
    </row>
    <row r="2601" spans="1:9" ht="12.75" hidden="1" customHeight="1">
      <c r="A2601" s="34">
        <v>944</v>
      </c>
      <c r="B2601" s="40" t="s">
        <v>3390</v>
      </c>
      <c r="C2601" s="40" t="s">
        <v>2089</v>
      </c>
      <c r="D2601" s="40" t="str">
        <f t="shared" si="9"/>
        <v>071400106504Pháp luật</v>
      </c>
      <c r="E2601" s="40" t="s">
        <v>3388</v>
      </c>
      <c r="F2601" s="40" t="str">
        <f t="shared" si="13"/>
        <v>07140010650417T4-CNL1</v>
      </c>
      <c r="G2601" s="46">
        <v>2</v>
      </c>
      <c r="H2601" s="40" t="s">
        <v>492</v>
      </c>
      <c r="I2601" s="46">
        <v>58</v>
      </c>
    </row>
    <row r="2602" spans="1:9" ht="12.75" hidden="1" customHeight="1">
      <c r="A2602" s="34">
        <v>945</v>
      </c>
      <c r="B2602" s="40" t="s">
        <v>3391</v>
      </c>
      <c r="C2602" s="40" t="s">
        <v>1343</v>
      </c>
      <c r="D2602" s="40" t="str">
        <f t="shared" si="9"/>
        <v>071400106605Giáo dục thể chất</v>
      </c>
      <c r="E2602" s="40" t="s">
        <v>3388</v>
      </c>
      <c r="F2602" s="40" t="str">
        <f t="shared" si="13"/>
        <v>07140010660517T4-CNL1</v>
      </c>
      <c r="G2602" s="46">
        <v>2</v>
      </c>
      <c r="H2602" s="40" t="s">
        <v>3392</v>
      </c>
      <c r="I2602" s="46">
        <v>58</v>
      </c>
    </row>
    <row r="2603" spans="1:9" ht="12.75" hidden="1" customHeight="1">
      <c r="A2603" s="34">
        <v>946</v>
      </c>
      <c r="B2603" s="40" t="s">
        <v>3393</v>
      </c>
      <c r="C2603" s="40" t="s">
        <v>3282</v>
      </c>
      <c r="D2603" s="40" t="str">
        <f t="shared" si="9"/>
        <v>071400045313Vật Lý 1</v>
      </c>
      <c r="E2603" s="40" t="s">
        <v>3388</v>
      </c>
      <c r="F2603" s="40" t="str">
        <f t="shared" si="13"/>
        <v>07140004531317T4-CNL1</v>
      </c>
      <c r="G2603" s="46">
        <v>2</v>
      </c>
      <c r="H2603" s="40" t="s">
        <v>175</v>
      </c>
      <c r="I2603" s="46">
        <v>58</v>
      </c>
    </row>
    <row r="2604" spans="1:9" ht="12.75" hidden="1" customHeight="1">
      <c r="A2604" s="34">
        <v>947</v>
      </c>
      <c r="B2604" s="40" t="s">
        <v>3394</v>
      </c>
      <c r="C2604" s="40" t="s">
        <v>3284</v>
      </c>
      <c r="D2604" s="40" t="str">
        <f t="shared" si="9"/>
        <v>071400047913Ngữ Văn 2</v>
      </c>
      <c r="E2604" s="40" t="s">
        <v>3388</v>
      </c>
      <c r="F2604" s="40" t="str">
        <f t="shared" si="13"/>
        <v>07140004791317T4-CNL1</v>
      </c>
      <c r="G2604" s="46">
        <v>2</v>
      </c>
      <c r="H2604" s="40" t="s">
        <v>126</v>
      </c>
      <c r="I2604" s="46">
        <v>58</v>
      </c>
    </row>
    <row r="2605" spans="1:9" ht="12.75" hidden="1" customHeight="1">
      <c r="A2605" s="34">
        <v>948</v>
      </c>
      <c r="B2605" s="40" t="s">
        <v>3396</v>
      </c>
      <c r="C2605" s="40" t="s">
        <v>902</v>
      </c>
      <c r="D2605" s="40" t="str">
        <f t="shared" si="9"/>
        <v>071400134913Toán 2</v>
      </c>
      <c r="E2605" s="40" t="s">
        <v>3388</v>
      </c>
      <c r="F2605" s="40" t="str">
        <f t="shared" si="13"/>
        <v>07140013491317T4-CNL1</v>
      </c>
      <c r="G2605" s="46">
        <v>2</v>
      </c>
      <c r="H2605" s="40" t="s">
        <v>156</v>
      </c>
      <c r="I2605" s="46">
        <v>58</v>
      </c>
    </row>
    <row r="2606" spans="1:9" ht="12.75" hidden="1" customHeight="1">
      <c r="A2606" s="34">
        <v>949</v>
      </c>
      <c r="B2606" s="40" t="s">
        <v>3397</v>
      </c>
      <c r="C2606" s="40" t="s">
        <v>323</v>
      </c>
      <c r="D2606" s="40" t="str">
        <f t="shared" si="9"/>
        <v>071400106406Chính trị</v>
      </c>
      <c r="E2606" s="40" t="s">
        <v>3398</v>
      </c>
      <c r="F2606" s="40" t="str">
        <f t="shared" si="13"/>
        <v>07140010640617T4-ĐĐT1</v>
      </c>
      <c r="G2606" s="46">
        <v>2</v>
      </c>
      <c r="H2606" s="40" t="s">
        <v>227</v>
      </c>
      <c r="I2606" s="46">
        <v>65</v>
      </c>
    </row>
    <row r="2607" spans="1:9" ht="12.75" hidden="1" customHeight="1">
      <c r="A2607" s="34">
        <v>950</v>
      </c>
      <c r="B2607" s="40" t="s">
        <v>3399</v>
      </c>
      <c r="C2607" s="40" t="s">
        <v>2089</v>
      </c>
      <c r="D2607" s="40" t="str">
        <f t="shared" si="9"/>
        <v>071400106505Pháp luật</v>
      </c>
      <c r="E2607" s="40" t="s">
        <v>3398</v>
      </c>
      <c r="F2607" s="40" t="str">
        <f t="shared" si="13"/>
        <v>07140010650517T4-ĐĐT1</v>
      </c>
      <c r="G2607" s="46">
        <v>2</v>
      </c>
      <c r="H2607" s="40" t="s">
        <v>534</v>
      </c>
      <c r="I2607" s="46">
        <v>65</v>
      </c>
    </row>
    <row r="2608" spans="1:9" ht="12.75" hidden="1" customHeight="1">
      <c r="A2608" s="34">
        <v>951</v>
      </c>
      <c r="B2608" s="40" t="s">
        <v>3400</v>
      </c>
      <c r="C2608" s="40" t="s">
        <v>3401</v>
      </c>
      <c r="D2608" s="40" t="str">
        <f t="shared" si="9"/>
        <v>071400135301Thực tập Điện cơ bản</v>
      </c>
      <c r="E2608" s="40" t="s">
        <v>3398</v>
      </c>
      <c r="F2608" s="40" t="str">
        <f t="shared" si="13"/>
        <v>07140013530117T4-ĐĐT1</v>
      </c>
      <c r="G2608" s="46">
        <v>2</v>
      </c>
      <c r="H2608" s="40" t="s">
        <v>3402</v>
      </c>
      <c r="I2608" s="46">
        <v>65</v>
      </c>
    </row>
    <row r="2609" spans="1:9" ht="12.75" hidden="1" customHeight="1">
      <c r="A2609" s="34">
        <v>952</v>
      </c>
      <c r="B2609" s="40" t="s">
        <v>3403</v>
      </c>
      <c r="C2609" s="40" t="s">
        <v>1343</v>
      </c>
      <c r="D2609" s="40" t="str">
        <f t="shared" si="9"/>
        <v>071400106606Giáo dục thể chất</v>
      </c>
      <c r="E2609" s="40" t="s">
        <v>3398</v>
      </c>
      <c r="F2609" s="40" t="str">
        <f t="shared" si="13"/>
        <v>07140010660617T4-ĐĐT1</v>
      </c>
      <c r="G2609" s="46">
        <v>2</v>
      </c>
      <c r="H2609" s="40" t="s">
        <v>939</v>
      </c>
      <c r="I2609" s="46">
        <v>65</v>
      </c>
    </row>
    <row r="2610" spans="1:9" ht="12.75" hidden="1" customHeight="1">
      <c r="A2610" s="34">
        <v>953</v>
      </c>
      <c r="B2610" s="40" t="s">
        <v>3404</v>
      </c>
      <c r="C2610" s="40" t="s">
        <v>334</v>
      </c>
      <c r="D2610" s="40" t="str">
        <f t="shared" si="9"/>
        <v>071400135214Giáo dục quốc phòng - An ninh</v>
      </c>
      <c r="E2610" s="40" t="s">
        <v>3398</v>
      </c>
      <c r="F2610" s="40" t="str">
        <f t="shared" si="13"/>
        <v>07140013521417T4-ĐĐT1</v>
      </c>
      <c r="G2610" s="46">
        <v>2</v>
      </c>
      <c r="H2610" s="40" t="s">
        <v>3405</v>
      </c>
      <c r="I2610" s="46">
        <v>109</v>
      </c>
    </row>
    <row r="2611" spans="1:9" ht="12.75" hidden="1" customHeight="1">
      <c r="A2611" s="34">
        <v>954</v>
      </c>
      <c r="B2611" s="40" t="s">
        <v>3406</v>
      </c>
      <c r="C2611" s="40" t="s">
        <v>3282</v>
      </c>
      <c r="D2611" s="40" t="str">
        <f t="shared" si="9"/>
        <v>071400045314Vật Lý 1</v>
      </c>
      <c r="E2611" s="40" t="s">
        <v>3398</v>
      </c>
      <c r="F2611" s="40" t="str">
        <f t="shared" si="13"/>
        <v>07140004531417T4-ĐĐT1</v>
      </c>
      <c r="G2611" s="46">
        <v>2</v>
      </c>
      <c r="H2611" s="40" t="s">
        <v>175</v>
      </c>
      <c r="I2611" s="46">
        <v>65</v>
      </c>
    </row>
    <row r="2612" spans="1:9" ht="12.75" hidden="1" customHeight="1">
      <c r="A2612" s="34">
        <v>955</v>
      </c>
      <c r="B2612" s="40" t="s">
        <v>3407</v>
      </c>
      <c r="C2612" s="40" t="s">
        <v>3284</v>
      </c>
      <c r="D2612" s="40" t="str">
        <f t="shared" si="9"/>
        <v>071400047914Ngữ Văn 2</v>
      </c>
      <c r="E2612" s="40" t="s">
        <v>3398</v>
      </c>
      <c r="F2612" s="40" t="str">
        <f t="shared" si="13"/>
        <v>07140004791417T4-ĐĐT1</v>
      </c>
      <c r="G2612" s="46">
        <v>2</v>
      </c>
      <c r="H2612" s="40" t="s">
        <v>126</v>
      </c>
      <c r="I2612" s="46">
        <v>65</v>
      </c>
    </row>
    <row r="2613" spans="1:9" ht="12.75" hidden="1" customHeight="1">
      <c r="A2613" s="34">
        <v>956</v>
      </c>
      <c r="B2613" s="40" t="s">
        <v>3408</v>
      </c>
      <c r="C2613" s="40" t="s">
        <v>902</v>
      </c>
      <c r="D2613" s="40" t="str">
        <f t="shared" si="9"/>
        <v>071400134914Toán 2</v>
      </c>
      <c r="E2613" s="40" t="s">
        <v>3398</v>
      </c>
      <c r="F2613" s="40" t="str">
        <f t="shared" si="13"/>
        <v>07140013491417T4-ĐĐT1</v>
      </c>
      <c r="G2613" s="46">
        <v>2</v>
      </c>
      <c r="H2613" s="40" t="s">
        <v>156</v>
      </c>
      <c r="I2613" s="46">
        <v>65</v>
      </c>
    </row>
    <row r="2614" spans="1:9" ht="12.75" hidden="1" customHeight="1">
      <c r="A2614" s="34">
        <v>957</v>
      </c>
      <c r="B2614" s="40" t="s">
        <v>3409</v>
      </c>
      <c r="C2614" s="40" t="s">
        <v>323</v>
      </c>
      <c r="D2614" s="40" t="str">
        <f t="shared" si="9"/>
        <v>071400106407Chính trị</v>
      </c>
      <c r="E2614" s="40" t="s">
        <v>3410</v>
      </c>
      <c r="F2614" s="40" t="str">
        <f t="shared" si="13"/>
        <v>07140010640717T4-ĐTC1</v>
      </c>
      <c r="G2614" s="46">
        <v>2</v>
      </c>
      <c r="H2614" s="40" t="s">
        <v>227</v>
      </c>
      <c r="I2614" s="46">
        <v>44</v>
      </c>
    </row>
    <row r="2615" spans="1:9" ht="12.75" hidden="1" customHeight="1">
      <c r="A2615" s="34">
        <v>958</v>
      </c>
      <c r="B2615" s="40" t="s">
        <v>3411</v>
      </c>
      <c r="C2615" s="40" t="s">
        <v>2089</v>
      </c>
      <c r="D2615" s="40" t="str">
        <f t="shared" si="9"/>
        <v>071400106506Pháp luật</v>
      </c>
      <c r="E2615" s="40" t="s">
        <v>3410</v>
      </c>
      <c r="F2615" s="40" t="str">
        <f t="shared" si="13"/>
        <v>07140010650617T4-ĐTC1</v>
      </c>
      <c r="G2615" s="46">
        <v>2</v>
      </c>
      <c r="H2615" s="40" t="s">
        <v>534</v>
      </c>
      <c r="I2615" s="46">
        <v>44</v>
      </c>
    </row>
    <row r="2616" spans="1:9" ht="12.75" hidden="1" customHeight="1">
      <c r="A2616" s="34">
        <v>959</v>
      </c>
      <c r="B2616" s="40" t="s">
        <v>3412</v>
      </c>
      <c r="C2616" s="40" t="s">
        <v>3401</v>
      </c>
      <c r="D2616" s="40" t="str">
        <f t="shared" si="9"/>
        <v>071400135302Thực tập Điện cơ bản</v>
      </c>
      <c r="E2616" s="40" t="s">
        <v>3410</v>
      </c>
      <c r="F2616" s="40" t="str">
        <f t="shared" si="13"/>
        <v>07140013530217T4-ĐTC1</v>
      </c>
      <c r="G2616" s="46">
        <v>2</v>
      </c>
      <c r="H2616" s="40" t="s">
        <v>68</v>
      </c>
      <c r="I2616" s="46">
        <v>44</v>
      </c>
    </row>
    <row r="2617" spans="1:9" ht="12.75" hidden="1" customHeight="1">
      <c r="A2617" s="34">
        <v>960</v>
      </c>
      <c r="B2617" s="40" t="s">
        <v>3413</v>
      </c>
      <c r="C2617" s="40" t="s">
        <v>1343</v>
      </c>
      <c r="D2617" s="40" t="str">
        <f t="shared" si="9"/>
        <v>071400106607Giáo dục thể chất</v>
      </c>
      <c r="E2617" s="40" t="s">
        <v>3410</v>
      </c>
      <c r="F2617" s="40" t="str">
        <f t="shared" si="13"/>
        <v>07140010660717T4-ĐTC1</v>
      </c>
      <c r="G2617" s="46">
        <v>2</v>
      </c>
      <c r="H2617" s="40" t="s">
        <v>939</v>
      </c>
      <c r="I2617" s="46">
        <v>44</v>
      </c>
    </row>
    <row r="2618" spans="1:9" ht="12.75" hidden="1" customHeight="1">
      <c r="A2618" s="34">
        <v>961</v>
      </c>
      <c r="B2618" s="40" t="s">
        <v>3414</v>
      </c>
      <c r="C2618" s="40" t="s">
        <v>3282</v>
      </c>
      <c r="D2618" s="40" t="str">
        <f t="shared" si="9"/>
        <v>071400045315Vật Lý 1</v>
      </c>
      <c r="E2618" s="40" t="s">
        <v>3410</v>
      </c>
      <c r="F2618" s="40" t="str">
        <f t="shared" si="13"/>
        <v>07140004531517T4-ĐTC1</v>
      </c>
      <c r="G2618" s="46">
        <v>2</v>
      </c>
      <c r="H2618" s="40" t="s">
        <v>175</v>
      </c>
      <c r="I2618" s="46">
        <v>44</v>
      </c>
    </row>
    <row r="2619" spans="1:9" ht="12.75" hidden="1" customHeight="1">
      <c r="A2619" s="34">
        <v>962</v>
      </c>
      <c r="B2619" s="40" t="s">
        <v>3415</v>
      </c>
      <c r="C2619" s="40" t="s">
        <v>3284</v>
      </c>
      <c r="D2619" s="40" t="str">
        <f t="shared" si="9"/>
        <v>071400047915Ngữ Văn 2</v>
      </c>
      <c r="E2619" s="40" t="s">
        <v>3410</v>
      </c>
      <c r="F2619" s="40" t="str">
        <f t="shared" si="13"/>
        <v>07140004791517T4-ĐTC1</v>
      </c>
      <c r="G2619" s="46">
        <v>2</v>
      </c>
      <c r="H2619" s="40" t="s">
        <v>126</v>
      </c>
      <c r="I2619" s="46">
        <v>44</v>
      </c>
    </row>
    <row r="2620" spans="1:9" ht="12.75" hidden="1" customHeight="1">
      <c r="A2620" s="34">
        <v>963</v>
      </c>
      <c r="B2620" s="40" t="s">
        <v>3416</v>
      </c>
      <c r="C2620" s="40" t="s">
        <v>902</v>
      </c>
      <c r="D2620" s="40" t="str">
        <f t="shared" si="9"/>
        <v>071400134915Toán 2</v>
      </c>
      <c r="E2620" s="40" t="s">
        <v>3410</v>
      </c>
      <c r="F2620" s="40" t="str">
        <f t="shared" si="13"/>
        <v>07140013491517T4-ĐTC1</v>
      </c>
      <c r="G2620" s="46">
        <v>2</v>
      </c>
      <c r="H2620" s="40" t="s">
        <v>944</v>
      </c>
      <c r="I2620" s="46">
        <v>44</v>
      </c>
    </row>
    <row r="2621" spans="1:9" ht="12.75" hidden="1" customHeight="1">
      <c r="A2621" s="34">
        <v>964</v>
      </c>
      <c r="B2621" s="40" t="s">
        <v>3417</v>
      </c>
      <c r="C2621" s="40" t="s">
        <v>323</v>
      </c>
      <c r="D2621" s="40" t="str">
        <f t="shared" si="9"/>
        <v>071400106408Chính trị</v>
      </c>
      <c r="E2621" s="40" t="s">
        <v>1841</v>
      </c>
      <c r="F2621" s="40" t="str">
        <f t="shared" si="13"/>
        <v>07140010640817T4-ĐCN1</v>
      </c>
      <c r="G2621" s="46">
        <v>2</v>
      </c>
      <c r="H2621" s="40" t="s">
        <v>227</v>
      </c>
      <c r="I2621" s="46">
        <v>44</v>
      </c>
    </row>
    <row r="2622" spans="1:9" ht="12.75" hidden="1" customHeight="1">
      <c r="A2622" s="34">
        <v>965</v>
      </c>
      <c r="B2622" s="40" t="s">
        <v>3418</v>
      </c>
      <c r="C2622" s="40" t="s">
        <v>2089</v>
      </c>
      <c r="D2622" s="40" t="str">
        <f t="shared" si="9"/>
        <v>071400106507Pháp luật</v>
      </c>
      <c r="E2622" s="40" t="s">
        <v>1841</v>
      </c>
      <c r="F2622" s="40" t="str">
        <f t="shared" si="13"/>
        <v>07140010650717T4-ĐCN1</v>
      </c>
      <c r="G2622" s="46">
        <v>2</v>
      </c>
      <c r="H2622" s="40" t="s">
        <v>492</v>
      </c>
      <c r="I2622" s="46">
        <v>44</v>
      </c>
    </row>
    <row r="2623" spans="1:9" ht="12.75" hidden="1" customHeight="1">
      <c r="A2623" s="34">
        <v>966</v>
      </c>
      <c r="B2623" s="40" t="s">
        <v>3419</v>
      </c>
      <c r="C2623" s="40" t="s">
        <v>3401</v>
      </c>
      <c r="D2623" s="40" t="str">
        <f t="shared" si="9"/>
        <v>071400135303Thực tập Điện cơ bản</v>
      </c>
      <c r="E2623" s="40" t="s">
        <v>1841</v>
      </c>
      <c r="F2623" s="40" t="str">
        <f t="shared" si="13"/>
        <v>07140013530317T4-ĐCN1</v>
      </c>
      <c r="G2623" s="46">
        <v>2</v>
      </c>
      <c r="H2623" s="40" t="s">
        <v>68</v>
      </c>
      <c r="I2623" s="46">
        <v>44</v>
      </c>
    </row>
    <row r="2624" spans="1:9" ht="12.75" hidden="1" customHeight="1">
      <c r="A2624" s="34">
        <v>967</v>
      </c>
      <c r="B2624" s="40" t="s">
        <v>3420</v>
      </c>
      <c r="C2624" s="40" t="s">
        <v>1343</v>
      </c>
      <c r="D2624" s="40" t="str">
        <f t="shared" si="9"/>
        <v>071400106608Giáo dục thể chất</v>
      </c>
      <c r="E2624" s="40" t="s">
        <v>1841</v>
      </c>
      <c r="F2624" s="40" t="str">
        <f t="shared" si="13"/>
        <v>07140010660817T4-ĐCN1</v>
      </c>
      <c r="G2624" s="46">
        <v>2</v>
      </c>
      <c r="H2624" s="40" t="s">
        <v>973</v>
      </c>
      <c r="I2624" s="46">
        <v>44</v>
      </c>
    </row>
    <row r="2625" spans="1:9" ht="12.75" hidden="1" customHeight="1">
      <c r="A2625" s="34">
        <v>968</v>
      </c>
      <c r="B2625" s="40" t="s">
        <v>3421</v>
      </c>
      <c r="C2625" s="40" t="s">
        <v>334</v>
      </c>
      <c r="D2625" s="40" t="str">
        <f t="shared" si="9"/>
        <v>071400135216Giáo dục quốc phòng - An ninh</v>
      </c>
      <c r="E2625" s="40" t="s">
        <v>1841</v>
      </c>
      <c r="F2625" s="40" t="str">
        <f t="shared" si="13"/>
        <v>07140013521617T4-ĐCN1</v>
      </c>
      <c r="G2625" s="46">
        <v>2</v>
      </c>
      <c r="H2625" s="40" t="s">
        <v>3422</v>
      </c>
      <c r="I2625" s="46">
        <v>86</v>
      </c>
    </row>
    <row r="2626" spans="1:9" ht="12.75" hidden="1" customHeight="1">
      <c r="A2626" s="34">
        <v>969</v>
      </c>
      <c r="B2626" s="40" t="s">
        <v>3423</v>
      </c>
      <c r="C2626" s="40" t="s">
        <v>3282</v>
      </c>
      <c r="D2626" s="40" t="str">
        <f t="shared" si="9"/>
        <v>071400045316Vật Lý 1</v>
      </c>
      <c r="E2626" s="40" t="s">
        <v>1841</v>
      </c>
      <c r="F2626" s="40" t="str">
        <f t="shared" si="13"/>
        <v>07140004531617T4-ĐCN1</v>
      </c>
      <c r="G2626" s="46">
        <v>2</v>
      </c>
      <c r="H2626" s="40" t="s">
        <v>147</v>
      </c>
      <c r="I2626" s="46">
        <v>44</v>
      </c>
    </row>
    <row r="2627" spans="1:9" ht="12.75" hidden="1" customHeight="1">
      <c r="A2627" s="34">
        <v>970</v>
      </c>
      <c r="B2627" s="40" t="s">
        <v>3424</v>
      </c>
      <c r="C2627" s="40" t="s">
        <v>3284</v>
      </c>
      <c r="D2627" s="40" t="str">
        <f t="shared" si="9"/>
        <v>071400047916Ngữ Văn 2</v>
      </c>
      <c r="E2627" s="40" t="s">
        <v>1841</v>
      </c>
      <c r="F2627" s="40" t="str">
        <f t="shared" si="13"/>
        <v>07140004791617T4-ĐCN1</v>
      </c>
      <c r="G2627" s="46">
        <v>2</v>
      </c>
      <c r="H2627" s="40" t="s">
        <v>157</v>
      </c>
      <c r="I2627" s="46">
        <v>44</v>
      </c>
    </row>
    <row r="2628" spans="1:9" ht="12.75" hidden="1" customHeight="1">
      <c r="A2628" s="34">
        <v>971</v>
      </c>
      <c r="B2628" s="40" t="s">
        <v>3425</v>
      </c>
      <c r="C2628" s="40" t="s">
        <v>902</v>
      </c>
      <c r="D2628" s="40" t="str">
        <f t="shared" si="9"/>
        <v>071400134916Toán 2</v>
      </c>
      <c r="E2628" s="40" t="s">
        <v>1841</v>
      </c>
      <c r="F2628" s="40" t="str">
        <f t="shared" si="13"/>
        <v>07140013491617T4-ĐCN1</v>
      </c>
      <c r="G2628" s="46">
        <v>2</v>
      </c>
      <c r="H2628" s="40" t="s">
        <v>495</v>
      </c>
      <c r="I2628" s="46">
        <v>44</v>
      </c>
    </row>
    <row r="2629" spans="1:9" ht="12.75" hidden="1" customHeight="1">
      <c r="A2629" s="34">
        <v>972</v>
      </c>
      <c r="B2629" s="40" t="s">
        <v>3426</v>
      </c>
      <c r="C2629" s="40" t="s">
        <v>1372</v>
      </c>
      <c r="D2629" s="40" t="str">
        <f t="shared" si="9"/>
        <v>071400105601An toàn lao động</v>
      </c>
      <c r="E2629" s="40" t="s">
        <v>3427</v>
      </c>
      <c r="F2629" s="40" t="str">
        <f t="shared" si="13"/>
        <v>07140010560117T4-CNM1</v>
      </c>
      <c r="G2629" s="46">
        <v>2</v>
      </c>
      <c r="H2629" s="40" t="s">
        <v>237</v>
      </c>
      <c r="I2629" s="46">
        <v>49</v>
      </c>
    </row>
    <row r="2630" spans="1:9" ht="12.75" hidden="1" customHeight="1">
      <c r="A2630" s="34">
        <v>973</v>
      </c>
      <c r="B2630" s="40" t="s">
        <v>3428</v>
      </c>
      <c r="C2630" s="40" t="s">
        <v>1786</v>
      </c>
      <c r="D2630" s="40" t="str">
        <f t="shared" si="9"/>
        <v>071400105701Cơ sở thiết kế trang phục</v>
      </c>
      <c r="E2630" s="40" t="s">
        <v>3427</v>
      </c>
      <c r="F2630" s="40" t="str">
        <f t="shared" si="13"/>
        <v>07140010570117T4-CNM1</v>
      </c>
      <c r="G2630" s="46">
        <v>2</v>
      </c>
      <c r="H2630" s="40" t="s">
        <v>86</v>
      </c>
      <c r="I2630" s="46">
        <v>49</v>
      </c>
    </row>
    <row r="2631" spans="1:9" ht="12.75" hidden="1" customHeight="1">
      <c r="A2631" s="34">
        <v>974</v>
      </c>
      <c r="B2631" s="40" t="s">
        <v>3429</v>
      </c>
      <c r="C2631" s="40" t="s">
        <v>1796</v>
      </c>
      <c r="D2631" s="40" t="str">
        <f t="shared" si="9"/>
        <v>071400106001Thiết bị và bảo trì may công nghiệp</v>
      </c>
      <c r="E2631" s="40" t="s">
        <v>3427</v>
      </c>
      <c r="F2631" s="40" t="str">
        <f t="shared" si="13"/>
        <v>07140010600117T4-CNM1</v>
      </c>
      <c r="G2631" s="46">
        <v>2</v>
      </c>
      <c r="H2631" s="40" t="s">
        <v>237</v>
      </c>
      <c r="I2631" s="46">
        <v>49</v>
      </c>
    </row>
    <row r="2632" spans="1:9" ht="12.75" hidden="1" customHeight="1">
      <c r="A2632" s="34">
        <v>975</v>
      </c>
      <c r="B2632" s="40" t="s">
        <v>3430</v>
      </c>
      <c r="C2632" s="40" t="s">
        <v>334</v>
      </c>
      <c r="D2632" s="40" t="str">
        <f t="shared" si="9"/>
        <v>071400135217Giáo dục quốc phòng - An ninh</v>
      </c>
      <c r="E2632" s="40" t="s">
        <v>3427</v>
      </c>
      <c r="F2632" s="40" t="str">
        <f t="shared" si="13"/>
        <v>07140013521717T4-CNM1</v>
      </c>
      <c r="G2632" s="46">
        <v>2</v>
      </c>
      <c r="H2632" s="40" t="s">
        <v>3431</v>
      </c>
      <c r="I2632" s="46">
        <v>102</v>
      </c>
    </row>
    <row r="2633" spans="1:9" ht="12.75" hidden="1" customHeight="1">
      <c r="A2633" s="34">
        <v>976</v>
      </c>
      <c r="B2633" s="40" t="s">
        <v>3432</v>
      </c>
      <c r="C2633" s="40" t="s">
        <v>3282</v>
      </c>
      <c r="D2633" s="40" t="str">
        <f t="shared" si="9"/>
        <v>071400045317Vật Lý 1</v>
      </c>
      <c r="E2633" s="40" t="s">
        <v>3427</v>
      </c>
      <c r="F2633" s="40" t="str">
        <f t="shared" si="13"/>
        <v>07140004531717T4-CNM1</v>
      </c>
      <c r="G2633" s="46">
        <v>2</v>
      </c>
      <c r="H2633" s="40" t="s">
        <v>159</v>
      </c>
      <c r="I2633" s="46">
        <v>49</v>
      </c>
    </row>
    <row r="2634" spans="1:9" ht="12.75" hidden="1" customHeight="1">
      <c r="A2634" s="34">
        <v>977</v>
      </c>
      <c r="B2634" s="40" t="s">
        <v>3433</v>
      </c>
      <c r="C2634" s="40" t="s">
        <v>3284</v>
      </c>
      <c r="D2634" s="40" t="str">
        <f t="shared" si="9"/>
        <v>071400047917Ngữ Văn 2</v>
      </c>
      <c r="E2634" s="40" t="s">
        <v>3427</v>
      </c>
      <c r="F2634" s="40" t="str">
        <f t="shared" si="13"/>
        <v>07140004791717T4-CNM1</v>
      </c>
      <c r="G2634" s="46">
        <v>2</v>
      </c>
      <c r="H2634" s="40" t="s">
        <v>126</v>
      </c>
      <c r="I2634" s="46">
        <v>49</v>
      </c>
    </row>
    <row r="2635" spans="1:9" ht="12.75" hidden="1" customHeight="1">
      <c r="A2635" s="34">
        <v>978</v>
      </c>
      <c r="B2635" s="40" t="s">
        <v>3434</v>
      </c>
      <c r="C2635" s="40" t="s">
        <v>902</v>
      </c>
      <c r="D2635" s="40" t="str">
        <f t="shared" si="9"/>
        <v>071400134917Toán 2</v>
      </c>
      <c r="E2635" s="40" t="s">
        <v>3427</v>
      </c>
      <c r="F2635" s="40" t="str">
        <f t="shared" si="13"/>
        <v>07140013491717T4-CNM1</v>
      </c>
      <c r="G2635" s="46">
        <v>2</v>
      </c>
      <c r="H2635" s="40" t="s">
        <v>3435</v>
      </c>
      <c r="I2635" s="46">
        <v>49</v>
      </c>
    </row>
    <row r="2636" spans="1:9" ht="12.75" hidden="1" customHeight="1">
      <c r="A2636" s="34">
        <v>979</v>
      </c>
      <c r="B2636" s="40" t="s">
        <v>3436</v>
      </c>
      <c r="C2636" s="40" t="s">
        <v>909</v>
      </c>
      <c r="D2636" s="40" t="str">
        <f t="shared" si="9"/>
        <v>071400135902Điện kỹ thuật</v>
      </c>
      <c r="E2636" s="40" t="s">
        <v>3437</v>
      </c>
      <c r="F2636" s="40" t="str">
        <f t="shared" si="13"/>
        <v>07140013590217T4-CNÔ2</v>
      </c>
      <c r="G2636" s="46">
        <v>2</v>
      </c>
      <c r="H2636" s="40" t="s">
        <v>99</v>
      </c>
      <c r="I2636" s="46">
        <v>58</v>
      </c>
    </row>
    <row r="2637" spans="1:9" ht="12.75" hidden="1" customHeight="1">
      <c r="A2637" s="34">
        <v>980</v>
      </c>
      <c r="B2637" s="40" t="s">
        <v>3438</v>
      </c>
      <c r="C2637" s="40" t="s">
        <v>3295</v>
      </c>
      <c r="D2637" s="40" t="str">
        <f t="shared" si="9"/>
        <v>071400103302Thực tập Động cơ xăng</v>
      </c>
      <c r="E2637" s="40" t="s">
        <v>3437</v>
      </c>
      <c r="F2637" s="40" t="str">
        <f t="shared" si="13"/>
        <v>07140010330217T4-CNÔ2</v>
      </c>
      <c r="G2637" s="46">
        <v>2</v>
      </c>
      <c r="H2637" s="40" t="s">
        <v>99</v>
      </c>
      <c r="I2637" s="46">
        <v>58</v>
      </c>
    </row>
    <row r="2638" spans="1:9" ht="12.75" hidden="1" customHeight="1">
      <c r="A2638" s="34">
        <v>981</v>
      </c>
      <c r="B2638" s="40" t="s">
        <v>3439</v>
      </c>
      <c r="C2638" s="40" t="s">
        <v>1498</v>
      </c>
      <c r="D2638" s="40" t="str">
        <f t="shared" si="9"/>
        <v>071400135104Thực tập Hàn cơ bản</v>
      </c>
      <c r="E2638" s="40" t="s">
        <v>3437</v>
      </c>
      <c r="F2638" s="40" t="str">
        <f t="shared" si="13"/>
        <v>07140013510417T4-CNÔ2</v>
      </c>
      <c r="G2638" s="46">
        <v>2</v>
      </c>
      <c r="H2638" s="40" t="s">
        <v>166</v>
      </c>
      <c r="I2638" s="46">
        <v>58</v>
      </c>
    </row>
    <row r="2639" spans="1:9" ht="12.75" hidden="1" customHeight="1">
      <c r="A2639" s="34">
        <v>982</v>
      </c>
      <c r="B2639" s="40" t="s">
        <v>3440</v>
      </c>
      <c r="C2639" s="40" t="s">
        <v>3282</v>
      </c>
      <c r="D2639" s="40" t="str">
        <f t="shared" si="9"/>
        <v>071400045318Vật Lý 1</v>
      </c>
      <c r="E2639" s="40" t="s">
        <v>3437</v>
      </c>
      <c r="F2639" s="40" t="str">
        <f t="shared" si="13"/>
        <v>07140004531817T4-CNÔ2</v>
      </c>
      <c r="G2639" s="46">
        <v>2</v>
      </c>
      <c r="H2639" s="40" t="s">
        <v>147</v>
      </c>
      <c r="I2639" s="46">
        <v>58</v>
      </c>
    </row>
    <row r="2640" spans="1:9" ht="12.75" hidden="1" customHeight="1">
      <c r="A2640" s="34">
        <v>983</v>
      </c>
      <c r="B2640" s="40" t="s">
        <v>3441</v>
      </c>
      <c r="C2640" s="40" t="s">
        <v>3284</v>
      </c>
      <c r="D2640" s="40" t="str">
        <f t="shared" si="9"/>
        <v>071400047918Ngữ Văn 2</v>
      </c>
      <c r="E2640" s="40" t="s">
        <v>3437</v>
      </c>
      <c r="F2640" s="40" t="str">
        <f t="shared" si="13"/>
        <v>07140004791817T4-CNÔ2</v>
      </c>
      <c r="G2640" s="46">
        <v>2</v>
      </c>
      <c r="H2640" s="40" t="s">
        <v>1010</v>
      </c>
      <c r="I2640" s="46">
        <v>58</v>
      </c>
    </row>
    <row r="2641" spans="1:9" ht="12.75" hidden="1" customHeight="1">
      <c r="A2641" s="34">
        <v>984</v>
      </c>
      <c r="B2641" s="40" t="s">
        <v>3442</v>
      </c>
      <c r="C2641" s="40" t="s">
        <v>902</v>
      </c>
      <c r="D2641" s="40" t="str">
        <f t="shared" si="9"/>
        <v>071400134918Toán 2</v>
      </c>
      <c r="E2641" s="40" t="s">
        <v>3437</v>
      </c>
      <c r="F2641" s="40" t="str">
        <f t="shared" si="13"/>
        <v>07140013491817T4-CNÔ2</v>
      </c>
      <c r="G2641" s="46">
        <v>2</v>
      </c>
      <c r="H2641" s="40" t="s">
        <v>976</v>
      </c>
      <c r="I2641" s="46">
        <v>58</v>
      </c>
    </row>
    <row r="2642" spans="1:9" ht="12.75" hidden="1" customHeight="1">
      <c r="A2642" s="34">
        <v>985</v>
      </c>
      <c r="B2642" s="40" t="s">
        <v>3443</v>
      </c>
      <c r="C2642" s="40" t="s">
        <v>909</v>
      </c>
      <c r="D2642" s="40" t="str">
        <f t="shared" si="9"/>
        <v>071400135903Điện kỹ thuật</v>
      </c>
      <c r="E2642" s="40" t="s">
        <v>3444</v>
      </c>
      <c r="F2642" s="40" t="str">
        <f t="shared" si="13"/>
        <v>07140013590317T4-CNÔ3</v>
      </c>
      <c r="G2642" s="46">
        <v>2</v>
      </c>
      <c r="H2642" s="40" t="s">
        <v>1593</v>
      </c>
      <c r="I2642" s="46">
        <v>58</v>
      </c>
    </row>
    <row r="2643" spans="1:9" ht="12.75" hidden="1" customHeight="1">
      <c r="A2643" s="34">
        <v>986</v>
      </c>
      <c r="B2643" s="40" t="s">
        <v>3445</v>
      </c>
      <c r="C2643" s="40" t="s">
        <v>3295</v>
      </c>
      <c r="D2643" s="40" t="str">
        <f t="shared" si="9"/>
        <v>071400103303Thực tập Động cơ xăng</v>
      </c>
      <c r="E2643" s="40" t="s">
        <v>3444</v>
      </c>
      <c r="F2643" s="40" t="str">
        <f t="shared" si="13"/>
        <v>07140010330317T4-CNÔ3</v>
      </c>
      <c r="G2643" s="46">
        <v>2</v>
      </c>
      <c r="H2643" s="40" t="s">
        <v>1593</v>
      </c>
      <c r="I2643" s="46">
        <v>58</v>
      </c>
    </row>
    <row r="2644" spans="1:9" ht="12.75" hidden="1" customHeight="1">
      <c r="A2644" s="34">
        <v>987</v>
      </c>
      <c r="B2644" s="40" t="s">
        <v>3446</v>
      </c>
      <c r="C2644" s="40" t="s">
        <v>1498</v>
      </c>
      <c r="D2644" s="40" t="str">
        <f t="shared" si="9"/>
        <v>071400135105Thực tập Hàn cơ bản</v>
      </c>
      <c r="E2644" s="40" t="s">
        <v>3444</v>
      </c>
      <c r="F2644" s="40" t="str">
        <f t="shared" si="13"/>
        <v>07140013510517T4-CNÔ3</v>
      </c>
      <c r="G2644" s="46">
        <v>2</v>
      </c>
      <c r="H2644" s="40" t="s">
        <v>231</v>
      </c>
      <c r="I2644" s="46">
        <v>58</v>
      </c>
    </row>
    <row r="2645" spans="1:9" ht="12.75" hidden="1" customHeight="1">
      <c r="A2645" s="34">
        <v>988</v>
      </c>
      <c r="B2645" s="40" t="s">
        <v>3447</v>
      </c>
      <c r="C2645" s="40" t="s">
        <v>334</v>
      </c>
      <c r="D2645" s="40" t="str">
        <f t="shared" si="9"/>
        <v>071400135219Giáo dục quốc phòng - An ninh</v>
      </c>
      <c r="E2645" s="40" t="s">
        <v>3444</v>
      </c>
      <c r="F2645" s="40" t="str">
        <f t="shared" si="13"/>
        <v>07140013521917T4-CNÔ3</v>
      </c>
      <c r="G2645" s="46">
        <v>2</v>
      </c>
      <c r="H2645" s="40" t="s">
        <v>1229</v>
      </c>
      <c r="I2645" s="46">
        <v>114</v>
      </c>
    </row>
    <row r="2646" spans="1:9" ht="12.75" hidden="1" customHeight="1">
      <c r="A2646" s="34">
        <v>989</v>
      </c>
      <c r="B2646" s="40" t="s">
        <v>3448</v>
      </c>
      <c r="C2646" s="40" t="s">
        <v>3282</v>
      </c>
      <c r="D2646" s="40" t="str">
        <f t="shared" si="9"/>
        <v>071400045319Vật Lý 1</v>
      </c>
      <c r="E2646" s="40" t="s">
        <v>3444</v>
      </c>
      <c r="F2646" s="40" t="str">
        <f t="shared" si="13"/>
        <v>07140004531917T4-CNÔ3</v>
      </c>
      <c r="G2646" s="46">
        <v>2</v>
      </c>
      <c r="H2646" s="40" t="s">
        <v>147</v>
      </c>
      <c r="I2646" s="46">
        <v>58</v>
      </c>
    </row>
    <row r="2647" spans="1:9" ht="12.75" hidden="1" customHeight="1">
      <c r="A2647" s="34">
        <v>990</v>
      </c>
      <c r="B2647" s="40" t="s">
        <v>3449</v>
      </c>
      <c r="C2647" s="40" t="s">
        <v>3284</v>
      </c>
      <c r="D2647" s="40" t="str">
        <f t="shared" si="9"/>
        <v>071400047919Ngữ Văn 2</v>
      </c>
      <c r="E2647" s="40" t="s">
        <v>3444</v>
      </c>
      <c r="F2647" s="40" t="str">
        <f t="shared" si="13"/>
        <v>07140004791917T4-CNÔ3</v>
      </c>
      <c r="G2647" s="46">
        <v>2</v>
      </c>
      <c r="H2647" s="40" t="s">
        <v>1010</v>
      </c>
      <c r="I2647" s="46">
        <v>58</v>
      </c>
    </row>
    <row r="2648" spans="1:9" ht="12.75" hidden="1" customHeight="1">
      <c r="A2648" s="34">
        <v>991</v>
      </c>
      <c r="B2648" s="40" t="s">
        <v>3450</v>
      </c>
      <c r="C2648" s="40" t="s">
        <v>902</v>
      </c>
      <c r="D2648" s="40" t="str">
        <f t="shared" si="9"/>
        <v>071400134919Toán 2</v>
      </c>
      <c r="E2648" s="40" t="s">
        <v>3444</v>
      </c>
      <c r="F2648" s="40" t="str">
        <f t="shared" si="13"/>
        <v>07140013491917T4-CNÔ3</v>
      </c>
      <c r="G2648" s="46">
        <v>2</v>
      </c>
      <c r="H2648" s="40" t="s">
        <v>174</v>
      </c>
      <c r="I2648" s="46">
        <v>58</v>
      </c>
    </row>
    <row r="2649" spans="1:9" ht="12.75" hidden="1" customHeight="1">
      <c r="A2649" s="34">
        <v>992</v>
      </c>
      <c r="B2649" s="40" t="s">
        <v>3451</v>
      </c>
      <c r="C2649" s="40" t="s">
        <v>533</v>
      </c>
      <c r="D2649" s="40" t="str">
        <f t="shared" si="9"/>
        <v>071400135003Vẽ kỹ thuật</v>
      </c>
      <c r="E2649" s="40" t="s">
        <v>3452</v>
      </c>
      <c r="F2649" s="40" t="str">
        <f t="shared" si="13"/>
        <v>07140013500317T4-CCK2</v>
      </c>
      <c r="G2649" s="46">
        <v>2</v>
      </c>
      <c r="H2649" s="40" t="s">
        <v>1413</v>
      </c>
      <c r="I2649" s="46">
        <v>50</v>
      </c>
    </row>
    <row r="2650" spans="1:9" ht="12.75" hidden="1" customHeight="1">
      <c r="A2650" s="34">
        <v>993</v>
      </c>
      <c r="B2650" s="40" t="s">
        <v>3453</v>
      </c>
      <c r="C2650" s="40" t="s">
        <v>3288</v>
      </c>
      <c r="D2650" s="40" t="str">
        <f t="shared" si="9"/>
        <v>071400124503Bài tập lớn Vẽ kỹ thuật</v>
      </c>
      <c r="E2650" s="40" t="s">
        <v>3452</v>
      </c>
      <c r="F2650" s="40" t="str">
        <f t="shared" si="13"/>
        <v>07140012450317T4-CCK2</v>
      </c>
      <c r="G2650" s="46">
        <v>2</v>
      </c>
      <c r="H2650" s="40"/>
      <c r="I2650" s="46">
        <v>50</v>
      </c>
    </row>
    <row r="2651" spans="1:9" ht="12.75" hidden="1" customHeight="1">
      <c r="A2651" s="34">
        <v>994</v>
      </c>
      <c r="B2651" s="40" t="s">
        <v>3454</v>
      </c>
      <c r="C2651" s="40" t="s">
        <v>1498</v>
      </c>
      <c r="D2651" s="40" t="str">
        <f t="shared" si="9"/>
        <v>071400135106Thực tập Hàn cơ bản</v>
      </c>
      <c r="E2651" s="40" t="s">
        <v>3452</v>
      </c>
      <c r="F2651" s="40" t="str">
        <f t="shared" si="13"/>
        <v>07140013510617T4-CCK2</v>
      </c>
      <c r="G2651" s="46">
        <v>2</v>
      </c>
      <c r="H2651" s="40" t="s">
        <v>166</v>
      </c>
      <c r="I2651" s="46">
        <v>50</v>
      </c>
    </row>
    <row r="2652" spans="1:9" ht="12.75" hidden="1" customHeight="1">
      <c r="A2652" s="34">
        <v>995</v>
      </c>
      <c r="B2652" s="40" t="s">
        <v>3455</v>
      </c>
      <c r="C2652" s="40" t="s">
        <v>3282</v>
      </c>
      <c r="D2652" s="40" t="str">
        <f t="shared" si="9"/>
        <v>071400045320Vật Lý 1</v>
      </c>
      <c r="E2652" s="40" t="s">
        <v>3452</v>
      </c>
      <c r="F2652" s="40" t="str">
        <f t="shared" si="13"/>
        <v>07140004532017T4-CCK2</v>
      </c>
      <c r="G2652" s="46">
        <v>2</v>
      </c>
      <c r="H2652" s="40" t="s">
        <v>147</v>
      </c>
      <c r="I2652" s="46">
        <v>50</v>
      </c>
    </row>
    <row r="2653" spans="1:9" ht="12.75" hidden="1" customHeight="1">
      <c r="A2653" s="34">
        <v>996</v>
      </c>
      <c r="B2653" s="40" t="s">
        <v>3456</v>
      </c>
      <c r="C2653" s="40" t="s">
        <v>3284</v>
      </c>
      <c r="D2653" s="40" t="str">
        <f t="shared" si="9"/>
        <v>071400047920Ngữ Văn 2</v>
      </c>
      <c r="E2653" s="40" t="s">
        <v>3452</v>
      </c>
      <c r="F2653" s="40" t="str">
        <f t="shared" si="13"/>
        <v>07140004792017T4-CCK2</v>
      </c>
      <c r="G2653" s="46">
        <v>2</v>
      </c>
      <c r="H2653" s="40" t="s">
        <v>1067</v>
      </c>
      <c r="I2653" s="46">
        <v>50</v>
      </c>
    </row>
    <row r="2654" spans="1:9" ht="12.75" hidden="1" customHeight="1">
      <c r="A2654" s="34">
        <v>997</v>
      </c>
      <c r="B2654" s="40" t="s">
        <v>3457</v>
      </c>
      <c r="C2654" s="40" t="s">
        <v>902</v>
      </c>
      <c r="D2654" s="40" t="str">
        <f t="shared" si="9"/>
        <v>071400134920Toán 2</v>
      </c>
      <c r="E2654" s="40" t="s">
        <v>3452</v>
      </c>
      <c r="F2654" s="40" t="str">
        <f t="shared" si="13"/>
        <v>07140013492017T4-CCK2</v>
      </c>
      <c r="G2654" s="46">
        <v>2</v>
      </c>
      <c r="H2654" s="40" t="s">
        <v>495</v>
      </c>
      <c r="I2654" s="46">
        <v>50</v>
      </c>
    </row>
    <row r="2655" spans="1:9" ht="12.75" hidden="1" customHeight="1">
      <c r="A2655" s="34">
        <v>998</v>
      </c>
      <c r="B2655" s="40" t="s">
        <v>3458</v>
      </c>
      <c r="C2655" s="40" t="s">
        <v>909</v>
      </c>
      <c r="D2655" s="40" t="str">
        <f t="shared" si="9"/>
        <v>071400135904Điện kỹ thuật</v>
      </c>
      <c r="E2655" s="40" t="s">
        <v>3459</v>
      </c>
      <c r="F2655" s="40" t="str">
        <f t="shared" si="13"/>
        <v>07140013590417T4-CNÔ4</v>
      </c>
      <c r="G2655" s="46">
        <v>2</v>
      </c>
      <c r="H2655" s="40" t="s">
        <v>252</v>
      </c>
      <c r="I2655" s="46">
        <v>56</v>
      </c>
    </row>
    <row r="2656" spans="1:9" ht="12.75" hidden="1" customHeight="1">
      <c r="A2656" s="34">
        <v>999</v>
      </c>
      <c r="B2656" s="40" t="s">
        <v>3460</v>
      </c>
      <c r="C2656" s="40" t="s">
        <v>3295</v>
      </c>
      <c r="D2656" s="40" t="str">
        <f t="shared" si="9"/>
        <v>071400103304Thực tập Động cơ xăng</v>
      </c>
      <c r="E2656" s="40" t="s">
        <v>3459</v>
      </c>
      <c r="F2656" s="40" t="str">
        <f t="shared" si="13"/>
        <v>07140010330417T4-CNÔ4</v>
      </c>
      <c r="G2656" s="46">
        <v>2</v>
      </c>
      <c r="H2656" s="40" t="s">
        <v>252</v>
      </c>
      <c r="I2656" s="46">
        <v>56</v>
      </c>
    </row>
    <row r="2657" spans="1:9" ht="12.75" hidden="1" customHeight="1">
      <c r="A2657" s="34">
        <v>1000</v>
      </c>
      <c r="B2657" s="40" t="s">
        <v>3461</v>
      </c>
      <c r="C2657" s="40" t="s">
        <v>1498</v>
      </c>
      <c r="D2657" s="40" t="str">
        <f t="shared" si="9"/>
        <v>071400135107Thực tập Hàn cơ bản</v>
      </c>
      <c r="E2657" s="40" t="s">
        <v>3459</v>
      </c>
      <c r="F2657" s="40" t="str">
        <f t="shared" si="13"/>
        <v>07140013510717T4-CNÔ4</v>
      </c>
      <c r="G2657" s="46">
        <v>2</v>
      </c>
      <c r="H2657" s="40" t="s">
        <v>231</v>
      </c>
      <c r="I2657" s="46">
        <v>56</v>
      </c>
    </row>
    <row r="2658" spans="1:9" ht="12.75" hidden="1" customHeight="1">
      <c r="A2658" s="34">
        <v>1001</v>
      </c>
      <c r="B2658" s="40" t="s">
        <v>3462</v>
      </c>
      <c r="C2658" s="40" t="s">
        <v>3282</v>
      </c>
      <c r="D2658" s="40" t="str">
        <f t="shared" si="9"/>
        <v>071400045321Vật Lý 1</v>
      </c>
      <c r="E2658" s="40" t="s">
        <v>3459</v>
      </c>
      <c r="F2658" s="40" t="str">
        <f t="shared" si="13"/>
        <v>07140004532117T4-CNÔ4</v>
      </c>
      <c r="G2658" s="46">
        <v>2</v>
      </c>
      <c r="H2658" s="40" t="s">
        <v>159</v>
      </c>
      <c r="I2658" s="46">
        <v>56</v>
      </c>
    </row>
    <row r="2659" spans="1:9" ht="12.75" hidden="1" customHeight="1">
      <c r="A2659" s="34">
        <v>1002</v>
      </c>
      <c r="B2659" s="40" t="s">
        <v>3463</v>
      </c>
      <c r="C2659" s="40" t="s">
        <v>3284</v>
      </c>
      <c r="D2659" s="40" t="str">
        <f t="shared" si="9"/>
        <v>071400047921Ngữ Văn 2</v>
      </c>
      <c r="E2659" s="40" t="s">
        <v>3459</v>
      </c>
      <c r="F2659" s="40" t="str">
        <f t="shared" si="13"/>
        <v>07140004792117T4-CNÔ4</v>
      </c>
      <c r="G2659" s="46">
        <v>2</v>
      </c>
      <c r="H2659" s="40" t="s">
        <v>157</v>
      </c>
      <c r="I2659" s="46">
        <v>56</v>
      </c>
    </row>
    <row r="2660" spans="1:9" ht="12.75" hidden="1" customHeight="1">
      <c r="A2660" s="34">
        <v>1003</v>
      </c>
      <c r="B2660" s="40" t="s">
        <v>3464</v>
      </c>
      <c r="C2660" s="40" t="s">
        <v>902</v>
      </c>
      <c r="D2660" s="40" t="str">
        <f t="shared" si="9"/>
        <v>071400134921Toán 2</v>
      </c>
      <c r="E2660" s="40" t="s">
        <v>3459</v>
      </c>
      <c r="F2660" s="40" t="str">
        <f t="shared" si="13"/>
        <v>07140013492117T4-CNÔ4</v>
      </c>
      <c r="G2660" s="46">
        <v>2</v>
      </c>
      <c r="H2660" s="40" t="s">
        <v>3465</v>
      </c>
      <c r="I2660" s="46">
        <v>56</v>
      </c>
    </row>
    <row r="2661" spans="1:9" ht="12.75" hidden="1" customHeight="1">
      <c r="A2661" s="34">
        <v>1004</v>
      </c>
      <c r="B2661" s="40" t="s">
        <v>3466</v>
      </c>
      <c r="C2661" s="40" t="s">
        <v>323</v>
      </c>
      <c r="D2661" s="40" t="str">
        <f t="shared" si="9"/>
        <v>071400106409Chính trị</v>
      </c>
      <c r="E2661" s="40" t="s">
        <v>3467</v>
      </c>
      <c r="F2661" s="40" t="str">
        <f t="shared" si="13"/>
        <v>07140010640917T4-NNA2</v>
      </c>
      <c r="G2661" s="46">
        <v>2</v>
      </c>
      <c r="H2661" s="40" t="s">
        <v>227</v>
      </c>
      <c r="I2661" s="46">
        <v>47</v>
      </c>
    </row>
    <row r="2662" spans="1:9" ht="12.75" hidden="1" customHeight="1">
      <c r="A2662" s="34">
        <v>1005</v>
      </c>
      <c r="B2662" s="40" t="s">
        <v>3468</v>
      </c>
      <c r="C2662" s="40" t="s">
        <v>2089</v>
      </c>
      <c r="D2662" s="40" t="str">
        <f t="shared" si="9"/>
        <v>071400106508Pháp luật</v>
      </c>
      <c r="E2662" s="40" t="s">
        <v>3467</v>
      </c>
      <c r="F2662" s="40" t="str">
        <f t="shared" si="13"/>
        <v>07140010650817T4-NNA2</v>
      </c>
      <c r="G2662" s="46">
        <v>2</v>
      </c>
      <c r="H2662" s="40" t="s">
        <v>534</v>
      </c>
      <c r="I2662" s="46">
        <v>47</v>
      </c>
    </row>
    <row r="2663" spans="1:9" ht="12.75" hidden="1" customHeight="1">
      <c r="A2663" s="34">
        <v>1006</v>
      </c>
      <c r="B2663" s="40" t="s">
        <v>3469</v>
      </c>
      <c r="C2663" s="40" t="s">
        <v>3348</v>
      </c>
      <c r="D2663" s="40" t="str">
        <f t="shared" si="9"/>
        <v>071400135802Thực hành nghe</v>
      </c>
      <c r="E2663" s="40" t="s">
        <v>3467</v>
      </c>
      <c r="F2663" s="40" t="str">
        <f t="shared" si="13"/>
        <v>07140013580217T4-NNA2</v>
      </c>
      <c r="G2663" s="46">
        <v>2</v>
      </c>
      <c r="H2663" s="40" t="s">
        <v>163</v>
      </c>
      <c r="I2663" s="46">
        <v>47</v>
      </c>
    </row>
    <row r="2664" spans="1:9" ht="12.75" hidden="1" customHeight="1">
      <c r="A2664" s="34">
        <v>1007</v>
      </c>
      <c r="B2664" s="40" t="s">
        <v>3470</v>
      </c>
      <c r="C2664" s="40" t="s">
        <v>1343</v>
      </c>
      <c r="D2664" s="40" t="str">
        <f t="shared" si="9"/>
        <v>071400106609Giáo dục thể chất</v>
      </c>
      <c r="E2664" s="40" t="s">
        <v>3467</v>
      </c>
      <c r="F2664" s="40" t="str">
        <f t="shared" si="13"/>
        <v>07140010660917T4-NNA2</v>
      </c>
      <c r="G2664" s="46">
        <v>2</v>
      </c>
      <c r="H2664" s="40" t="s">
        <v>973</v>
      </c>
      <c r="I2664" s="46">
        <v>47</v>
      </c>
    </row>
    <row r="2665" spans="1:9" ht="12.75" hidden="1" customHeight="1">
      <c r="A2665" s="34">
        <v>1008</v>
      </c>
      <c r="B2665" s="40" t="s">
        <v>3471</v>
      </c>
      <c r="C2665" s="40" t="s">
        <v>3282</v>
      </c>
      <c r="D2665" s="40" t="str">
        <f t="shared" si="9"/>
        <v>071400045322Vật Lý 1</v>
      </c>
      <c r="E2665" s="40" t="s">
        <v>3467</v>
      </c>
      <c r="F2665" s="40" t="str">
        <f t="shared" si="13"/>
        <v>07140004532217T4-NNA2</v>
      </c>
      <c r="G2665" s="46">
        <v>2</v>
      </c>
      <c r="H2665" s="40" t="s">
        <v>3311</v>
      </c>
      <c r="I2665" s="46">
        <v>47</v>
      </c>
    </row>
    <row r="2666" spans="1:9" ht="12.75" hidden="1" customHeight="1">
      <c r="A2666" s="34">
        <v>1009</v>
      </c>
      <c r="B2666" s="40" t="s">
        <v>3472</v>
      </c>
      <c r="C2666" s="40" t="s">
        <v>3284</v>
      </c>
      <c r="D2666" s="40" t="str">
        <f t="shared" si="9"/>
        <v>071400047922Ngữ Văn 2</v>
      </c>
      <c r="E2666" s="40" t="s">
        <v>3467</v>
      </c>
      <c r="F2666" s="40" t="str">
        <f t="shared" si="13"/>
        <v>07140004792217T4-NNA2</v>
      </c>
      <c r="G2666" s="46">
        <v>2</v>
      </c>
      <c r="H2666" s="40" t="s">
        <v>126</v>
      </c>
      <c r="I2666" s="46">
        <v>47</v>
      </c>
    </row>
    <row r="2667" spans="1:9" ht="12.75" hidden="1" customHeight="1">
      <c r="A2667" s="34">
        <v>1010</v>
      </c>
      <c r="B2667" s="40" t="s">
        <v>3473</v>
      </c>
      <c r="C2667" s="40" t="s">
        <v>902</v>
      </c>
      <c r="D2667" s="40" t="str">
        <f t="shared" si="9"/>
        <v>071400134922Toán 2</v>
      </c>
      <c r="E2667" s="40" t="s">
        <v>3467</v>
      </c>
      <c r="F2667" s="40" t="str">
        <f t="shared" si="13"/>
        <v>07140013492217T4-NNA2</v>
      </c>
      <c r="G2667" s="46">
        <v>2</v>
      </c>
      <c r="H2667" s="40" t="s">
        <v>161</v>
      </c>
      <c r="I2667" s="46">
        <v>47</v>
      </c>
    </row>
    <row r="2668" spans="1:9" ht="12.75" hidden="1" customHeight="1">
      <c r="A2668" s="34">
        <v>1011</v>
      </c>
      <c r="B2668" s="40" t="s">
        <v>2768</v>
      </c>
      <c r="C2668" s="40" t="s">
        <v>633</v>
      </c>
      <c r="D2668" s="40" t="str">
        <f t="shared" si="9"/>
        <v>071400135406Kỹ thuật lập trình 2</v>
      </c>
      <c r="E2668" s="40" t="s">
        <v>1835</v>
      </c>
      <c r="F2668" s="40" t="str">
        <f t="shared" si="13"/>
        <v>07140013540617T4-QTM2</v>
      </c>
      <c r="G2668" s="46">
        <v>2</v>
      </c>
      <c r="H2668" s="40" t="s">
        <v>451</v>
      </c>
      <c r="I2668" s="46">
        <v>43</v>
      </c>
    </row>
    <row r="2669" spans="1:9" ht="12.75" hidden="1" customHeight="1">
      <c r="A2669" s="34">
        <v>1012</v>
      </c>
      <c r="B2669" s="40" t="s">
        <v>3474</v>
      </c>
      <c r="C2669" s="40" t="s">
        <v>1334</v>
      </c>
      <c r="D2669" s="40" t="str">
        <f t="shared" si="9"/>
        <v>071400135503Phần cứng máy tính</v>
      </c>
      <c r="E2669" s="40" t="s">
        <v>1835</v>
      </c>
      <c r="F2669" s="40" t="str">
        <f t="shared" si="13"/>
        <v>07140013550317T4-QTM2</v>
      </c>
      <c r="G2669" s="46">
        <v>2</v>
      </c>
      <c r="H2669" s="40" t="s">
        <v>289</v>
      </c>
      <c r="I2669" s="46">
        <v>43</v>
      </c>
    </row>
    <row r="2670" spans="1:9" ht="12.75" hidden="1" customHeight="1">
      <c r="A2670" s="34">
        <v>1013</v>
      </c>
      <c r="B2670" s="40" t="s">
        <v>3475</v>
      </c>
      <c r="C2670" s="40" t="s">
        <v>334</v>
      </c>
      <c r="D2670" s="40" t="str">
        <f t="shared" si="9"/>
        <v>071400135223Giáo dục quốc phòng - An ninh</v>
      </c>
      <c r="E2670" s="40" t="s">
        <v>1835</v>
      </c>
      <c r="F2670" s="40" t="str">
        <f t="shared" si="13"/>
        <v>07140013522317T4-QTM2</v>
      </c>
      <c r="G2670" s="46">
        <v>2</v>
      </c>
      <c r="H2670" s="40" t="s">
        <v>3476</v>
      </c>
      <c r="I2670" s="46">
        <v>93</v>
      </c>
    </row>
    <row r="2671" spans="1:9" ht="12.75" hidden="1" customHeight="1">
      <c r="A2671" s="34">
        <v>1014</v>
      </c>
      <c r="B2671" s="40" t="s">
        <v>3477</v>
      </c>
      <c r="C2671" s="40" t="s">
        <v>3282</v>
      </c>
      <c r="D2671" s="40" t="str">
        <f t="shared" si="9"/>
        <v>071400045323Vật Lý 1</v>
      </c>
      <c r="E2671" s="40" t="s">
        <v>1835</v>
      </c>
      <c r="F2671" s="40" t="str">
        <f t="shared" si="13"/>
        <v>07140004532317T4-QTM2</v>
      </c>
      <c r="G2671" s="46">
        <v>2</v>
      </c>
      <c r="H2671" s="40" t="s">
        <v>154</v>
      </c>
      <c r="I2671" s="46">
        <v>43</v>
      </c>
    </row>
    <row r="2672" spans="1:9" ht="12.75" hidden="1" customHeight="1">
      <c r="A2672" s="34">
        <v>1015</v>
      </c>
      <c r="B2672" s="40" t="s">
        <v>3478</v>
      </c>
      <c r="C2672" s="40" t="s">
        <v>3284</v>
      </c>
      <c r="D2672" s="40" t="str">
        <f t="shared" si="9"/>
        <v>071400047923Ngữ Văn 2</v>
      </c>
      <c r="E2672" s="40" t="s">
        <v>1835</v>
      </c>
      <c r="F2672" s="40" t="str">
        <f t="shared" si="13"/>
        <v>07140004792317T4-QTM2</v>
      </c>
      <c r="G2672" s="46">
        <v>2</v>
      </c>
      <c r="H2672" s="40" t="s">
        <v>157</v>
      </c>
      <c r="I2672" s="46">
        <v>43</v>
      </c>
    </row>
    <row r="2673" spans="1:9" ht="12.75" hidden="1" customHeight="1">
      <c r="A2673" s="34">
        <v>1016</v>
      </c>
      <c r="B2673" s="40" t="s">
        <v>3479</v>
      </c>
      <c r="C2673" s="40" t="s">
        <v>902</v>
      </c>
      <c r="D2673" s="40" t="str">
        <f t="shared" si="9"/>
        <v>071400134923Toán 2</v>
      </c>
      <c r="E2673" s="40" t="s">
        <v>1835</v>
      </c>
      <c r="F2673" s="40" t="str">
        <f t="shared" si="13"/>
        <v>07140013492317T4-QTM2</v>
      </c>
      <c r="G2673" s="46">
        <v>2</v>
      </c>
      <c r="H2673" s="40" t="s">
        <v>174</v>
      </c>
      <c r="I2673" s="46">
        <v>43</v>
      </c>
    </row>
    <row r="2674" spans="1:9" ht="12.75" hidden="1" customHeight="1">
      <c r="A2674" s="34">
        <v>1017</v>
      </c>
      <c r="B2674" s="40" t="s">
        <v>3480</v>
      </c>
      <c r="C2674" s="40" t="s">
        <v>352</v>
      </c>
      <c r="D2674" s="40" t="str">
        <f t="shared" si="9"/>
        <v>071400102803Autocad</v>
      </c>
      <c r="E2674" s="40" t="s">
        <v>3481</v>
      </c>
      <c r="F2674" s="40" t="str">
        <f t="shared" si="13"/>
        <v>07140010280317T4-LĐL2</v>
      </c>
      <c r="G2674" s="46">
        <v>2</v>
      </c>
      <c r="H2674" s="40" t="s">
        <v>80</v>
      </c>
      <c r="I2674" s="46">
        <v>43</v>
      </c>
    </row>
    <row r="2675" spans="1:9" ht="12.75" hidden="1" customHeight="1">
      <c r="A2675" s="34">
        <v>1018</v>
      </c>
      <c r="B2675" s="40" t="s">
        <v>3482</v>
      </c>
      <c r="C2675" s="40" t="s">
        <v>323</v>
      </c>
      <c r="D2675" s="40" t="str">
        <f t="shared" si="9"/>
        <v>071400106410Chính trị</v>
      </c>
      <c r="E2675" s="40" t="s">
        <v>3481</v>
      </c>
      <c r="F2675" s="40" t="str">
        <f t="shared" si="13"/>
        <v>07140010641017T4-LĐL2</v>
      </c>
      <c r="G2675" s="46">
        <v>2</v>
      </c>
      <c r="H2675" s="40" t="s">
        <v>227</v>
      </c>
      <c r="I2675" s="46">
        <v>43</v>
      </c>
    </row>
    <row r="2676" spans="1:9" ht="12.75" hidden="1" customHeight="1">
      <c r="A2676" s="34">
        <v>1019</v>
      </c>
      <c r="B2676" s="40" t="s">
        <v>3483</v>
      </c>
      <c r="C2676" s="40" t="s">
        <v>2089</v>
      </c>
      <c r="D2676" s="40" t="str">
        <f t="shared" si="9"/>
        <v>071400106509Pháp luật</v>
      </c>
      <c r="E2676" s="40" t="s">
        <v>3481</v>
      </c>
      <c r="F2676" s="40" t="str">
        <f t="shared" si="13"/>
        <v>07140010650917T4-LĐL2</v>
      </c>
      <c r="G2676" s="46">
        <v>2</v>
      </c>
      <c r="H2676" s="40" t="s">
        <v>3484</v>
      </c>
      <c r="I2676" s="46">
        <v>43</v>
      </c>
    </row>
    <row r="2677" spans="1:9" ht="12.75" hidden="1" customHeight="1">
      <c r="A2677" s="34">
        <v>1020</v>
      </c>
      <c r="B2677" s="40" t="s">
        <v>3485</v>
      </c>
      <c r="C2677" s="40" t="s">
        <v>1343</v>
      </c>
      <c r="D2677" s="40" t="str">
        <f t="shared" si="9"/>
        <v>071400106610Giáo dục thể chất</v>
      </c>
      <c r="E2677" s="40" t="s">
        <v>3481</v>
      </c>
      <c r="F2677" s="40" t="str">
        <f t="shared" si="13"/>
        <v>07140010661017T4-LĐL2</v>
      </c>
      <c r="G2677" s="46">
        <v>2</v>
      </c>
      <c r="H2677" s="40" t="s">
        <v>3392</v>
      </c>
      <c r="I2677" s="46">
        <v>43</v>
      </c>
    </row>
    <row r="2678" spans="1:9" ht="12.75" hidden="1" customHeight="1">
      <c r="A2678" s="34">
        <v>1021</v>
      </c>
      <c r="B2678" s="40" t="s">
        <v>3486</v>
      </c>
      <c r="C2678" s="40" t="s">
        <v>3282</v>
      </c>
      <c r="D2678" s="40" t="str">
        <f t="shared" si="9"/>
        <v>071400045324Vật Lý 1</v>
      </c>
      <c r="E2678" s="40" t="s">
        <v>3481</v>
      </c>
      <c r="F2678" s="40" t="str">
        <f t="shared" si="13"/>
        <v>07140004532417T4-LĐL2</v>
      </c>
      <c r="G2678" s="46">
        <v>2</v>
      </c>
      <c r="H2678" s="40" t="s">
        <v>154</v>
      </c>
      <c r="I2678" s="46">
        <v>43</v>
      </c>
    </row>
    <row r="2679" spans="1:9" ht="12.75" hidden="1" customHeight="1">
      <c r="A2679" s="34">
        <v>1022</v>
      </c>
      <c r="B2679" s="40" t="s">
        <v>3487</v>
      </c>
      <c r="C2679" s="40" t="s">
        <v>3284</v>
      </c>
      <c r="D2679" s="40" t="str">
        <f t="shared" si="9"/>
        <v>071400047924Ngữ Văn 2</v>
      </c>
      <c r="E2679" s="40" t="s">
        <v>3481</v>
      </c>
      <c r="F2679" s="40" t="str">
        <f t="shared" si="13"/>
        <v>07140004792417T4-LĐL2</v>
      </c>
      <c r="G2679" s="46">
        <v>2</v>
      </c>
      <c r="H2679" s="40" t="s">
        <v>3488</v>
      </c>
      <c r="I2679" s="46">
        <v>43</v>
      </c>
    </row>
    <row r="2680" spans="1:9" ht="12.75" hidden="1" customHeight="1">
      <c r="A2680" s="34">
        <v>1023</v>
      </c>
      <c r="B2680" s="40" t="s">
        <v>3489</v>
      </c>
      <c r="C2680" s="40" t="s">
        <v>902</v>
      </c>
      <c r="D2680" s="40" t="str">
        <f t="shared" si="9"/>
        <v>071400134924Toán 2</v>
      </c>
      <c r="E2680" s="40" t="s">
        <v>3481</v>
      </c>
      <c r="F2680" s="40" t="str">
        <f t="shared" si="13"/>
        <v>07140013492417T4-LĐL2</v>
      </c>
      <c r="G2680" s="46">
        <v>2</v>
      </c>
      <c r="H2680" s="40" t="s">
        <v>3490</v>
      </c>
      <c r="I2680" s="46">
        <v>43</v>
      </c>
    </row>
    <row r="2681" spans="1:9" ht="12.75" hidden="1" customHeight="1">
      <c r="A2681" s="34">
        <v>1024</v>
      </c>
      <c r="B2681" s="40" t="s">
        <v>3491</v>
      </c>
      <c r="C2681" s="40" t="s">
        <v>323</v>
      </c>
      <c r="D2681" s="40" t="str">
        <f t="shared" si="9"/>
        <v>071400106411Chính trị</v>
      </c>
      <c r="E2681" s="40" t="s">
        <v>3492</v>
      </c>
      <c r="F2681" s="40" t="str">
        <f t="shared" si="13"/>
        <v>07140010641117T4-ĐCN2</v>
      </c>
      <c r="G2681" s="46">
        <v>2</v>
      </c>
      <c r="H2681" s="40" t="s">
        <v>567</v>
      </c>
      <c r="I2681" s="46">
        <v>42</v>
      </c>
    </row>
    <row r="2682" spans="1:9" ht="12.75" hidden="1" customHeight="1">
      <c r="A2682" s="34">
        <v>1025</v>
      </c>
      <c r="B2682" s="40" t="s">
        <v>3493</v>
      </c>
      <c r="C2682" s="40" t="s">
        <v>2089</v>
      </c>
      <c r="D2682" s="40" t="str">
        <f t="shared" si="9"/>
        <v>071400106510Pháp luật</v>
      </c>
      <c r="E2682" s="40" t="s">
        <v>3492</v>
      </c>
      <c r="F2682" s="40" t="str">
        <f t="shared" si="13"/>
        <v>07140010651017T4-ĐCN2</v>
      </c>
      <c r="G2682" s="46">
        <v>2</v>
      </c>
      <c r="H2682" s="40" t="s">
        <v>534</v>
      </c>
      <c r="I2682" s="46">
        <v>42</v>
      </c>
    </row>
    <row r="2683" spans="1:9" ht="12.75" hidden="1" customHeight="1">
      <c r="A2683" s="34">
        <v>1026</v>
      </c>
      <c r="B2683" s="40" t="s">
        <v>3494</v>
      </c>
      <c r="C2683" s="40" t="s">
        <v>3401</v>
      </c>
      <c r="D2683" s="40" t="str">
        <f t="shared" si="9"/>
        <v>071400135304Thực tập Điện cơ bản</v>
      </c>
      <c r="E2683" s="40" t="s">
        <v>3492</v>
      </c>
      <c r="F2683" s="40" t="str">
        <f t="shared" si="13"/>
        <v>07140013530417T4-ĐCN2</v>
      </c>
      <c r="G2683" s="46">
        <v>2</v>
      </c>
      <c r="H2683" s="40" t="s">
        <v>3495</v>
      </c>
      <c r="I2683" s="46">
        <v>42</v>
      </c>
    </row>
    <row r="2684" spans="1:9" ht="12.75" hidden="1" customHeight="1">
      <c r="A2684" s="34">
        <v>1027</v>
      </c>
      <c r="B2684" s="40" t="s">
        <v>3496</v>
      </c>
      <c r="C2684" s="40" t="s">
        <v>1343</v>
      </c>
      <c r="D2684" s="40" t="str">
        <f t="shared" si="9"/>
        <v>071400106611Giáo dục thể chất</v>
      </c>
      <c r="E2684" s="40" t="s">
        <v>3492</v>
      </c>
      <c r="F2684" s="40" t="str">
        <f t="shared" si="13"/>
        <v>07140010661117T4-ĐCN2</v>
      </c>
      <c r="G2684" s="46">
        <v>2</v>
      </c>
      <c r="H2684" s="40" t="s">
        <v>973</v>
      </c>
      <c r="I2684" s="46">
        <v>42</v>
      </c>
    </row>
    <row r="2685" spans="1:9" ht="12.75" hidden="1" customHeight="1">
      <c r="A2685" s="34">
        <v>1028</v>
      </c>
      <c r="B2685" s="40" t="s">
        <v>3497</v>
      </c>
      <c r="C2685" s="40" t="s">
        <v>3282</v>
      </c>
      <c r="D2685" s="40" t="str">
        <f t="shared" si="9"/>
        <v>071400045325Vật Lý 1</v>
      </c>
      <c r="E2685" s="40" t="s">
        <v>3492</v>
      </c>
      <c r="F2685" s="40" t="str">
        <f t="shared" si="13"/>
        <v>07140004532517T4-ĐCN2</v>
      </c>
      <c r="G2685" s="46">
        <v>2</v>
      </c>
      <c r="H2685" s="40" t="s">
        <v>147</v>
      </c>
      <c r="I2685" s="46">
        <v>42</v>
      </c>
    </row>
    <row r="2686" spans="1:9" ht="12.75" hidden="1" customHeight="1">
      <c r="A2686" s="34">
        <v>1029</v>
      </c>
      <c r="B2686" s="40" t="s">
        <v>3498</v>
      </c>
      <c r="C2686" s="40" t="s">
        <v>3284</v>
      </c>
      <c r="D2686" s="40" t="str">
        <f t="shared" si="9"/>
        <v>071400047925Ngữ Văn 2</v>
      </c>
      <c r="E2686" s="40" t="s">
        <v>3492</v>
      </c>
      <c r="F2686" s="40" t="str">
        <f t="shared" si="13"/>
        <v>07140004792517T4-ĐCN2</v>
      </c>
      <c r="G2686" s="46">
        <v>2</v>
      </c>
      <c r="H2686" s="40" t="s">
        <v>126</v>
      </c>
      <c r="I2686" s="46">
        <v>42</v>
      </c>
    </row>
    <row r="2687" spans="1:9" ht="12.75" hidden="1" customHeight="1">
      <c r="A2687" s="34">
        <v>1030</v>
      </c>
      <c r="B2687" s="40" t="s">
        <v>3499</v>
      </c>
      <c r="C2687" s="40" t="s">
        <v>902</v>
      </c>
      <c r="D2687" s="40" t="str">
        <f t="shared" si="9"/>
        <v>071400134925Toán 2</v>
      </c>
      <c r="E2687" s="40" t="s">
        <v>3492</v>
      </c>
      <c r="F2687" s="40" t="str">
        <f t="shared" si="13"/>
        <v>07140013492517T4-ĐCN2</v>
      </c>
      <c r="G2687" s="46">
        <v>2</v>
      </c>
      <c r="H2687" s="40" t="s">
        <v>3490</v>
      </c>
      <c r="I2687" s="46">
        <v>42</v>
      </c>
    </row>
    <row r="2688" spans="1:9" ht="12.75" hidden="1" customHeight="1">
      <c r="A2688" s="34">
        <v>1031</v>
      </c>
      <c r="B2688" s="40" t="s">
        <v>3500</v>
      </c>
      <c r="C2688" s="40" t="s">
        <v>599</v>
      </c>
      <c r="D2688" s="40" t="str">
        <f t="shared" si="9"/>
        <v>SHCN(9+)26Sinh Hoạt Chủ Nhiệm</v>
      </c>
      <c r="E2688" s="40" t="s">
        <v>3345</v>
      </c>
      <c r="F2688" s="40" t="str">
        <f t="shared" si="13"/>
        <v>SHCN(9+)2617T4-NNA1</v>
      </c>
      <c r="G2688" s="46">
        <v>2</v>
      </c>
      <c r="H2688" s="40" t="s">
        <v>999</v>
      </c>
      <c r="I2688" s="46">
        <v>49</v>
      </c>
    </row>
    <row r="2689" spans="1:9" ht="12.75" hidden="1" customHeight="1">
      <c r="A2689" s="34">
        <v>1032</v>
      </c>
      <c r="B2689" s="40" t="s">
        <v>3502</v>
      </c>
      <c r="C2689" s="40" t="s">
        <v>599</v>
      </c>
      <c r="D2689" s="40" t="str">
        <f t="shared" si="9"/>
        <v>SHCN(9+)27Sinh Hoạt Chủ Nhiệm</v>
      </c>
      <c r="E2689" s="40" t="s">
        <v>3467</v>
      </c>
      <c r="F2689" s="40" t="str">
        <f t="shared" si="13"/>
        <v>SHCN(9+)2717T4-NNA2</v>
      </c>
      <c r="G2689" s="46">
        <v>2</v>
      </c>
      <c r="H2689" s="40" t="s">
        <v>1095</v>
      </c>
      <c r="I2689" s="46">
        <v>47</v>
      </c>
    </row>
    <row r="2690" spans="1:9" ht="12.75" hidden="1" customHeight="1">
      <c r="A2690" s="34">
        <v>1033</v>
      </c>
      <c r="B2690" s="40" t="s">
        <v>3503</v>
      </c>
      <c r="C2690" s="40" t="s">
        <v>599</v>
      </c>
      <c r="D2690" s="40" t="str">
        <f t="shared" si="9"/>
        <v>SHCN(9+)28Sinh Hoạt Chủ Nhiệm</v>
      </c>
      <c r="E2690" s="40" t="s">
        <v>1838</v>
      </c>
      <c r="F2690" s="40" t="str">
        <f t="shared" si="13"/>
        <v>SHCN(9+)2817T4-CCK1</v>
      </c>
      <c r="G2690" s="46">
        <v>2</v>
      </c>
      <c r="H2690" s="40" t="s">
        <v>147</v>
      </c>
      <c r="I2690" s="46">
        <v>53</v>
      </c>
    </row>
    <row r="2691" spans="1:9" ht="12.75" hidden="1" customHeight="1">
      <c r="A2691" s="34">
        <v>1034</v>
      </c>
      <c r="B2691" s="40" t="s">
        <v>3504</v>
      </c>
      <c r="C2691" s="40" t="s">
        <v>599</v>
      </c>
      <c r="D2691" s="40" t="str">
        <f t="shared" si="9"/>
        <v>SHCN(9+)29Sinh Hoạt Chủ Nhiệm</v>
      </c>
      <c r="E2691" s="40" t="s">
        <v>3452</v>
      </c>
      <c r="F2691" s="40" t="str">
        <f t="shared" si="13"/>
        <v>SHCN(9+)2917T4-CCK2</v>
      </c>
      <c r="G2691" s="46">
        <v>2</v>
      </c>
      <c r="H2691" s="40" t="s">
        <v>117</v>
      </c>
      <c r="I2691" s="46">
        <v>50</v>
      </c>
    </row>
    <row r="2692" spans="1:9" ht="12.75" hidden="1" customHeight="1">
      <c r="A2692" s="34">
        <v>1035</v>
      </c>
      <c r="B2692" s="40" t="s">
        <v>3505</v>
      </c>
      <c r="C2692" s="40" t="s">
        <v>599</v>
      </c>
      <c r="D2692" s="40" t="str">
        <f t="shared" si="9"/>
        <v>SHCN(9+)30Sinh Hoạt Chủ Nhiệm</v>
      </c>
      <c r="E2692" s="40" t="s">
        <v>3377</v>
      </c>
      <c r="F2692" s="40" t="str">
        <f t="shared" si="13"/>
        <v>SHCN(9+)3017T4-CKL1</v>
      </c>
      <c r="G2692" s="46">
        <v>2</v>
      </c>
      <c r="H2692" s="40" t="s">
        <v>98</v>
      </c>
      <c r="I2692" s="46">
        <v>37</v>
      </c>
    </row>
    <row r="2693" spans="1:9" ht="12.75" hidden="1" customHeight="1">
      <c r="A2693" s="34">
        <v>1036</v>
      </c>
      <c r="B2693" s="40" t="s">
        <v>3506</v>
      </c>
      <c r="C2693" s="40" t="s">
        <v>599</v>
      </c>
      <c r="D2693" s="40" t="str">
        <f t="shared" si="9"/>
        <v>SHCN(9+)31Sinh Hoạt Chủ Nhiệm</v>
      </c>
      <c r="E2693" s="40" t="s">
        <v>1843</v>
      </c>
      <c r="F2693" s="40" t="str">
        <f t="shared" si="13"/>
        <v>SHCN(9+)3117T4-CNÔ1</v>
      </c>
      <c r="G2693" s="46">
        <v>2</v>
      </c>
      <c r="H2693" s="40" t="s">
        <v>163</v>
      </c>
      <c r="I2693" s="46">
        <v>57</v>
      </c>
    </row>
    <row r="2694" spans="1:9" ht="12.75" hidden="1" customHeight="1">
      <c r="A2694" s="34">
        <v>1037</v>
      </c>
      <c r="B2694" s="40" t="s">
        <v>3507</v>
      </c>
      <c r="C2694" s="40" t="s">
        <v>599</v>
      </c>
      <c r="D2694" s="40" t="str">
        <f t="shared" si="9"/>
        <v>SHCN(9+)32Sinh Hoạt Chủ Nhiệm</v>
      </c>
      <c r="E2694" s="40" t="s">
        <v>3437</v>
      </c>
      <c r="F2694" s="40" t="str">
        <f t="shared" si="13"/>
        <v>SHCN(9+)3217T4-CNÔ2</v>
      </c>
      <c r="G2694" s="46">
        <v>2</v>
      </c>
      <c r="H2694" s="40" t="s">
        <v>266</v>
      </c>
      <c r="I2694" s="46">
        <v>58</v>
      </c>
    </row>
    <row r="2695" spans="1:9" ht="12.75" hidden="1" customHeight="1">
      <c r="A2695" s="34">
        <v>1038</v>
      </c>
      <c r="B2695" s="40" t="s">
        <v>3508</v>
      </c>
      <c r="C2695" s="40" t="s">
        <v>599</v>
      </c>
      <c r="D2695" s="40" t="str">
        <f t="shared" si="9"/>
        <v>SHCN(9+)33Sinh Hoạt Chủ Nhiệm</v>
      </c>
      <c r="E2695" s="40" t="s">
        <v>3444</v>
      </c>
      <c r="F2695" s="40" t="str">
        <f t="shared" si="13"/>
        <v>SHCN(9+)3317T4-CNÔ3</v>
      </c>
      <c r="G2695" s="46">
        <v>2</v>
      </c>
      <c r="H2695" s="40" t="s">
        <v>174</v>
      </c>
      <c r="I2695" s="46">
        <v>58</v>
      </c>
    </row>
    <row r="2696" spans="1:9" ht="12.75" hidden="1" customHeight="1">
      <c r="A2696" s="34">
        <v>1039</v>
      </c>
      <c r="B2696" s="40" t="s">
        <v>3509</v>
      </c>
      <c r="C2696" s="40" t="s">
        <v>599</v>
      </c>
      <c r="D2696" s="40" t="str">
        <f t="shared" si="9"/>
        <v>SHCN(9+)34Sinh Hoạt Chủ Nhiệm</v>
      </c>
      <c r="E2696" s="40" t="s">
        <v>3459</v>
      </c>
      <c r="F2696" s="40" t="str">
        <f t="shared" si="13"/>
        <v>SHCN(9+)3417T4-CNÔ4</v>
      </c>
      <c r="G2696" s="46">
        <v>2</v>
      </c>
      <c r="H2696" s="40" t="s">
        <v>201</v>
      </c>
      <c r="I2696" s="46">
        <v>56</v>
      </c>
    </row>
    <row r="2697" spans="1:9" ht="12.75" hidden="1" customHeight="1">
      <c r="A2697" s="34">
        <v>1040</v>
      </c>
      <c r="B2697" s="40" t="s">
        <v>3510</v>
      </c>
      <c r="C2697" s="40" t="s">
        <v>599</v>
      </c>
      <c r="D2697" s="40" t="str">
        <f t="shared" si="9"/>
        <v>SHCN(9+)35Sinh Hoạt Chủ Nhiệm</v>
      </c>
      <c r="E2697" s="40" t="s">
        <v>3398</v>
      </c>
      <c r="F2697" s="40" t="str">
        <f t="shared" si="13"/>
        <v>SHCN(9+)3517T4-ĐĐT1</v>
      </c>
      <c r="G2697" s="46">
        <v>2</v>
      </c>
      <c r="H2697" s="40" t="s">
        <v>196</v>
      </c>
      <c r="I2697" s="46">
        <v>65</v>
      </c>
    </row>
    <row r="2698" spans="1:9" ht="12.75" hidden="1" customHeight="1">
      <c r="A2698" s="34">
        <v>1041</v>
      </c>
      <c r="B2698" s="40" t="s">
        <v>3511</v>
      </c>
      <c r="C2698" s="40" t="s">
        <v>599</v>
      </c>
      <c r="D2698" s="40" t="str">
        <f t="shared" si="9"/>
        <v>SHCN(9+)36Sinh Hoạt Chủ Nhiệm</v>
      </c>
      <c r="E2698" s="40" t="s">
        <v>3410</v>
      </c>
      <c r="F2698" s="40" t="str">
        <f t="shared" si="13"/>
        <v>SHCN(9+)3617T4-ĐTC1</v>
      </c>
      <c r="G2698" s="46">
        <v>2</v>
      </c>
      <c r="H2698" s="40" t="s">
        <v>191</v>
      </c>
      <c r="I2698" s="46">
        <v>44</v>
      </c>
    </row>
    <row r="2699" spans="1:9" ht="12.75" hidden="1" customHeight="1">
      <c r="A2699" s="34">
        <v>1042</v>
      </c>
      <c r="B2699" s="40" t="s">
        <v>3512</v>
      </c>
      <c r="C2699" s="40" t="s">
        <v>599</v>
      </c>
      <c r="D2699" s="40" t="str">
        <f t="shared" si="9"/>
        <v>SHCN(9+)37Sinh Hoạt Chủ Nhiệm</v>
      </c>
      <c r="E2699" s="40" t="s">
        <v>1841</v>
      </c>
      <c r="F2699" s="40" t="str">
        <f t="shared" si="13"/>
        <v>SHCN(9+)3717T4-ĐCN1</v>
      </c>
      <c r="G2699" s="46">
        <v>2</v>
      </c>
      <c r="H2699" s="40" t="s">
        <v>495</v>
      </c>
      <c r="I2699" s="46">
        <v>44</v>
      </c>
    </row>
    <row r="2700" spans="1:9" ht="12.75" hidden="1" customHeight="1">
      <c r="A2700" s="34">
        <v>1043</v>
      </c>
      <c r="B2700" s="40" t="s">
        <v>3513</v>
      </c>
      <c r="C2700" s="40" t="s">
        <v>599</v>
      </c>
      <c r="D2700" s="40" t="str">
        <f t="shared" si="9"/>
        <v>SHCN(9+)38Sinh Hoạt Chủ Nhiệm</v>
      </c>
      <c r="E2700" s="40" t="s">
        <v>3492</v>
      </c>
      <c r="F2700" s="40" t="str">
        <f t="shared" si="13"/>
        <v>SHCN(9+)3817T4-ĐCN2</v>
      </c>
      <c r="G2700" s="46">
        <v>2</v>
      </c>
      <c r="H2700" s="40" t="s">
        <v>1047</v>
      </c>
      <c r="I2700" s="46">
        <v>42</v>
      </c>
    </row>
    <row r="2701" spans="1:9" ht="12.75" hidden="1" customHeight="1">
      <c r="A2701" s="34">
        <v>1044</v>
      </c>
      <c r="B2701" s="40" t="s">
        <v>3514</v>
      </c>
      <c r="C2701" s="40" t="s">
        <v>599</v>
      </c>
      <c r="D2701" s="40" t="str">
        <f t="shared" si="9"/>
        <v>SHCN(9+)39Sinh Hoạt Chủ Nhiệm</v>
      </c>
      <c r="E2701" s="40" t="s">
        <v>1845</v>
      </c>
      <c r="F2701" s="40" t="str">
        <f t="shared" si="13"/>
        <v>SHCN(9+)3917T4-CMT1</v>
      </c>
      <c r="G2701" s="46">
        <v>2</v>
      </c>
      <c r="H2701" s="40" t="s">
        <v>793</v>
      </c>
      <c r="I2701" s="46">
        <v>54</v>
      </c>
    </row>
    <row r="2702" spans="1:9" ht="12.75" hidden="1" customHeight="1">
      <c r="A2702" s="34">
        <v>1045</v>
      </c>
      <c r="B2702" s="40" t="s">
        <v>3515</v>
      </c>
      <c r="C2702" s="40" t="s">
        <v>599</v>
      </c>
      <c r="D2702" s="40" t="str">
        <f t="shared" si="9"/>
        <v>SHCN(9+)40Sinh Hoạt Chủ Nhiệm</v>
      </c>
      <c r="E2702" s="40" t="s">
        <v>1819</v>
      </c>
      <c r="F2702" s="40" t="str">
        <f t="shared" si="13"/>
        <v>SHCN(9+)4017T4-LTM1</v>
      </c>
      <c r="G2702" s="46">
        <v>2</v>
      </c>
      <c r="H2702" s="40" t="s">
        <v>534</v>
      </c>
      <c r="I2702" s="46">
        <v>71</v>
      </c>
    </row>
    <row r="2703" spans="1:9" ht="12.75" hidden="1" customHeight="1">
      <c r="A2703" s="34">
        <v>1046</v>
      </c>
      <c r="B2703" s="40" t="s">
        <v>3516</v>
      </c>
      <c r="C2703" s="40" t="s">
        <v>599</v>
      </c>
      <c r="D2703" s="40" t="str">
        <f t="shared" si="9"/>
        <v>SHCN(9+)41Sinh Hoạt Chủ Nhiệm</v>
      </c>
      <c r="E2703" s="40" t="s">
        <v>1930</v>
      </c>
      <c r="F2703" s="40" t="str">
        <f t="shared" si="13"/>
        <v>SHCN(9+)4117T4-THU1</v>
      </c>
      <c r="G2703" s="46">
        <v>2</v>
      </c>
      <c r="H2703" s="40" t="s">
        <v>492</v>
      </c>
      <c r="I2703" s="46">
        <v>78</v>
      </c>
    </row>
    <row r="2704" spans="1:9" ht="12.75" hidden="1" customHeight="1">
      <c r="A2704" s="34">
        <v>1047</v>
      </c>
      <c r="B2704" s="40" t="s">
        <v>3517</v>
      </c>
      <c r="C2704" s="40" t="s">
        <v>599</v>
      </c>
      <c r="D2704" s="40" t="str">
        <f t="shared" si="9"/>
        <v>SHCN(9+)42Sinh Hoạt Chủ Nhiệm</v>
      </c>
      <c r="E2704" s="40" t="s">
        <v>1824</v>
      </c>
      <c r="F2704" s="40" t="str">
        <f t="shared" si="13"/>
        <v>SHCN(9+)4217T4-QTM1</v>
      </c>
      <c r="G2704" s="46">
        <v>2</v>
      </c>
      <c r="H2704" s="40" t="s">
        <v>161</v>
      </c>
      <c r="I2704" s="46">
        <v>45</v>
      </c>
    </row>
    <row r="2705" spans="1:9" ht="12.75" hidden="1" customHeight="1">
      <c r="A2705" s="34">
        <v>1048</v>
      </c>
      <c r="B2705" s="40" t="s">
        <v>3518</v>
      </c>
      <c r="C2705" s="40" t="s">
        <v>599</v>
      </c>
      <c r="D2705" s="40" t="str">
        <f t="shared" si="9"/>
        <v>SHCN(9+)43Sinh Hoạt Chủ Nhiệm</v>
      </c>
      <c r="E2705" s="40" t="s">
        <v>1835</v>
      </c>
      <c r="F2705" s="40" t="str">
        <f t="shared" si="13"/>
        <v>SHCN(9+)4317T4-QTM2</v>
      </c>
      <c r="G2705" s="46">
        <v>2</v>
      </c>
      <c r="H2705" s="40" t="s">
        <v>154</v>
      </c>
      <c r="I2705" s="46">
        <v>43</v>
      </c>
    </row>
    <row r="2706" spans="1:9" ht="12.75" hidden="1" customHeight="1">
      <c r="A2706" s="34">
        <v>1049</v>
      </c>
      <c r="B2706" s="40" t="s">
        <v>3519</v>
      </c>
      <c r="C2706" s="40" t="s">
        <v>599</v>
      </c>
      <c r="D2706" s="40" t="str">
        <f t="shared" si="9"/>
        <v>SHCN(9+)44Sinh Hoạt Chủ Nhiệm</v>
      </c>
      <c r="E2706" s="40" t="s">
        <v>1932</v>
      </c>
      <c r="F2706" s="40" t="str">
        <f t="shared" si="13"/>
        <v>SHCN(9+)4417T4-TKW1</v>
      </c>
      <c r="G2706" s="46">
        <v>2</v>
      </c>
      <c r="H2706" s="40" t="s">
        <v>969</v>
      </c>
      <c r="I2706" s="46">
        <v>30</v>
      </c>
    </row>
    <row r="2707" spans="1:9" ht="12.75" hidden="1" customHeight="1">
      <c r="A2707" s="34">
        <v>1050</v>
      </c>
      <c r="B2707" s="40" t="s">
        <v>3520</v>
      </c>
      <c r="C2707" s="40" t="s">
        <v>599</v>
      </c>
      <c r="D2707" s="40" t="str">
        <f t="shared" si="9"/>
        <v>SHCN(9+)45Sinh Hoạt Chủ Nhiệm</v>
      </c>
      <c r="E2707" s="40" t="s">
        <v>3427</v>
      </c>
      <c r="F2707" s="40" t="str">
        <f t="shared" si="13"/>
        <v>SHCN(9+)4517T4-CNM1</v>
      </c>
      <c r="G2707" s="46">
        <v>2</v>
      </c>
      <c r="H2707" s="40" t="s">
        <v>567</v>
      </c>
      <c r="I2707" s="46">
        <v>49</v>
      </c>
    </row>
    <row r="2708" spans="1:9" ht="12.75" hidden="1" customHeight="1">
      <c r="A2708" s="34">
        <v>1051</v>
      </c>
      <c r="B2708" s="40" t="s">
        <v>3521</v>
      </c>
      <c r="C2708" s="40" t="s">
        <v>599</v>
      </c>
      <c r="D2708" s="40" t="str">
        <f t="shared" si="9"/>
        <v>SHCN(9+)46Sinh Hoạt Chủ Nhiệm</v>
      </c>
      <c r="E2708" s="40" t="s">
        <v>3358</v>
      </c>
      <c r="F2708" s="40" t="str">
        <f t="shared" si="13"/>
        <v>SHCN(9+)4617T4-KTD1</v>
      </c>
      <c r="G2708" s="46">
        <v>2</v>
      </c>
      <c r="H2708" s="40" t="s">
        <v>96</v>
      </c>
      <c r="I2708" s="46">
        <v>57</v>
      </c>
    </row>
    <row r="2709" spans="1:9" ht="12.75" hidden="1" customHeight="1">
      <c r="A2709" s="34">
        <v>1052</v>
      </c>
      <c r="B2709" s="40" t="s">
        <v>3522</v>
      </c>
      <c r="C2709" s="40" t="s">
        <v>599</v>
      </c>
      <c r="D2709" s="40" t="str">
        <f t="shared" si="9"/>
        <v>SHCN(9+)47Sinh Hoạt Chủ Nhiệm</v>
      </c>
      <c r="E2709" s="40" t="s">
        <v>3370</v>
      </c>
      <c r="F2709" s="40" t="str">
        <f t="shared" si="13"/>
        <v>SHCN(9+)4717T4-QTD1</v>
      </c>
      <c r="G2709" s="46">
        <v>2</v>
      </c>
      <c r="H2709" s="40" t="s">
        <v>52</v>
      </c>
      <c r="I2709" s="46">
        <v>74</v>
      </c>
    </row>
    <row r="2710" spans="1:9" ht="12.75" hidden="1" customHeight="1">
      <c r="A2710" s="34">
        <v>1053</v>
      </c>
      <c r="B2710" s="40" t="s">
        <v>3523</v>
      </c>
      <c r="C2710" s="40" t="s">
        <v>599</v>
      </c>
      <c r="D2710" s="40" t="str">
        <f t="shared" si="9"/>
        <v>SHCN(9+)48Sinh Hoạt Chủ Nhiệm</v>
      </c>
      <c r="E2710" s="40" t="s">
        <v>3388</v>
      </c>
      <c r="F2710" s="40" t="str">
        <f t="shared" si="13"/>
        <v>SHCN(9+)4817T4-CNL1</v>
      </c>
      <c r="G2710" s="46">
        <v>2</v>
      </c>
      <c r="H2710" s="40" t="s">
        <v>178</v>
      </c>
      <c r="I2710" s="46">
        <v>58</v>
      </c>
    </row>
    <row r="2711" spans="1:9" ht="12.75" hidden="1" customHeight="1">
      <c r="A2711" s="34">
        <v>1054</v>
      </c>
      <c r="B2711" s="40" t="s">
        <v>3524</v>
      </c>
      <c r="C2711" s="40" t="s">
        <v>599</v>
      </c>
      <c r="D2711" s="40" t="str">
        <f t="shared" si="9"/>
        <v>SHCN(9+)49Sinh Hoạt Chủ Nhiệm</v>
      </c>
      <c r="E2711" s="40" t="s">
        <v>3304</v>
      </c>
      <c r="F2711" s="40" t="str">
        <f t="shared" si="13"/>
        <v>SHCN(9+)4917T4-LĐL1</v>
      </c>
      <c r="G2711" s="46">
        <v>2</v>
      </c>
      <c r="H2711" s="40" t="s">
        <v>80</v>
      </c>
      <c r="I2711" s="46">
        <v>42</v>
      </c>
    </row>
    <row r="2712" spans="1:9" ht="12.75" hidden="1" customHeight="1">
      <c r="A2712" s="34">
        <v>1055</v>
      </c>
      <c r="B2712" s="40" t="s">
        <v>3525</v>
      </c>
      <c r="C2712" s="40" t="s">
        <v>599</v>
      </c>
      <c r="D2712" s="40" t="str">
        <f t="shared" si="9"/>
        <v>SHCN(9+)50Sinh Hoạt Chủ Nhiệm</v>
      </c>
      <c r="E2712" s="40" t="s">
        <v>3481</v>
      </c>
      <c r="F2712" s="40" t="str">
        <f t="shared" si="13"/>
        <v>SHCN(9+)5017T4-LĐL2</v>
      </c>
      <c r="G2712" s="46">
        <v>2</v>
      </c>
      <c r="H2712" s="40" t="s">
        <v>179</v>
      </c>
      <c r="I2712" s="46">
        <v>43</v>
      </c>
    </row>
    <row r="2713" spans="1:9" ht="12.75" hidden="1" customHeight="1">
      <c r="A2713" s="34">
        <v>1056</v>
      </c>
      <c r="B2713" s="40" t="s">
        <v>3526</v>
      </c>
      <c r="C2713" s="40" t="s">
        <v>334</v>
      </c>
      <c r="D2713" s="40" t="str">
        <f t="shared" si="9"/>
        <v>071400135226Giáo dục quốc phòng - An ninh</v>
      </c>
      <c r="E2713" s="40" t="s">
        <v>3388</v>
      </c>
      <c r="F2713" s="40" t="str">
        <f t="shared" si="13"/>
        <v>07140013522617T4-CNL1</v>
      </c>
      <c r="G2713" s="46">
        <v>2</v>
      </c>
      <c r="H2713" s="40" t="s">
        <v>3527</v>
      </c>
      <c r="I2713" s="46">
        <v>101</v>
      </c>
    </row>
    <row r="2714" spans="1:9" ht="12.75" hidden="1" customHeight="1">
      <c r="A2714" s="34">
        <v>1057</v>
      </c>
      <c r="B2714" s="40" t="s">
        <v>3528</v>
      </c>
      <c r="C2714" s="40" t="s">
        <v>748</v>
      </c>
      <c r="D2714" s="40" t="str">
        <f t="shared" si="9"/>
        <v>020200022820AutoCAD</v>
      </c>
      <c r="E2714" s="40" t="s">
        <v>3106</v>
      </c>
      <c r="F2714" s="40" t="str">
        <f t="shared" si="13"/>
        <v>02020002282016CĐ-CĐ1</v>
      </c>
      <c r="G2714" s="46">
        <v>2</v>
      </c>
      <c r="H2714" s="40" t="s">
        <v>104</v>
      </c>
      <c r="I2714" s="46">
        <v>26</v>
      </c>
    </row>
    <row r="2715" spans="1:9" ht="12.75" hidden="1" customHeight="1">
      <c r="A2715" s="34">
        <v>1058</v>
      </c>
      <c r="B2715" s="40" t="s">
        <v>3529</v>
      </c>
      <c r="C2715" s="40" t="s">
        <v>326</v>
      </c>
      <c r="D2715" s="40" t="str">
        <f t="shared" si="9"/>
        <v>020200003909Điện tử công suất</v>
      </c>
      <c r="E2715" s="40" t="s">
        <v>3109</v>
      </c>
      <c r="F2715" s="40" t="str">
        <f t="shared" si="13"/>
        <v>02020000390916CĐ-CĐT1</v>
      </c>
      <c r="G2715" s="46">
        <v>2</v>
      </c>
      <c r="H2715" s="40" t="s">
        <v>670</v>
      </c>
      <c r="I2715" s="46">
        <v>43</v>
      </c>
    </row>
    <row r="2716" spans="1:9" ht="12.75" hidden="1" customHeight="1">
      <c r="A2716" s="34">
        <v>1059</v>
      </c>
      <c r="B2716" s="40" t="s">
        <v>3530</v>
      </c>
      <c r="C2716" s="40" t="s">
        <v>750</v>
      </c>
      <c r="D2716" s="40" t="str">
        <f t="shared" si="9"/>
        <v>020200002601Cơ ứng dụng</v>
      </c>
      <c r="E2716" s="40" t="s">
        <v>3531</v>
      </c>
      <c r="F2716" s="40" t="str">
        <f t="shared" si="13"/>
        <v>02020000260114CĐ_HL2_COUNGDUNG</v>
      </c>
      <c r="G2716" s="46">
        <v>2</v>
      </c>
      <c r="H2716" s="40" t="s">
        <v>3532</v>
      </c>
      <c r="I2716" s="46">
        <v>6</v>
      </c>
    </row>
    <row r="2717" spans="1:9" ht="12.75" hidden="1" customHeight="1">
      <c r="A2717" s="34">
        <v>1060</v>
      </c>
      <c r="B2717" s="40" t="s">
        <v>3533</v>
      </c>
      <c r="C2717" s="40" t="s">
        <v>3534</v>
      </c>
      <c r="D2717" s="40" t="str">
        <f t="shared" si="9"/>
        <v>021100009601Lập trình hướng đối tượng</v>
      </c>
      <c r="E2717" s="40" t="s">
        <v>1892</v>
      </c>
      <c r="F2717" s="40" t="str">
        <f t="shared" si="13"/>
        <v>02110000960117C1-THU1</v>
      </c>
      <c r="G2717" s="46">
        <v>2</v>
      </c>
      <c r="H2717" s="40" t="s">
        <v>57</v>
      </c>
      <c r="I2717" s="46">
        <v>38</v>
      </c>
    </row>
    <row r="2718" spans="1:9" ht="12.75" hidden="1" customHeight="1">
      <c r="A2718" s="34">
        <v>1061</v>
      </c>
      <c r="B2718" s="40" t="s">
        <v>3535</v>
      </c>
      <c r="C2718" s="40" t="s">
        <v>1881</v>
      </c>
      <c r="D2718" s="40" t="str">
        <f t="shared" si="9"/>
        <v>021100094001Hệ quản trị cơ sở dữ liệu</v>
      </c>
      <c r="E2718" s="40" t="s">
        <v>1892</v>
      </c>
      <c r="F2718" s="40" t="str">
        <f t="shared" si="13"/>
        <v>02110009400117C1-THU1</v>
      </c>
      <c r="G2718" s="46">
        <v>2</v>
      </c>
      <c r="H2718" s="40" t="s">
        <v>57</v>
      </c>
      <c r="I2718" s="46">
        <v>38</v>
      </c>
    </row>
    <row r="2719" spans="1:9" ht="12.75" hidden="1" customHeight="1">
      <c r="A2719" s="34">
        <v>1062</v>
      </c>
      <c r="B2719" s="40" t="s">
        <v>3536</v>
      </c>
      <c r="C2719" s="40" t="s">
        <v>3537</v>
      </c>
      <c r="D2719" s="40" t="str">
        <f t="shared" si="9"/>
        <v>021100094401Cấu trúc dữ liệu &amp; giải thuật</v>
      </c>
      <c r="E2719" s="40" t="s">
        <v>1892</v>
      </c>
      <c r="F2719" s="40" t="str">
        <f t="shared" si="13"/>
        <v>02110009440117C1-THU1</v>
      </c>
      <c r="G2719" s="46">
        <v>2</v>
      </c>
      <c r="H2719" s="40" t="s">
        <v>55</v>
      </c>
      <c r="I2719" s="46">
        <v>38</v>
      </c>
    </row>
    <row r="2720" spans="1:9" ht="12.75" hidden="1" customHeight="1">
      <c r="A2720" s="34">
        <v>1063</v>
      </c>
      <c r="B2720" s="40" t="s">
        <v>1337</v>
      </c>
      <c r="C2720" s="40" t="s">
        <v>323</v>
      </c>
      <c r="D2720" s="40" t="str">
        <f t="shared" si="9"/>
        <v>021100095301Chính trị</v>
      </c>
      <c r="E2720" s="40" t="s">
        <v>1892</v>
      </c>
      <c r="F2720" s="40" t="str">
        <f t="shared" si="13"/>
        <v>02110009530117C1-THU1</v>
      </c>
      <c r="G2720" s="46">
        <v>2</v>
      </c>
      <c r="H2720" s="40" t="s">
        <v>259</v>
      </c>
      <c r="I2720" s="46">
        <v>38</v>
      </c>
    </row>
    <row r="2721" spans="1:9" ht="12.75" hidden="1" customHeight="1">
      <c r="A2721" s="34">
        <v>1064</v>
      </c>
      <c r="B2721" s="40" t="s">
        <v>1850</v>
      </c>
      <c r="C2721" s="40" t="s">
        <v>1851</v>
      </c>
      <c r="D2721" s="40" t="str">
        <f t="shared" si="9"/>
        <v>021100119701Anh văn</v>
      </c>
      <c r="E2721" s="40" t="s">
        <v>1892</v>
      </c>
      <c r="F2721" s="40" t="str">
        <f t="shared" si="13"/>
        <v>02110011970117C1-THU1</v>
      </c>
      <c r="G2721" s="46">
        <v>2</v>
      </c>
      <c r="H2721" s="40" t="s">
        <v>1675</v>
      </c>
      <c r="I2721" s="46">
        <v>38</v>
      </c>
    </row>
    <row r="2722" spans="1:9" ht="12.75" hidden="1" customHeight="1">
      <c r="A2722" s="34">
        <v>1065</v>
      </c>
      <c r="B2722" s="40" t="s">
        <v>3538</v>
      </c>
      <c r="C2722" s="40" t="s">
        <v>3539</v>
      </c>
      <c r="D2722" s="40" t="str">
        <f t="shared" si="9"/>
        <v>021100124401Phân tích và thiết kế hệ thống</v>
      </c>
      <c r="E2722" s="40" t="s">
        <v>1892</v>
      </c>
      <c r="F2722" s="40" t="str">
        <f t="shared" si="13"/>
        <v>02110012440117C1-THU1</v>
      </c>
      <c r="G2722" s="46">
        <v>2</v>
      </c>
      <c r="H2722" s="40" t="s">
        <v>451</v>
      </c>
      <c r="I2722" s="46">
        <v>38</v>
      </c>
    </row>
    <row r="2723" spans="1:9" ht="12.75" hidden="1" customHeight="1">
      <c r="A2723" s="34">
        <v>1066</v>
      </c>
      <c r="B2723" s="40" t="s">
        <v>3540</v>
      </c>
      <c r="C2723" s="40" t="s">
        <v>3541</v>
      </c>
      <c r="D2723" s="40" t="str">
        <f t="shared" si="9"/>
        <v>021100134401Photoshop</v>
      </c>
      <c r="E2723" s="40" t="s">
        <v>1892</v>
      </c>
      <c r="F2723" s="40" t="str">
        <f t="shared" si="13"/>
        <v>02110013440117C1-THU1</v>
      </c>
      <c r="G2723" s="46">
        <v>2</v>
      </c>
      <c r="H2723" s="40" t="s">
        <v>290</v>
      </c>
      <c r="I2723" s="46">
        <v>38</v>
      </c>
    </row>
    <row r="2724" spans="1:9" ht="12.75" hidden="1" customHeight="1">
      <c r="A2724" s="34">
        <v>1067</v>
      </c>
      <c r="B2724" s="40" t="s">
        <v>1342</v>
      </c>
      <c r="C2724" s="40" t="s">
        <v>1343</v>
      </c>
      <c r="D2724" s="40" t="str">
        <f t="shared" si="9"/>
        <v>021100095401Giáo dục thể chất</v>
      </c>
      <c r="E2724" s="40" t="s">
        <v>1892</v>
      </c>
      <c r="F2724" s="40" t="str">
        <f t="shared" si="13"/>
        <v>02110009540117C1-THU1</v>
      </c>
      <c r="G2724" s="46">
        <v>2</v>
      </c>
      <c r="H2724" s="40" t="s">
        <v>3392</v>
      </c>
      <c r="I2724" s="46">
        <v>38</v>
      </c>
    </row>
    <row r="2725" spans="1:9" ht="12.75" hidden="1" customHeight="1">
      <c r="A2725" s="34">
        <v>1068</v>
      </c>
      <c r="B2725" s="40" t="s">
        <v>3542</v>
      </c>
      <c r="C2725" s="40" t="s">
        <v>3076</v>
      </c>
      <c r="D2725" s="40" t="str">
        <f t="shared" si="9"/>
        <v>021100001401Anh văn chuyên ngành công nghệ thông tin</v>
      </c>
      <c r="E2725" s="40" t="s">
        <v>1894</v>
      </c>
      <c r="F2725" s="40" t="str">
        <f t="shared" si="13"/>
        <v>02110000140117C1-TKW1</v>
      </c>
      <c r="G2725" s="46">
        <v>2</v>
      </c>
      <c r="H2725" s="40" t="s">
        <v>207</v>
      </c>
      <c r="I2725" s="46">
        <v>39</v>
      </c>
    </row>
    <row r="2726" spans="1:9" ht="12.75" hidden="1" customHeight="1">
      <c r="A2726" s="34">
        <v>1069</v>
      </c>
      <c r="B2726" s="40" t="s">
        <v>2194</v>
      </c>
      <c r="C2726" s="40" t="s">
        <v>2184</v>
      </c>
      <c r="D2726" s="40" t="str">
        <f t="shared" si="9"/>
        <v>021100094301Kỹ thuật lập trình</v>
      </c>
      <c r="E2726" s="40" t="s">
        <v>1894</v>
      </c>
      <c r="F2726" s="40" t="str">
        <f t="shared" si="13"/>
        <v>02110009430117C1-TKW1</v>
      </c>
      <c r="G2726" s="46">
        <v>2</v>
      </c>
      <c r="H2726" s="40" t="s">
        <v>160</v>
      </c>
      <c r="I2726" s="46">
        <v>39</v>
      </c>
    </row>
    <row r="2727" spans="1:9" ht="12.75" hidden="1" customHeight="1">
      <c r="A2727" s="34">
        <v>1070</v>
      </c>
      <c r="B2727" s="40" t="s">
        <v>2202</v>
      </c>
      <c r="C2727" s="40" t="s">
        <v>3537</v>
      </c>
      <c r="D2727" s="40" t="str">
        <f t="shared" si="9"/>
        <v>021100094402Cấu trúc dữ liệu &amp; giải thuật</v>
      </c>
      <c r="E2727" s="40" t="s">
        <v>1894</v>
      </c>
      <c r="F2727" s="40" t="str">
        <f t="shared" si="13"/>
        <v>02110009440217C1-TKW1</v>
      </c>
      <c r="G2727" s="46">
        <v>2</v>
      </c>
      <c r="H2727" s="40" t="s">
        <v>160</v>
      </c>
      <c r="I2727" s="46">
        <v>39</v>
      </c>
    </row>
    <row r="2728" spans="1:9" ht="12.75" hidden="1" customHeight="1">
      <c r="A2728" s="34">
        <v>1071</v>
      </c>
      <c r="B2728" s="40" t="s">
        <v>1349</v>
      </c>
      <c r="C2728" s="40" t="s">
        <v>323</v>
      </c>
      <c r="D2728" s="40" t="str">
        <f t="shared" si="9"/>
        <v>021100095302Chính trị</v>
      </c>
      <c r="E2728" s="40" t="s">
        <v>1894</v>
      </c>
      <c r="F2728" s="40" t="str">
        <f t="shared" si="13"/>
        <v>02110009530217C1-TKW1</v>
      </c>
      <c r="G2728" s="46">
        <v>2</v>
      </c>
      <c r="H2728" s="40" t="s">
        <v>790</v>
      </c>
      <c r="I2728" s="46">
        <v>39</v>
      </c>
    </row>
    <row r="2729" spans="1:9" ht="12.75" hidden="1" customHeight="1">
      <c r="A2729" s="34">
        <v>1072</v>
      </c>
      <c r="B2729" s="40" t="s">
        <v>1853</v>
      </c>
      <c r="C2729" s="40" t="s">
        <v>1851</v>
      </c>
      <c r="D2729" s="40" t="str">
        <f t="shared" si="9"/>
        <v>021100119702Anh văn</v>
      </c>
      <c r="E2729" s="40" t="s">
        <v>1894</v>
      </c>
      <c r="F2729" s="40" t="str">
        <f t="shared" si="13"/>
        <v>02110011970217C1-TKW1</v>
      </c>
      <c r="G2729" s="46">
        <v>2</v>
      </c>
      <c r="H2729" s="40" t="s">
        <v>1675</v>
      </c>
      <c r="I2729" s="46">
        <v>39</v>
      </c>
    </row>
    <row r="2730" spans="1:9" ht="12.75" hidden="1" customHeight="1">
      <c r="A2730" s="34">
        <v>1073</v>
      </c>
      <c r="B2730" s="40" t="s">
        <v>3543</v>
      </c>
      <c r="C2730" s="40" t="s">
        <v>310</v>
      </c>
      <c r="D2730" s="40" t="str">
        <f t="shared" si="9"/>
        <v>021100134201Thiết kế Web</v>
      </c>
      <c r="E2730" s="40" t="s">
        <v>1894</v>
      </c>
      <c r="F2730" s="40" t="str">
        <f t="shared" si="13"/>
        <v>02110013420117C1-TKW1</v>
      </c>
      <c r="G2730" s="46">
        <v>2</v>
      </c>
      <c r="H2730" s="40" t="s">
        <v>290</v>
      </c>
      <c r="I2730" s="46">
        <v>39</v>
      </c>
    </row>
    <row r="2731" spans="1:9" ht="12.75" hidden="1" customHeight="1">
      <c r="A2731" s="34">
        <v>1074</v>
      </c>
      <c r="B2731" s="40" t="s">
        <v>1351</v>
      </c>
      <c r="C2731" s="40" t="s">
        <v>1343</v>
      </c>
      <c r="D2731" s="40" t="str">
        <f t="shared" si="9"/>
        <v>021100095402Giáo dục thể chất</v>
      </c>
      <c r="E2731" s="40" t="s">
        <v>1894</v>
      </c>
      <c r="F2731" s="40" t="str">
        <f t="shared" si="13"/>
        <v>02110009540217C1-TKW1</v>
      </c>
      <c r="G2731" s="46">
        <v>2</v>
      </c>
      <c r="H2731" s="40" t="s">
        <v>1344</v>
      </c>
      <c r="I2731" s="46">
        <v>39</v>
      </c>
    </row>
    <row r="2732" spans="1:9" ht="12.75" hidden="1" customHeight="1">
      <c r="A2732" s="34">
        <v>1075</v>
      </c>
      <c r="B2732" s="40" t="s">
        <v>3544</v>
      </c>
      <c r="C2732" s="40" t="s">
        <v>3076</v>
      </c>
      <c r="D2732" s="40" t="str">
        <f t="shared" si="9"/>
        <v>021100001402Anh văn chuyên ngành công nghệ thông tin</v>
      </c>
      <c r="E2732" s="40" t="s">
        <v>1896</v>
      </c>
      <c r="F2732" s="40" t="str">
        <f t="shared" si="13"/>
        <v>02110000140217C1-CMT1</v>
      </c>
      <c r="G2732" s="46">
        <v>2</v>
      </c>
      <c r="H2732" s="40" t="s">
        <v>207</v>
      </c>
      <c r="I2732" s="46">
        <v>57</v>
      </c>
    </row>
    <row r="2733" spans="1:9" ht="12.75" hidden="1" customHeight="1">
      <c r="A2733" s="34">
        <v>1076</v>
      </c>
      <c r="B2733" s="40" t="s">
        <v>2217</v>
      </c>
      <c r="C2733" s="40" t="s">
        <v>2184</v>
      </c>
      <c r="D2733" s="40" t="str">
        <f t="shared" si="9"/>
        <v>021100094302Kỹ thuật lập trình</v>
      </c>
      <c r="E2733" s="40" t="s">
        <v>1896</v>
      </c>
      <c r="F2733" s="40" t="str">
        <f t="shared" si="13"/>
        <v>02110009430217C1-CMT1</v>
      </c>
      <c r="G2733" s="46">
        <v>2</v>
      </c>
      <c r="H2733" s="40" t="s">
        <v>160</v>
      </c>
      <c r="I2733" s="46">
        <v>57</v>
      </c>
    </row>
    <row r="2734" spans="1:9" ht="12.75" hidden="1" customHeight="1">
      <c r="A2734" s="34">
        <v>1077</v>
      </c>
      <c r="B2734" s="40" t="s">
        <v>1354</v>
      </c>
      <c r="C2734" s="40" t="s">
        <v>323</v>
      </c>
      <c r="D2734" s="40" t="str">
        <f t="shared" si="9"/>
        <v>021100095303Chính trị</v>
      </c>
      <c r="E2734" s="40" t="s">
        <v>1896</v>
      </c>
      <c r="F2734" s="40" t="str">
        <f t="shared" si="13"/>
        <v>02110009530317C1-CMT1</v>
      </c>
      <c r="G2734" s="46">
        <v>2</v>
      </c>
      <c r="H2734" s="40" t="s">
        <v>969</v>
      </c>
      <c r="I2734" s="46">
        <v>57</v>
      </c>
    </row>
    <row r="2735" spans="1:9" ht="12.75" hidden="1" customHeight="1">
      <c r="A2735" s="34">
        <v>1078</v>
      </c>
      <c r="B2735" s="40" t="s">
        <v>1854</v>
      </c>
      <c r="C2735" s="40" t="s">
        <v>1851</v>
      </c>
      <c r="D2735" s="40" t="str">
        <f t="shared" si="9"/>
        <v>021100119703Anh văn</v>
      </c>
      <c r="E2735" s="40" t="s">
        <v>1896</v>
      </c>
      <c r="F2735" s="40" t="str">
        <f t="shared" si="13"/>
        <v>02110011970317C1-CMT1</v>
      </c>
      <c r="G2735" s="46">
        <v>2</v>
      </c>
      <c r="H2735" s="40" t="s">
        <v>3545</v>
      </c>
      <c r="I2735" s="46">
        <v>57</v>
      </c>
    </row>
    <row r="2736" spans="1:9" ht="12.75" hidden="1" customHeight="1">
      <c r="A2736" s="34">
        <v>1079</v>
      </c>
      <c r="B2736" s="40" t="s">
        <v>3546</v>
      </c>
      <c r="C2736" s="40" t="s">
        <v>3539</v>
      </c>
      <c r="D2736" s="40" t="str">
        <f t="shared" si="9"/>
        <v>021100124402Phân tích và thiết kế hệ thống</v>
      </c>
      <c r="E2736" s="40" t="s">
        <v>1896</v>
      </c>
      <c r="F2736" s="40" t="str">
        <f t="shared" si="13"/>
        <v>02110012440217C1-CMT1</v>
      </c>
      <c r="G2736" s="46">
        <v>2</v>
      </c>
      <c r="H2736" s="40" t="s">
        <v>451</v>
      </c>
      <c r="I2736" s="46">
        <v>57</v>
      </c>
    </row>
    <row r="2737" spans="1:9" ht="12.75" hidden="1" customHeight="1">
      <c r="A2737" s="34">
        <v>1080</v>
      </c>
      <c r="B2737" s="40" t="s">
        <v>3547</v>
      </c>
      <c r="C2737" s="40" t="s">
        <v>3548</v>
      </c>
      <c r="D2737" s="40" t="str">
        <f t="shared" si="9"/>
        <v>021100134001Kiến trúc máy tính</v>
      </c>
      <c r="E2737" s="40" t="s">
        <v>1896</v>
      </c>
      <c r="F2737" s="40" t="str">
        <f t="shared" si="13"/>
        <v>02110013400117C1-CMT1</v>
      </c>
      <c r="G2737" s="46">
        <v>2</v>
      </c>
      <c r="H2737" s="40" t="s">
        <v>158</v>
      </c>
      <c r="I2737" s="46">
        <v>57</v>
      </c>
    </row>
    <row r="2738" spans="1:9" ht="12.75" hidden="1" customHeight="1">
      <c r="A2738" s="34">
        <v>1081</v>
      </c>
      <c r="B2738" s="40" t="s">
        <v>3549</v>
      </c>
      <c r="C2738" s="40" t="s">
        <v>317</v>
      </c>
      <c r="D2738" s="40" t="str">
        <f t="shared" si="9"/>
        <v>021100134101Hệ điều hành Windows và Linux</v>
      </c>
      <c r="E2738" s="40" t="s">
        <v>1896</v>
      </c>
      <c r="F2738" s="40" t="str">
        <f t="shared" si="13"/>
        <v>02110013410117C1-CMT1</v>
      </c>
      <c r="G2738" s="46">
        <v>2</v>
      </c>
      <c r="H2738" s="40" t="s">
        <v>58</v>
      </c>
      <c r="I2738" s="46">
        <v>57</v>
      </c>
    </row>
    <row r="2739" spans="1:9" ht="12.75" hidden="1" customHeight="1">
      <c r="A2739" s="34">
        <v>1082</v>
      </c>
      <c r="B2739" s="40" t="s">
        <v>1356</v>
      </c>
      <c r="C2739" s="40" t="s">
        <v>1343</v>
      </c>
      <c r="D2739" s="40" t="str">
        <f t="shared" si="9"/>
        <v>021100095403Giáo dục thể chất</v>
      </c>
      <c r="E2739" s="40" t="s">
        <v>1896</v>
      </c>
      <c r="F2739" s="40" t="str">
        <f t="shared" si="13"/>
        <v>02110009540317C1-CMT1</v>
      </c>
      <c r="G2739" s="46">
        <v>2</v>
      </c>
      <c r="H2739" s="40" t="s">
        <v>973</v>
      </c>
      <c r="I2739" s="46">
        <v>57</v>
      </c>
    </row>
    <row r="2740" spans="1:9" ht="12.75" hidden="1" customHeight="1">
      <c r="A2740" s="34">
        <v>1083</v>
      </c>
      <c r="B2740" s="40" t="s">
        <v>3550</v>
      </c>
      <c r="C2740" s="40" t="s">
        <v>3076</v>
      </c>
      <c r="D2740" s="40" t="str">
        <f t="shared" si="9"/>
        <v>021100001403Anh văn chuyên ngành công nghệ thông tin</v>
      </c>
      <c r="E2740" s="40" t="s">
        <v>1286</v>
      </c>
      <c r="F2740" s="40" t="str">
        <f t="shared" si="13"/>
        <v>02110000140317C1-LTM1</v>
      </c>
      <c r="G2740" s="46">
        <v>2</v>
      </c>
      <c r="H2740" s="40" t="s">
        <v>207</v>
      </c>
      <c r="I2740" s="46">
        <v>49</v>
      </c>
    </row>
    <row r="2741" spans="1:9" ht="12.75" hidden="1" customHeight="1">
      <c r="A2741" s="34">
        <v>1084</v>
      </c>
      <c r="B2741" s="40" t="s">
        <v>1656</v>
      </c>
      <c r="C2741" s="40" t="s">
        <v>2184</v>
      </c>
      <c r="D2741" s="40" t="str">
        <f t="shared" si="9"/>
        <v>021100094303Kỹ thuật lập trình</v>
      </c>
      <c r="E2741" s="40" t="s">
        <v>1286</v>
      </c>
      <c r="F2741" s="40" t="str">
        <f t="shared" si="13"/>
        <v>02110009430317C1-LTM1</v>
      </c>
      <c r="G2741" s="46">
        <v>2</v>
      </c>
      <c r="H2741" s="40" t="s">
        <v>426</v>
      </c>
      <c r="I2741" s="46">
        <v>49</v>
      </c>
    </row>
    <row r="2742" spans="1:9" ht="12.75" hidden="1" customHeight="1">
      <c r="A2742" s="34">
        <v>1085</v>
      </c>
      <c r="B2742" s="40" t="s">
        <v>1665</v>
      </c>
      <c r="C2742" s="40" t="s">
        <v>3537</v>
      </c>
      <c r="D2742" s="40" t="str">
        <f t="shared" si="9"/>
        <v>021100094403Cấu trúc dữ liệu &amp; giải thuật</v>
      </c>
      <c r="E2742" s="40" t="s">
        <v>1286</v>
      </c>
      <c r="F2742" s="40" t="str">
        <f t="shared" si="13"/>
        <v>02110009440317C1-LTM1</v>
      </c>
      <c r="G2742" s="46">
        <v>2</v>
      </c>
      <c r="H2742" s="40" t="s">
        <v>426</v>
      </c>
      <c r="I2742" s="46">
        <v>49</v>
      </c>
    </row>
    <row r="2743" spans="1:9" ht="12.75" hidden="1" customHeight="1">
      <c r="A2743" s="34">
        <v>1086</v>
      </c>
      <c r="B2743" s="40" t="s">
        <v>1361</v>
      </c>
      <c r="C2743" s="40" t="s">
        <v>323</v>
      </c>
      <c r="D2743" s="40" t="str">
        <f t="shared" si="9"/>
        <v>021100095304Chính trị</v>
      </c>
      <c r="E2743" s="40" t="s">
        <v>1286</v>
      </c>
      <c r="F2743" s="40" t="str">
        <f t="shared" si="13"/>
        <v>02110009530417C1-LTM1</v>
      </c>
      <c r="G2743" s="46">
        <v>2</v>
      </c>
      <c r="H2743" s="40" t="s">
        <v>258</v>
      </c>
      <c r="I2743" s="46">
        <v>49</v>
      </c>
    </row>
    <row r="2744" spans="1:9" ht="12.75" hidden="1" customHeight="1">
      <c r="A2744" s="34">
        <v>1087</v>
      </c>
      <c r="B2744" s="40" t="s">
        <v>1855</v>
      </c>
      <c r="C2744" s="40" t="s">
        <v>1851</v>
      </c>
      <c r="D2744" s="40" t="str">
        <f t="shared" si="9"/>
        <v>021100119704Anh văn</v>
      </c>
      <c r="E2744" s="40" t="s">
        <v>1286</v>
      </c>
      <c r="F2744" s="40" t="str">
        <f t="shared" si="13"/>
        <v>02110011970417C1-LTM1</v>
      </c>
      <c r="G2744" s="46">
        <v>2</v>
      </c>
      <c r="H2744" s="40" t="s">
        <v>1652</v>
      </c>
      <c r="I2744" s="46">
        <v>49</v>
      </c>
    </row>
    <row r="2745" spans="1:9" ht="12.75" hidden="1" customHeight="1">
      <c r="A2745" s="34">
        <v>468</v>
      </c>
      <c r="B2745" s="40" t="s">
        <v>3551</v>
      </c>
      <c r="C2745" s="40" t="s">
        <v>3552</v>
      </c>
      <c r="D2745" s="40" t="str">
        <f t="shared" si="9"/>
        <v>020200022402XML</v>
      </c>
      <c r="E2745" s="40" t="s">
        <v>1298</v>
      </c>
      <c r="F2745" s="40" t="str">
        <f t="shared" si="13"/>
        <v>02020002240215CĐ-TP2</v>
      </c>
      <c r="G2745" s="46">
        <v>2</v>
      </c>
      <c r="H2745" s="40" t="s">
        <v>313</v>
      </c>
      <c r="I2745" s="46">
        <v>46</v>
      </c>
    </row>
    <row r="2746" spans="1:9" ht="12.75" hidden="1" customHeight="1">
      <c r="A2746" s="34">
        <v>1089</v>
      </c>
      <c r="B2746" s="40" t="s">
        <v>1364</v>
      </c>
      <c r="C2746" s="40" t="s">
        <v>1343</v>
      </c>
      <c r="D2746" s="40" t="str">
        <f t="shared" si="9"/>
        <v>021100095404Giáo dục thể chất</v>
      </c>
      <c r="E2746" s="40" t="s">
        <v>1286</v>
      </c>
      <c r="F2746" s="40" t="str">
        <f t="shared" si="13"/>
        <v>02110009540417C1-LTM1</v>
      </c>
      <c r="G2746" s="46">
        <v>2</v>
      </c>
      <c r="H2746" s="40" t="s">
        <v>1344</v>
      </c>
      <c r="I2746" s="46">
        <v>49</v>
      </c>
    </row>
    <row r="2747" spans="1:9" ht="12.75" hidden="1" customHeight="1">
      <c r="A2747" s="34">
        <v>1090</v>
      </c>
      <c r="B2747" s="40" t="s">
        <v>3553</v>
      </c>
      <c r="C2747" s="40" t="s">
        <v>3076</v>
      </c>
      <c r="D2747" s="40" t="str">
        <f t="shared" si="9"/>
        <v>021100001404Anh văn chuyên ngành công nghệ thông tin</v>
      </c>
      <c r="E2747" s="40" t="s">
        <v>1899</v>
      </c>
      <c r="F2747" s="40" t="str">
        <f t="shared" si="13"/>
        <v>02110000140417C1-ANM1</v>
      </c>
      <c r="G2747" s="46">
        <v>2</v>
      </c>
      <c r="H2747" s="40" t="s">
        <v>207</v>
      </c>
      <c r="I2747" s="46">
        <v>26</v>
      </c>
    </row>
    <row r="2748" spans="1:9" ht="12.75" hidden="1" customHeight="1">
      <c r="A2748" s="34">
        <v>1091</v>
      </c>
      <c r="B2748" s="40" t="s">
        <v>3554</v>
      </c>
      <c r="C2748" s="40" t="s">
        <v>3089</v>
      </c>
      <c r="D2748" s="40" t="str">
        <f t="shared" si="9"/>
        <v>021100015301Thiết lập hệ thống mạng</v>
      </c>
      <c r="E2748" s="40" t="s">
        <v>1899</v>
      </c>
      <c r="F2748" s="40" t="str">
        <f t="shared" si="13"/>
        <v>02110001530117C1-ANM1</v>
      </c>
      <c r="G2748" s="46">
        <v>2</v>
      </c>
      <c r="H2748" s="40" t="s">
        <v>171</v>
      </c>
      <c r="I2748" s="46">
        <v>26</v>
      </c>
    </row>
    <row r="2749" spans="1:9" ht="12.75" hidden="1" customHeight="1">
      <c r="A2749" s="34">
        <v>1092</v>
      </c>
      <c r="B2749" s="40" t="s">
        <v>3555</v>
      </c>
      <c r="C2749" s="40" t="s">
        <v>2184</v>
      </c>
      <c r="D2749" s="40" t="str">
        <f t="shared" si="9"/>
        <v>021100094304Kỹ thuật lập trình</v>
      </c>
      <c r="E2749" s="40" t="s">
        <v>1899</v>
      </c>
      <c r="F2749" s="40" t="str">
        <f t="shared" si="13"/>
        <v>02110009430417C1-ANM1</v>
      </c>
      <c r="G2749" s="46">
        <v>2</v>
      </c>
      <c r="H2749" s="40" t="s">
        <v>160</v>
      </c>
      <c r="I2749" s="46">
        <v>26</v>
      </c>
    </row>
    <row r="2750" spans="1:9" ht="12.75" hidden="1" customHeight="1">
      <c r="A2750" s="34">
        <v>1093</v>
      </c>
      <c r="B2750" s="40" t="s">
        <v>1681</v>
      </c>
      <c r="C2750" s="40" t="s">
        <v>323</v>
      </c>
      <c r="D2750" s="40" t="str">
        <f t="shared" si="9"/>
        <v>021100095305Chính trị</v>
      </c>
      <c r="E2750" s="40" t="s">
        <v>1899</v>
      </c>
      <c r="F2750" s="40" t="str">
        <f t="shared" si="13"/>
        <v>02110009530517C1-ANM1</v>
      </c>
      <c r="G2750" s="46">
        <v>2</v>
      </c>
      <c r="H2750" s="40" t="s">
        <v>227</v>
      </c>
      <c r="I2750" s="46">
        <v>26</v>
      </c>
    </row>
    <row r="2751" spans="1:9" ht="12.75" hidden="1" customHeight="1">
      <c r="A2751" s="34">
        <v>1094</v>
      </c>
      <c r="B2751" s="40" t="s">
        <v>1856</v>
      </c>
      <c r="C2751" s="40" t="s">
        <v>1851</v>
      </c>
      <c r="D2751" s="40" t="str">
        <f t="shared" si="9"/>
        <v>021100119705Anh văn</v>
      </c>
      <c r="E2751" s="40" t="s">
        <v>1899</v>
      </c>
      <c r="F2751" s="40" t="str">
        <f t="shared" si="13"/>
        <v>02110011970517C1-ANM1</v>
      </c>
      <c r="G2751" s="46">
        <v>2</v>
      </c>
      <c r="H2751" s="40" t="s">
        <v>3556</v>
      </c>
      <c r="I2751" s="46">
        <v>26</v>
      </c>
    </row>
    <row r="2752" spans="1:9" ht="12.75" hidden="1" customHeight="1">
      <c r="A2752" s="34">
        <v>1095</v>
      </c>
      <c r="B2752" s="40" t="s">
        <v>3557</v>
      </c>
      <c r="C2752" s="40" t="s">
        <v>1277</v>
      </c>
      <c r="D2752" s="40" t="str">
        <f t="shared" si="9"/>
        <v>021100124301Thiết bị mạng</v>
      </c>
      <c r="E2752" s="40" t="s">
        <v>1899</v>
      </c>
      <c r="F2752" s="40" t="str">
        <f t="shared" si="13"/>
        <v>02110012430117C1-ANM1</v>
      </c>
      <c r="G2752" s="46">
        <v>2</v>
      </c>
      <c r="H2752" s="40" t="s">
        <v>171</v>
      </c>
      <c r="I2752" s="46">
        <v>26</v>
      </c>
    </row>
    <row r="2753" spans="1:9" ht="12.75" hidden="1" customHeight="1">
      <c r="A2753" s="34">
        <v>1096</v>
      </c>
      <c r="B2753" s="40" t="s">
        <v>2786</v>
      </c>
      <c r="C2753" s="40" t="s">
        <v>3539</v>
      </c>
      <c r="D2753" s="40" t="str">
        <f t="shared" si="9"/>
        <v>021100124403Phân tích và thiết kế hệ thống</v>
      </c>
      <c r="E2753" s="40" t="s">
        <v>1899</v>
      </c>
      <c r="F2753" s="40" t="str">
        <f t="shared" si="13"/>
        <v>02110012440317C1-ANM1</v>
      </c>
      <c r="G2753" s="46">
        <v>2</v>
      </c>
      <c r="H2753" s="40" t="s">
        <v>3558</v>
      </c>
      <c r="I2753" s="46">
        <v>26</v>
      </c>
    </row>
    <row r="2754" spans="1:9" ht="12.75" hidden="1" customHeight="1">
      <c r="A2754" s="34">
        <v>1097</v>
      </c>
      <c r="B2754" s="40" t="s">
        <v>1686</v>
      </c>
      <c r="C2754" s="40" t="s">
        <v>1343</v>
      </c>
      <c r="D2754" s="40" t="str">
        <f t="shared" si="9"/>
        <v>021100095405Giáo dục thể chất</v>
      </c>
      <c r="E2754" s="40" t="s">
        <v>1899</v>
      </c>
      <c r="F2754" s="40" t="str">
        <f t="shared" si="13"/>
        <v>02110009540517C1-ANM1</v>
      </c>
      <c r="G2754" s="46">
        <v>2</v>
      </c>
      <c r="H2754" s="40" t="s">
        <v>1084</v>
      </c>
      <c r="I2754" s="46">
        <v>26</v>
      </c>
    </row>
    <row r="2755" spans="1:9" ht="12.75" hidden="1" customHeight="1">
      <c r="A2755" s="34">
        <v>1098</v>
      </c>
      <c r="B2755" s="40" t="s">
        <v>3559</v>
      </c>
      <c r="C2755" s="40" t="s">
        <v>3076</v>
      </c>
      <c r="D2755" s="40" t="str">
        <f t="shared" si="9"/>
        <v>021100001405Anh văn chuyên ngành công nghệ thông tin</v>
      </c>
      <c r="E2755" s="40" t="s">
        <v>1335</v>
      </c>
      <c r="F2755" s="40" t="str">
        <f t="shared" si="13"/>
        <v>02110000140517C1-QTM1</v>
      </c>
      <c r="G2755" s="46">
        <v>2</v>
      </c>
      <c r="H2755" s="40" t="s">
        <v>207</v>
      </c>
      <c r="I2755" s="46">
        <v>68</v>
      </c>
    </row>
    <row r="2756" spans="1:9" ht="12.75" hidden="1" customHeight="1">
      <c r="A2756" s="34">
        <v>1099</v>
      </c>
      <c r="B2756" s="40" t="s">
        <v>3560</v>
      </c>
      <c r="C2756" s="40" t="s">
        <v>3089</v>
      </c>
      <c r="D2756" s="40" t="str">
        <f t="shared" si="9"/>
        <v>021100015302Thiết lập hệ thống mạng</v>
      </c>
      <c r="E2756" s="40" t="s">
        <v>1335</v>
      </c>
      <c r="F2756" s="40" t="str">
        <f t="shared" si="13"/>
        <v>02110001530217C1-QTM1</v>
      </c>
      <c r="G2756" s="46">
        <v>2</v>
      </c>
      <c r="H2756" s="40" t="s">
        <v>171</v>
      </c>
      <c r="I2756" s="46">
        <v>68</v>
      </c>
    </row>
    <row r="2757" spans="1:9" ht="12.75" hidden="1" customHeight="1">
      <c r="A2757" s="34">
        <v>1100</v>
      </c>
      <c r="B2757" s="40" t="s">
        <v>3561</v>
      </c>
      <c r="C2757" s="40" t="s">
        <v>2184</v>
      </c>
      <c r="D2757" s="40" t="str">
        <f t="shared" si="9"/>
        <v>021100094305Kỹ thuật lập trình</v>
      </c>
      <c r="E2757" s="40" t="s">
        <v>1335</v>
      </c>
      <c r="F2757" s="40" t="str">
        <f t="shared" si="13"/>
        <v>02110009430517C1-QTM1</v>
      </c>
      <c r="G2757" s="46">
        <v>2</v>
      </c>
      <c r="H2757" s="40" t="s">
        <v>3562</v>
      </c>
      <c r="I2757" s="46">
        <v>68</v>
      </c>
    </row>
    <row r="2758" spans="1:9" ht="12.75" hidden="1" customHeight="1">
      <c r="A2758" s="34">
        <v>1101</v>
      </c>
      <c r="B2758" s="40" t="s">
        <v>1688</v>
      </c>
      <c r="C2758" s="40" t="s">
        <v>323</v>
      </c>
      <c r="D2758" s="40" t="str">
        <f t="shared" si="9"/>
        <v>021100095306Chính trị</v>
      </c>
      <c r="E2758" s="40" t="s">
        <v>1335</v>
      </c>
      <c r="F2758" s="40" t="str">
        <f t="shared" si="13"/>
        <v>02110009530617C1-QTM1</v>
      </c>
      <c r="G2758" s="46">
        <v>2</v>
      </c>
      <c r="H2758" s="40" t="s">
        <v>567</v>
      </c>
      <c r="I2758" s="46">
        <v>68</v>
      </c>
    </row>
    <row r="2759" spans="1:9" ht="12.75" hidden="1" customHeight="1">
      <c r="A2759" s="34">
        <v>1102</v>
      </c>
      <c r="B2759" s="40" t="s">
        <v>1857</v>
      </c>
      <c r="C2759" s="40" t="s">
        <v>1851</v>
      </c>
      <c r="D2759" s="40" t="str">
        <f t="shared" si="9"/>
        <v>021100119706Anh văn</v>
      </c>
      <c r="E2759" s="40" t="s">
        <v>1335</v>
      </c>
      <c r="F2759" s="40" t="str">
        <f t="shared" si="13"/>
        <v>02110011970617C1-QTM1</v>
      </c>
      <c r="G2759" s="46">
        <v>2</v>
      </c>
      <c r="H2759" s="40" t="s">
        <v>239</v>
      </c>
      <c r="I2759" s="46">
        <v>68</v>
      </c>
    </row>
    <row r="2760" spans="1:9" ht="12.75" hidden="1" customHeight="1">
      <c r="A2760" s="34">
        <v>1103</v>
      </c>
      <c r="B2760" s="40" t="s">
        <v>2797</v>
      </c>
      <c r="C2760" s="40" t="s">
        <v>3539</v>
      </c>
      <c r="D2760" s="40" t="str">
        <f t="shared" si="9"/>
        <v>021100124404Phân tích và thiết kế hệ thống</v>
      </c>
      <c r="E2760" s="40" t="s">
        <v>1335</v>
      </c>
      <c r="F2760" s="40" t="str">
        <f t="shared" si="13"/>
        <v>02110012440417C1-QTM1</v>
      </c>
      <c r="G2760" s="46">
        <v>2</v>
      </c>
      <c r="H2760" s="40" t="s">
        <v>3558</v>
      </c>
      <c r="I2760" s="46">
        <v>68</v>
      </c>
    </row>
    <row r="2761" spans="1:9" ht="12.75" hidden="1" customHeight="1">
      <c r="A2761" s="34">
        <v>1104</v>
      </c>
      <c r="B2761" s="40" t="s">
        <v>3563</v>
      </c>
      <c r="C2761" s="40" t="s">
        <v>2589</v>
      </c>
      <c r="D2761" s="40" t="str">
        <f t="shared" si="9"/>
        <v>021100134301An toàn hệ thống mạng máy tính</v>
      </c>
      <c r="E2761" s="40" t="s">
        <v>1335</v>
      </c>
      <c r="F2761" s="40" t="str">
        <f t="shared" si="13"/>
        <v>02110013430117C1-QTM1</v>
      </c>
      <c r="G2761" s="46">
        <v>2</v>
      </c>
      <c r="H2761" s="40" t="s">
        <v>62</v>
      </c>
      <c r="I2761" s="46">
        <v>68</v>
      </c>
    </row>
    <row r="2762" spans="1:9" ht="12.75" hidden="1" customHeight="1">
      <c r="A2762" s="34">
        <v>1105</v>
      </c>
      <c r="B2762" s="40" t="s">
        <v>1691</v>
      </c>
      <c r="C2762" s="40" t="s">
        <v>1343</v>
      </c>
      <c r="D2762" s="40" t="str">
        <f t="shared" si="9"/>
        <v>021100095406Giáo dục thể chất</v>
      </c>
      <c r="E2762" s="40" t="s">
        <v>1335</v>
      </c>
      <c r="F2762" s="40" t="str">
        <f t="shared" si="13"/>
        <v>02110009540617C1-QTM1</v>
      </c>
      <c r="G2762" s="46">
        <v>2</v>
      </c>
      <c r="H2762" s="40" t="s">
        <v>1344</v>
      </c>
      <c r="I2762" s="46">
        <v>68</v>
      </c>
    </row>
    <row r="2763" spans="1:9" ht="12.75" hidden="1" customHeight="1">
      <c r="A2763" s="34">
        <v>1106</v>
      </c>
      <c r="B2763" s="40" t="s">
        <v>1883</v>
      </c>
      <c r="C2763" s="40" t="s">
        <v>649</v>
      </c>
      <c r="D2763" s="40" t="str">
        <f t="shared" si="9"/>
        <v>021100119901Tin học</v>
      </c>
      <c r="E2763" s="40" t="s">
        <v>1338</v>
      </c>
      <c r="F2763" s="40" t="str">
        <f t="shared" si="13"/>
        <v>02110011990117C1-NNA1</v>
      </c>
      <c r="G2763" s="46">
        <v>2</v>
      </c>
      <c r="H2763" s="40" t="s">
        <v>204</v>
      </c>
      <c r="I2763" s="46">
        <v>45</v>
      </c>
    </row>
    <row r="2764" spans="1:9" ht="12.75" hidden="1" customHeight="1">
      <c r="A2764" s="34">
        <v>1107</v>
      </c>
      <c r="B2764" s="40" t="s">
        <v>3564</v>
      </c>
      <c r="C2764" s="40" t="s">
        <v>3565</v>
      </c>
      <c r="D2764" s="40" t="str">
        <f t="shared" si="9"/>
        <v>021100125401Ngữ pháp 1</v>
      </c>
      <c r="E2764" s="40" t="s">
        <v>1338</v>
      </c>
      <c r="F2764" s="40" t="str">
        <f t="shared" si="13"/>
        <v>02110012540117C1-NNA1</v>
      </c>
      <c r="G2764" s="46">
        <v>2</v>
      </c>
      <c r="H2764" s="40" t="s">
        <v>785</v>
      </c>
      <c r="I2764" s="46">
        <v>48</v>
      </c>
    </row>
    <row r="2765" spans="1:9" ht="12.75" hidden="1" customHeight="1">
      <c r="A2765" s="34">
        <v>1108</v>
      </c>
      <c r="B2765" s="40" t="s">
        <v>3566</v>
      </c>
      <c r="C2765" s="40" t="s">
        <v>3567</v>
      </c>
      <c r="D2765" s="40" t="str">
        <f t="shared" si="9"/>
        <v>021100125501Hình vị học</v>
      </c>
      <c r="E2765" s="40" t="s">
        <v>1338</v>
      </c>
      <c r="F2765" s="40" t="str">
        <f t="shared" si="13"/>
        <v>02110012550117C1-NNA1</v>
      </c>
      <c r="G2765" s="46">
        <v>2</v>
      </c>
      <c r="H2765" s="40" t="s">
        <v>1347</v>
      </c>
      <c r="I2765" s="46">
        <v>48</v>
      </c>
    </row>
    <row r="2766" spans="1:9" ht="12.75" hidden="1" customHeight="1">
      <c r="A2766" s="34">
        <v>1109</v>
      </c>
      <c r="B2766" s="40" t="s">
        <v>3568</v>
      </c>
      <c r="C2766" s="40" t="s">
        <v>3569</v>
      </c>
      <c r="D2766" s="40" t="str">
        <f t="shared" si="9"/>
        <v>021100125601Nghe</v>
      </c>
      <c r="E2766" s="40" t="s">
        <v>1338</v>
      </c>
      <c r="F2766" s="40" t="str">
        <f t="shared" si="13"/>
        <v>02110012560117C1-NNA1</v>
      </c>
      <c r="G2766" s="46">
        <v>2</v>
      </c>
      <c r="H2766" s="40" t="s">
        <v>163</v>
      </c>
      <c r="I2766" s="46">
        <v>48</v>
      </c>
    </row>
    <row r="2767" spans="1:9" ht="12.75" hidden="1" customHeight="1">
      <c r="A2767" s="34">
        <v>1110</v>
      </c>
      <c r="B2767" s="40" t="s">
        <v>3570</v>
      </c>
      <c r="C2767" s="40" t="s">
        <v>3571</v>
      </c>
      <c r="D2767" s="40" t="str">
        <f t="shared" si="9"/>
        <v>021100125701Nói</v>
      </c>
      <c r="E2767" s="40" t="s">
        <v>1338</v>
      </c>
      <c r="F2767" s="40" t="str">
        <f t="shared" si="13"/>
        <v>02110012570117C1-NNA1</v>
      </c>
      <c r="G2767" s="46">
        <v>2</v>
      </c>
      <c r="H2767" s="40" t="s">
        <v>785</v>
      </c>
      <c r="I2767" s="46">
        <v>48</v>
      </c>
    </row>
    <row r="2768" spans="1:9" ht="12.75" hidden="1" customHeight="1">
      <c r="A2768" s="34">
        <v>1111</v>
      </c>
      <c r="B2768" s="40" t="s">
        <v>3572</v>
      </c>
      <c r="C2768" s="40" t="s">
        <v>3573</v>
      </c>
      <c r="D2768" s="40" t="str">
        <f t="shared" si="9"/>
        <v>021100125801Đọc 1</v>
      </c>
      <c r="E2768" s="40" t="s">
        <v>1338</v>
      </c>
      <c r="F2768" s="40" t="str">
        <f t="shared" si="13"/>
        <v>02110012580117C1-NNA1</v>
      </c>
      <c r="G2768" s="46">
        <v>2</v>
      </c>
      <c r="H2768" s="40" t="s">
        <v>201</v>
      </c>
      <c r="I2768" s="46">
        <v>48</v>
      </c>
    </row>
    <row r="2769" spans="1:9" ht="12.75" hidden="1" customHeight="1">
      <c r="A2769" s="34">
        <v>1112</v>
      </c>
      <c r="B2769" s="40" t="s">
        <v>3574</v>
      </c>
      <c r="C2769" s="40" t="s">
        <v>3575</v>
      </c>
      <c r="D2769" s="40" t="str">
        <f t="shared" si="9"/>
        <v>021100125901Viết</v>
      </c>
      <c r="E2769" s="40" t="s">
        <v>1338</v>
      </c>
      <c r="F2769" s="40" t="str">
        <f t="shared" si="13"/>
        <v>02110012590117C1-NNA1</v>
      </c>
      <c r="G2769" s="46">
        <v>2</v>
      </c>
      <c r="H2769" s="40" t="s">
        <v>1347</v>
      </c>
      <c r="I2769" s="46">
        <v>48</v>
      </c>
    </row>
    <row r="2770" spans="1:9" ht="12.75" hidden="1" customHeight="1">
      <c r="A2770" s="34">
        <v>1113</v>
      </c>
      <c r="B2770" s="40" t="s">
        <v>3576</v>
      </c>
      <c r="C2770" s="40" t="s">
        <v>3577</v>
      </c>
      <c r="D2770" s="40" t="str">
        <f t="shared" si="9"/>
        <v>021100126001Biên - Phiên dịch</v>
      </c>
      <c r="E2770" s="40" t="s">
        <v>1338</v>
      </c>
      <c r="F2770" s="40" t="str">
        <f t="shared" si="13"/>
        <v>02110012600117C1-NNA1</v>
      </c>
      <c r="G2770" s="46">
        <v>2</v>
      </c>
      <c r="H2770" s="40" t="s">
        <v>3578</v>
      </c>
      <c r="I2770" s="46">
        <v>48</v>
      </c>
    </row>
    <row r="2771" spans="1:9" ht="12.75" hidden="1" customHeight="1">
      <c r="A2771" s="34">
        <v>1114</v>
      </c>
      <c r="B2771" s="40" t="s">
        <v>3579</v>
      </c>
      <c r="C2771" s="40" t="s">
        <v>3580</v>
      </c>
      <c r="D2771" s="40" t="str">
        <f t="shared" si="9"/>
        <v>021100126101Phương pháp giảng dạy Tiếng Anh</v>
      </c>
      <c r="E2771" s="40" t="s">
        <v>1338</v>
      </c>
      <c r="F2771" s="40" t="str">
        <f t="shared" si="13"/>
        <v>02110012610117C1-NNA1</v>
      </c>
      <c r="G2771" s="46">
        <v>2</v>
      </c>
      <c r="H2771" s="40" t="s">
        <v>163</v>
      </c>
      <c r="I2771" s="46">
        <v>48</v>
      </c>
    </row>
    <row r="2772" spans="1:9" ht="12.75" hidden="1" customHeight="1">
      <c r="A2772" s="34">
        <v>1115</v>
      </c>
      <c r="B2772" s="40" t="s">
        <v>3581</v>
      </c>
      <c r="C2772" s="40" t="s">
        <v>3582</v>
      </c>
      <c r="D2772" s="40" t="str">
        <f t="shared" si="9"/>
        <v>021100126201Tiếng Anh thư điện tử</v>
      </c>
      <c r="E2772" s="40" t="s">
        <v>1338</v>
      </c>
      <c r="F2772" s="40" t="str">
        <f t="shared" si="13"/>
        <v>02110012620117C1-NNA1</v>
      </c>
      <c r="G2772" s="46">
        <v>2</v>
      </c>
      <c r="H2772" s="40" t="s">
        <v>98</v>
      </c>
      <c r="I2772" s="46">
        <v>48</v>
      </c>
    </row>
    <row r="2773" spans="1:9" ht="12.75" hidden="1" customHeight="1">
      <c r="A2773" s="34">
        <v>1116</v>
      </c>
      <c r="B2773" s="40" t="s">
        <v>1858</v>
      </c>
      <c r="C2773" s="40" t="s">
        <v>1851</v>
      </c>
      <c r="D2773" s="40" t="str">
        <f t="shared" si="9"/>
        <v>021100119707Anh văn</v>
      </c>
      <c r="E2773" s="40" t="s">
        <v>1319</v>
      </c>
      <c r="F2773" s="40" t="str">
        <f t="shared" si="13"/>
        <v>02110011970717C1-KTD1</v>
      </c>
      <c r="G2773" s="46">
        <v>2</v>
      </c>
      <c r="H2773" s="40" t="s">
        <v>785</v>
      </c>
      <c r="I2773" s="46">
        <v>66</v>
      </c>
    </row>
    <row r="2774" spans="1:9" ht="12.75" hidden="1" customHeight="1">
      <c r="A2774" s="34">
        <v>1117</v>
      </c>
      <c r="B2774" s="40" t="s">
        <v>3583</v>
      </c>
      <c r="C2774" s="40" t="s">
        <v>2534</v>
      </c>
      <c r="D2774" s="40" t="str">
        <f t="shared" si="9"/>
        <v>021100130801Kinh tế vi mô</v>
      </c>
      <c r="E2774" s="40" t="s">
        <v>1319</v>
      </c>
      <c r="F2774" s="40" t="str">
        <f t="shared" si="13"/>
        <v>02110013080117C1-KTD1</v>
      </c>
      <c r="G2774" s="46">
        <v>2</v>
      </c>
      <c r="H2774" s="40" t="s">
        <v>52</v>
      </c>
      <c r="I2774" s="46">
        <v>66</v>
      </c>
    </row>
    <row r="2775" spans="1:9" ht="12.75" hidden="1" customHeight="1">
      <c r="A2775" s="34">
        <v>1118</v>
      </c>
      <c r="B2775" s="40" t="s">
        <v>3584</v>
      </c>
      <c r="C2775" s="40" t="s">
        <v>409</v>
      </c>
      <c r="D2775" s="40" t="str">
        <f t="shared" si="9"/>
        <v>021100130901Soạn thảo văn bản</v>
      </c>
      <c r="E2775" s="40" t="s">
        <v>1319</v>
      </c>
      <c r="F2775" s="40" t="str">
        <f t="shared" si="13"/>
        <v>02110013090117C1-KTD1</v>
      </c>
      <c r="G2775" s="46">
        <v>2</v>
      </c>
      <c r="H2775" s="40" t="s">
        <v>3585</v>
      </c>
      <c r="I2775" s="46">
        <v>66</v>
      </c>
    </row>
    <row r="2776" spans="1:9" ht="12.75" hidden="1" customHeight="1">
      <c r="A2776" s="34">
        <v>1119</v>
      </c>
      <c r="B2776" s="40" t="s">
        <v>3586</v>
      </c>
      <c r="C2776" s="40" t="s">
        <v>3361</v>
      </c>
      <c r="D2776" s="40" t="str">
        <f t="shared" si="9"/>
        <v>021100131001Marketing</v>
      </c>
      <c r="E2776" s="40" t="s">
        <v>1319</v>
      </c>
      <c r="F2776" s="40" t="str">
        <f t="shared" si="13"/>
        <v>02110013100117C1-KTD1</v>
      </c>
      <c r="G2776" s="46">
        <v>2</v>
      </c>
      <c r="H2776" s="40" t="s">
        <v>91</v>
      </c>
      <c r="I2776" s="46">
        <v>66</v>
      </c>
    </row>
    <row r="2777" spans="1:9" ht="12.75" hidden="1" customHeight="1">
      <c r="A2777" s="34">
        <v>1120</v>
      </c>
      <c r="B2777" s="40" t="s">
        <v>3587</v>
      </c>
      <c r="C2777" s="40" t="s">
        <v>2537</v>
      </c>
      <c r="D2777" s="40" t="str">
        <f t="shared" si="9"/>
        <v>021100131101Nguyên lý thống kê</v>
      </c>
      <c r="E2777" s="40" t="s">
        <v>1319</v>
      </c>
      <c r="F2777" s="40" t="str">
        <f t="shared" si="13"/>
        <v>02110013110117C1-KTD1</v>
      </c>
      <c r="G2777" s="46">
        <v>2</v>
      </c>
      <c r="H2777" s="40" t="s">
        <v>93</v>
      </c>
      <c r="I2777" s="46">
        <v>66</v>
      </c>
    </row>
    <row r="2778" spans="1:9" ht="12.75" hidden="1" customHeight="1">
      <c r="A2778" s="34">
        <v>1121</v>
      </c>
      <c r="B2778" s="40" t="s">
        <v>3588</v>
      </c>
      <c r="C2778" s="40" t="s">
        <v>2331</v>
      </c>
      <c r="D2778" s="40" t="str">
        <f t="shared" si="9"/>
        <v>021100131201Kế toán doanh nghiệp 1</v>
      </c>
      <c r="E2778" s="40" t="s">
        <v>1319</v>
      </c>
      <c r="F2778" s="40" t="str">
        <f t="shared" si="13"/>
        <v>02110013120117C1-KTD1</v>
      </c>
      <c r="G2778" s="46">
        <v>2</v>
      </c>
      <c r="H2778" s="40" t="s">
        <v>152</v>
      </c>
      <c r="I2778" s="46">
        <v>66</v>
      </c>
    </row>
    <row r="2779" spans="1:9" ht="12.75" hidden="1" customHeight="1">
      <c r="A2779" s="34">
        <v>1122</v>
      </c>
      <c r="B2779" s="40" t="s">
        <v>3589</v>
      </c>
      <c r="C2779" s="40" t="s">
        <v>2268</v>
      </c>
      <c r="D2779" s="40" t="str">
        <f t="shared" si="9"/>
        <v>021100131301Tài chính doanh nghiệp</v>
      </c>
      <c r="E2779" s="40" t="s">
        <v>1319</v>
      </c>
      <c r="F2779" s="40" t="str">
        <f t="shared" si="13"/>
        <v>02110013130117C1-KTD1</v>
      </c>
      <c r="G2779" s="46">
        <v>2</v>
      </c>
      <c r="H2779" s="40" t="s">
        <v>97</v>
      </c>
      <c r="I2779" s="46">
        <v>66</v>
      </c>
    </row>
    <row r="2780" spans="1:9" ht="12.75" hidden="1" customHeight="1">
      <c r="A2780" s="34">
        <v>1123</v>
      </c>
      <c r="B2780" s="40" t="s">
        <v>1859</v>
      </c>
      <c r="C2780" s="40" t="s">
        <v>1851</v>
      </c>
      <c r="D2780" s="40" t="str">
        <f t="shared" si="9"/>
        <v>021100119708Anh văn</v>
      </c>
      <c r="E2780" s="40" t="s">
        <v>1355</v>
      </c>
      <c r="F2780" s="40" t="str">
        <f t="shared" si="13"/>
        <v>02110011970817C1-QTD1</v>
      </c>
      <c r="G2780" s="46">
        <v>2</v>
      </c>
      <c r="H2780" s="40" t="s">
        <v>785</v>
      </c>
      <c r="I2780" s="46">
        <v>69</v>
      </c>
    </row>
    <row r="2781" spans="1:9" ht="12.75" hidden="1" customHeight="1">
      <c r="A2781" s="34">
        <v>1124</v>
      </c>
      <c r="B2781" s="40" t="s">
        <v>3590</v>
      </c>
      <c r="C2781" s="40" t="s">
        <v>2534</v>
      </c>
      <c r="D2781" s="40" t="str">
        <f t="shared" si="9"/>
        <v>021100130802Kinh tế vi mô</v>
      </c>
      <c r="E2781" s="40" t="s">
        <v>1355</v>
      </c>
      <c r="F2781" s="40" t="str">
        <f t="shared" si="13"/>
        <v>02110013080217C1-QTD1</v>
      </c>
      <c r="G2781" s="46">
        <v>2</v>
      </c>
      <c r="H2781" s="40" t="s">
        <v>95</v>
      </c>
      <c r="I2781" s="46">
        <v>69</v>
      </c>
    </row>
    <row r="2782" spans="1:9" ht="12.75" hidden="1" customHeight="1">
      <c r="A2782" s="34">
        <v>1125</v>
      </c>
      <c r="B2782" s="40" t="s">
        <v>3591</v>
      </c>
      <c r="C2782" s="40" t="s">
        <v>915</v>
      </c>
      <c r="D2782" s="40" t="str">
        <f t="shared" si="9"/>
        <v>021100131401Marketing căn bản</v>
      </c>
      <c r="E2782" s="40" t="s">
        <v>1355</v>
      </c>
      <c r="F2782" s="40" t="str">
        <f t="shared" si="13"/>
        <v>02110013140117C1-QTD1</v>
      </c>
      <c r="G2782" s="46">
        <v>2</v>
      </c>
      <c r="H2782" s="40" t="s">
        <v>1359</v>
      </c>
      <c r="I2782" s="46">
        <v>69</v>
      </c>
    </row>
    <row r="2783" spans="1:9" ht="12.75" hidden="1" customHeight="1">
      <c r="A2783" s="34">
        <v>1126</v>
      </c>
      <c r="B2783" s="40" t="s">
        <v>3592</v>
      </c>
      <c r="C2783" s="40" t="s">
        <v>418</v>
      </c>
      <c r="D2783" s="40" t="str">
        <f t="shared" si="9"/>
        <v>021100131501Hành vi tổ chức</v>
      </c>
      <c r="E2783" s="40" t="s">
        <v>1355</v>
      </c>
      <c r="F2783" s="40" t="str">
        <f t="shared" si="13"/>
        <v>02110013150117C1-QTD1</v>
      </c>
      <c r="G2783" s="46">
        <v>2</v>
      </c>
      <c r="H2783" s="40" t="s">
        <v>94</v>
      </c>
      <c r="I2783" s="46">
        <v>69</v>
      </c>
    </row>
    <row r="2784" spans="1:9" ht="12.75" hidden="1" customHeight="1">
      <c r="A2784" s="34">
        <v>1127</v>
      </c>
      <c r="B2784" s="40" t="s">
        <v>3593</v>
      </c>
      <c r="C2784" s="40" t="s">
        <v>3594</v>
      </c>
      <c r="D2784" s="40" t="str">
        <f t="shared" si="9"/>
        <v>021100131601Tâm lý kinh doanh</v>
      </c>
      <c r="E2784" s="40" t="s">
        <v>1355</v>
      </c>
      <c r="F2784" s="40" t="str">
        <f t="shared" si="13"/>
        <v>02110013160117C1-QTD1</v>
      </c>
      <c r="G2784" s="46">
        <v>2</v>
      </c>
      <c r="H2784" s="40" t="s">
        <v>91</v>
      </c>
      <c r="I2784" s="46">
        <v>69</v>
      </c>
    </row>
    <row r="2785" spans="1:9" ht="12.75" hidden="1" customHeight="1">
      <c r="A2785" s="34">
        <v>1128</v>
      </c>
      <c r="B2785" s="40" t="s">
        <v>3595</v>
      </c>
      <c r="C2785" s="40" t="s">
        <v>2503</v>
      </c>
      <c r="D2785" s="40" t="str">
        <f t="shared" si="9"/>
        <v>021100131701Nguyên lý kế toán</v>
      </c>
      <c r="E2785" s="40" t="s">
        <v>1355</v>
      </c>
      <c r="F2785" s="40" t="str">
        <f t="shared" si="13"/>
        <v>02110013170117C1-QTD1</v>
      </c>
      <c r="G2785" s="46">
        <v>2</v>
      </c>
      <c r="H2785" s="40" t="s">
        <v>1007</v>
      </c>
      <c r="I2785" s="46">
        <v>69</v>
      </c>
    </row>
    <row r="2786" spans="1:9" ht="12.75" hidden="1" customHeight="1">
      <c r="A2786" s="34">
        <v>1129</v>
      </c>
      <c r="B2786" s="40" t="s">
        <v>3596</v>
      </c>
      <c r="C2786" s="40" t="s">
        <v>822</v>
      </c>
      <c r="D2786" s="40" t="str">
        <f t="shared" si="9"/>
        <v>021100131801Luật kinh tế</v>
      </c>
      <c r="E2786" s="40" t="s">
        <v>1355</v>
      </c>
      <c r="F2786" s="40" t="str">
        <f t="shared" si="13"/>
        <v>02110013180117C1-QTD1</v>
      </c>
      <c r="G2786" s="46">
        <v>2</v>
      </c>
      <c r="H2786" s="40" t="s">
        <v>3585</v>
      </c>
      <c r="I2786" s="46">
        <v>69</v>
      </c>
    </row>
    <row r="2787" spans="1:9" ht="12.75" hidden="1" customHeight="1">
      <c r="A2787" s="34">
        <v>1130</v>
      </c>
      <c r="B2787" s="40" t="s">
        <v>3597</v>
      </c>
      <c r="C2787" s="40" t="s">
        <v>409</v>
      </c>
      <c r="D2787" s="40" t="str">
        <f t="shared" si="9"/>
        <v>021100131901Soạn thảo văn bản</v>
      </c>
      <c r="E2787" s="40" t="s">
        <v>1355</v>
      </c>
      <c r="F2787" s="40" t="str">
        <f t="shared" si="13"/>
        <v>02110013190117C1-QTD1</v>
      </c>
      <c r="G2787" s="46">
        <v>2</v>
      </c>
      <c r="H2787" s="40" t="s">
        <v>2348</v>
      </c>
      <c r="I2787" s="46">
        <v>69</v>
      </c>
    </row>
    <row r="2788" spans="1:9" ht="12.75" hidden="1" customHeight="1">
      <c r="A2788" s="34">
        <v>1131</v>
      </c>
      <c r="B2788" s="40" t="s">
        <v>3598</v>
      </c>
      <c r="C2788" s="40" t="s">
        <v>771</v>
      </c>
      <c r="D2788" s="40" t="str">
        <f t="shared" si="9"/>
        <v>021100014101Sức bền vật liệu</v>
      </c>
      <c r="E2788" s="40" t="s">
        <v>1375</v>
      </c>
      <c r="F2788" s="40" t="str">
        <f t="shared" si="13"/>
        <v>02110001410117C1-CCK1</v>
      </c>
      <c r="G2788" s="46">
        <v>2</v>
      </c>
      <c r="H2788" s="40" t="s">
        <v>164</v>
      </c>
      <c r="I2788" s="46">
        <v>60</v>
      </c>
    </row>
    <row r="2789" spans="1:9" ht="12.75" hidden="1" customHeight="1">
      <c r="A2789" s="34">
        <v>1132</v>
      </c>
      <c r="B2789" s="40" t="s">
        <v>3599</v>
      </c>
      <c r="C2789" s="40" t="s">
        <v>870</v>
      </c>
      <c r="D2789" s="40" t="str">
        <f t="shared" si="9"/>
        <v>021100027301Nguyên lý cắt kim loại</v>
      </c>
      <c r="E2789" s="40" t="s">
        <v>1375</v>
      </c>
      <c r="F2789" s="40" t="str">
        <f t="shared" si="13"/>
        <v>02110002730117C1-CCK1</v>
      </c>
      <c r="G2789" s="46">
        <v>2</v>
      </c>
      <c r="H2789" s="40" t="s">
        <v>269</v>
      </c>
      <c r="I2789" s="46">
        <v>61</v>
      </c>
    </row>
    <row r="2790" spans="1:9" ht="12.75" hidden="1" customHeight="1">
      <c r="A2790" s="34">
        <v>1133</v>
      </c>
      <c r="B2790" s="40" t="s">
        <v>1694</v>
      </c>
      <c r="C2790" s="40" t="s">
        <v>323</v>
      </c>
      <c r="D2790" s="40" t="str">
        <f t="shared" si="9"/>
        <v>021100095307Chính trị</v>
      </c>
      <c r="E2790" s="40" t="s">
        <v>1375</v>
      </c>
      <c r="F2790" s="40" t="str">
        <f t="shared" si="13"/>
        <v>02110009530717C1-CCK1</v>
      </c>
      <c r="G2790" s="46">
        <v>2</v>
      </c>
      <c r="H2790" s="40" t="s">
        <v>1696</v>
      </c>
      <c r="I2790" s="46">
        <v>60</v>
      </c>
    </row>
    <row r="2791" spans="1:9" ht="12.75" hidden="1" customHeight="1">
      <c r="A2791" s="34">
        <v>1134</v>
      </c>
      <c r="B2791" s="40" t="s">
        <v>1809</v>
      </c>
      <c r="C2791" s="40" t="s">
        <v>531</v>
      </c>
      <c r="D2791" s="40" t="str">
        <f t="shared" si="9"/>
        <v>021100119501Cơ lý thuyết</v>
      </c>
      <c r="E2791" s="40" t="s">
        <v>1375</v>
      </c>
      <c r="F2791" s="40" t="str">
        <f t="shared" si="13"/>
        <v>02110011950117C1-CCK1</v>
      </c>
      <c r="G2791" s="46">
        <v>2</v>
      </c>
      <c r="H2791" s="40" t="s">
        <v>164</v>
      </c>
      <c r="I2791" s="46">
        <v>60</v>
      </c>
    </row>
    <row r="2792" spans="1:9" ht="12.75" hidden="1" customHeight="1">
      <c r="A2792" s="34">
        <v>1135</v>
      </c>
      <c r="B2792" s="40" t="s">
        <v>1860</v>
      </c>
      <c r="C2792" s="40" t="s">
        <v>1851</v>
      </c>
      <c r="D2792" s="40" t="str">
        <f t="shared" si="9"/>
        <v>021100119709Anh văn</v>
      </c>
      <c r="E2792" s="40" t="s">
        <v>1375</v>
      </c>
      <c r="F2792" s="40" t="str">
        <f t="shared" si="13"/>
        <v>02110011970917C1-CCK1</v>
      </c>
      <c r="G2792" s="46">
        <v>2</v>
      </c>
      <c r="H2792" s="40" t="s">
        <v>1652</v>
      </c>
      <c r="I2792" s="46">
        <v>61</v>
      </c>
    </row>
    <row r="2793" spans="1:9" ht="12.75" hidden="1" customHeight="1">
      <c r="A2793" s="34">
        <v>1136</v>
      </c>
      <c r="B2793" s="40" t="s">
        <v>3601</v>
      </c>
      <c r="C2793" s="40" t="s">
        <v>773</v>
      </c>
      <c r="D2793" s="40" t="str">
        <f t="shared" si="9"/>
        <v>021100125301Nguyên lý - Chi tiết máy</v>
      </c>
      <c r="E2793" s="40" t="s">
        <v>1375</v>
      </c>
      <c r="F2793" s="40" t="str">
        <f t="shared" si="13"/>
        <v>02110012530117C1-CCK1</v>
      </c>
      <c r="G2793" s="46">
        <v>2</v>
      </c>
      <c r="H2793" s="40" t="s">
        <v>231</v>
      </c>
      <c r="I2793" s="46">
        <v>60</v>
      </c>
    </row>
    <row r="2794" spans="1:9" ht="12.75" hidden="1" customHeight="1">
      <c r="A2794" s="34">
        <v>1137</v>
      </c>
      <c r="B2794" s="40" t="s">
        <v>3602</v>
      </c>
      <c r="C2794" s="40" t="s">
        <v>1498</v>
      </c>
      <c r="D2794" s="40" t="str">
        <f t="shared" si="9"/>
        <v>021100081801Thực tập Hàn cơ bản</v>
      </c>
      <c r="E2794" s="40" t="s">
        <v>1375</v>
      </c>
      <c r="F2794" s="40" t="str">
        <f t="shared" si="13"/>
        <v>02110008180117C1-CCK1</v>
      </c>
      <c r="G2794" s="46">
        <v>2</v>
      </c>
      <c r="H2794" s="40" t="s">
        <v>3604</v>
      </c>
      <c r="I2794" s="46">
        <v>60</v>
      </c>
    </row>
    <row r="2795" spans="1:9" ht="12.75" hidden="1" customHeight="1">
      <c r="A2795" s="34">
        <v>1138</v>
      </c>
      <c r="B2795" s="40" t="s">
        <v>3605</v>
      </c>
      <c r="C2795" s="40" t="s">
        <v>3288</v>
      </c>
      <c r="D2795" s="40" t="str">
        <f t="shared" si="9"/>
        <v>021100124501Bài tập lớn Vẽ kỹ thuật</v>
      </c>
      <c r="E2795" s="40" t="s">
        <v>1375</v>
      </c>
      <c r="F2795" s="40" t="str">
        <f t="shared" si="13"/>
        <v>02110012450117C1-CCK1</v>
      </c>
      <c r="G2795" s="46">
        <v>2</v>
      </c>
      <c r="H2795" s="40"/>
      <c r="I2795" s="46">
        <v>61</v>
      </c>
    </row>
    <row r="2796" spans="1:9" ht="12.75" hidden="1" customHeight="1">
      <c r="A2796" s="34">
        <v>1139</v>
      </c>
      <c r="B2796" s="40" t="s">
        <v>3606</v>
      </c>
      <c r="C2796" s="40" t="s">
        <v>3607</v>
      </c>
      <c r="D2796" s="40" t="str">
        <f t="shared" si="9"/>
        <v>021100124901Thực tập Tiện cơ bản</v>
      </c>
      <c r="E2796" s="40" t="s">
        <v>1375</v>
      </c>
      <c r="F2796" s="40" t="str">
        <f t="shared" si="13"/>
        <v>02110012490117C1-CCK1</v>
      </c>
      <c r="G2796" s="46">
        <v>2</v>
      </c>
      <c r="H2796" s="40" t="s">
        <v>269</v>
      </c>
      <c r="I2796" s="46">
        <v>61</v>
      </c>
    </row>
    <row r="2797" spans="1:9" ht="12.75" hidden="1" customHeight="1">
      <c r="A2797" s="34">
        <v>1140</v>
      </c>
      <c r="B2797" s="40" t="s">
        <v>1698</v>
      </c>
      <c r="C2797" s="40" t="s">
        <v>1343</v>
      </c>
      <c r="D2797" s="40" t="str">
        <f t="shared" si="9"/>
        <v>021100095407Giáo dục thể chất</v>
      </c>
      <c r="E2797" s="40" t="s">
        <v>1375</v>
      </c>
      <c r="F2797" s="40" t="str">
        <f t="shared" si="13"/>
        <v>02110009540717C1-CCK1</v>
      </c>
      <c r="G2797" s="46">
        <v>2</v>
      </c>
      <c r="H2797" s="40" t="s">
        <v>919</v>
      </c>
      <c r="I2797" s="46">
        <v>60</v>
      </c>
    </row>
    <row r="2798" spans="1:9" ht="12.75" hidden="1" customHeight="1">
      <c r="A2798" s="34">
        <v>1141</v>
      </c>
      <c r="B2798" s="40" t="s">
        <v>3609</v>
      </c>
      <c r="C2798" s="40" t="s">
        <v>771</v>
      </c>
      <c r="D2798" s="40" t="str">
        <f t="shared" si="9"/>
        <v>021100014102Sức bền vật liệu</v>
      </c>
      <c r="E2798" s="40" t="s">
        <v>1449</v>
      </c>
      <c r="F2798" s="40" t="str">
        <f t="shared" si="13"/>
        <v>02110001410217C1-CTM1</v>
      </c>
      <c r="G2798" s="46">
        <v>2</v>
      </c>
      <c r="H2798" s="40" t="s">
        <v>103</v>
      </c>
      <c r="I2798" s="46">
        <v>56</v>
      </c>
    </row>
    <row r="2799" spans="1:9" ht="12.75" hidden="1" customHeight="1">
      <c r="A2799" s="34">
        <v>1142</v>
      </c>
      <c r="B2799" s="40" t="s">
        <v>3610</v>
      </c>
      <c r="C2799" s="40" t="s">
        <v>870</v>
      </c>
      <c r="D2799" s="40" t="str">
        <f t="shared" si="9"/>
        <v>021100027302Nguyên lý cắt kim loại</v>
      </c>
      <c r="E2799" s="40" t="s">
        <v>1449</v>
      </c>
      <c r="F2799" s="40" t="str">
        <f t="shared" si="13"/>
        <v>02110002730217C1-CTM1</v>
      </c>
      <c r="G2799" s="46">
        <v>2</v>
      </c>
      <c r="H2799" s="40" t="s">
        <v>271</v>
      </c>
      <c r="I2799" s="46">
        <v>56</v>
      </c>
    </row>
    <row r="2800" spans="1:9" ht="12.75" hidden="1" customHeight="1">
      <c r="A2800" s="34">
        <v>1143</v>
      </c>
      <c r="B2800" s="40" t="s">
        <v>1701</v>
      </c>
      <c r="C2800" s="40" t="s">
        <v>323</v>
      </c>
      <c r="D2800" s="40" t="str">
        <f t="shared" si="9"/>
        <v>021100095308Chính trị</v>
      </c>
      <c r="E2800" s="40" t="s">
        <v>1449</v>
      </c>
      <c r="F2800" s="40" t="str">
        <f t="shared" si="13"/>
        <v>02110009530817C1-CTM1</v>
      </c>
      <c r="G2800" s="46">
        <v>2</v>
      </c>
      <c r="H2800" s="40" t="s">
        <v>260</v>
      </c>
      <c r="I2800" s="46">
        <v>56</v>
      </c>
    </row>
    <row r="2801" spans="1:9" ht="12.75" hidden="1" customHeight="1">
      <c r="A2801" s="34">
        <v>1144</v>
      </c>
      <c r="B2801" s="40" t="s">
        <v>1810</v>
      </c>
      <c r="C2801" s="40" t="s">
        <v>531</v>
      </c>
      <c r="D2801" s="40" t="str">
        <f t="shared" si="9"/>
        <v>021100119502Cơ lý thuyết</v>
      </c>
      <c r="E2801" s="40" t="s">
        <v>1449</v>
      </c>
      <c r="F2801" s="40" t="str">
        <f t="shared" si="13"/>
        <v>02110011950217C1-CTM1</v>
      </c>
      <c r="G2801" s="46">
        <v>2</v>
      </c>
      <c r="H2801" s="40" t="s">
        <v>164</v>
      </c>
      <c r="I2801" s="46">
        <v>56</v>
      </c>
    </row>
    <row r="2802" spans="1:9" ht="12.75" hidden="1" customHeight="1">
      <c r="A2802" s="34">
        <v>1145</v>
      </c>
      <c r="B2802" s="40" t="s">
        <v>1861</v>
      </c>
      <c r="C2802" s="40" t="s">
        <v>1851</v>
      </c>
      <c r="D2802" s="40" t="str">
        <f t="shared" si="9"/>
        <v>021100119710Anh văn</v>
      </c>
      <c r="E2802" s="40" t="s">
        <v>1449</v>
      </c>
      <c r="F2802" s="40" t="str">
        <f t="shared" si="13"/>
        <v>02110011971017C1-CTM1</v>
      </c>
      <c r="G2802" s="46">
        <v>2</v>
      </c>
      <c r="H2802" s="40" t="s">
        <v>999</v>
      </c>
      <c r="I2802" s="46">
        <v>56</v>
      </c>
    </row>
    <row r="2803" spans="1:9" ht="12.75" hidden="1" customHeight="1">
      <c r="A2803" s="34">
        <v>1146</v>
      </c>
      <c r="B2803" s="40" t="s">
        <v>3611</v>
      </c>
      <c r="C2803" s="40" t="s">
        <v>773</v>
      </c>
      <c r="D2803" s="40" t="str">
        <f t="shared" si="9"/>
        <v>021100125302Nguyên lý - Chi tiết máy</v>
      </c>
      <c r="E2803" s="40" t="s">
        <v>1449</v>
      </c>
      <c r="F2803" s="40" t="str">
        <f t="shared" si="13"/>
        <v>02110012530217C1-CTM1</v>
      </c>
      <c r="G2803" s="46">
        <v>2</v>
      </c>
      <c r="H2803" s="40" t="s">
        <v>3612</v>
      </c>
      <c r="I2803" s="46">
        <v>56</v>
      </c>
    </row>
    <row r="2804" spans="1:9" ht="12.75" hidden="1" customHeight="1">
      <c r="A2804" s="34">
        <v>1147</v>
      </c>
      <c r="B2804" s="40" t="s">
        <v>3613</v>
      </c>
      <c r="C2804" s="40" t="s">
        <v>1498</v>
      </c>
      <c r="D2804" s="40" t="str">
        <f t="shared" si="9"/>
        <v>021100081802Thực tập Hàn cơ bản</v>
      </c>
      <c r="E2804" s="40" t="s">
        <v>1449</v>
      </c>
      <c r="F2804" s="40" t="str">
        <f t="shared" si="13"/>
        <v>02110008180217C1-CTM1</v>
      </c>
      <c r="G2804" s="46">
        <v>2</v>
      </c>
      <c r="H2804" s="40" t="s">
        <v>166</v>
      </c>
      <c r="I2804" s="46">
        <v>56</v>
      </c>
    </row>
    <row r="2805" spans="1:9" ht="12.75" hidden="1" customHeight="1">
      <c r="A2805" s="34">
        <v>1148</v>
      </c>
      <c r="B2805" s="40" t="s">
        <v>3614</v>
      </c>
      <c r="C2805" s="40" t="s">
        <v>3288</v>
      </c>
      <c r="D2805" s="40" t="str">
        <f t="shared" si="9"/>
        <v>021100124502Bài tập lớn Vẽ kỹ thuật</v>
      </c>
      <c r="E2805" s="40" t="s">
        <v>1449</v>
      </c>
      <c r="F2805" s="40" t="str">
        <f t="shared" si="13"/>
        <v>02110012450217C1-CTM1</v>
      </c>
      <c r="G2805" s="46">
        <v>2</v>
      </c>
      <c r="H2805" s="40"/>
      <c r="I2805" s="46">
        <v>56</v>
      </c>
    </row>
    <row r="2806" spans="1:9" ht="12.75" hidden="1" customHeight="1">
      <c r="A2806" s="34">
        <v>1149</v>
      </c>
      <c r="B2806" s="40" t="s">
        <v>3615</v>
      </c>
      <c r="C2806" s="40" t="s">
        <v>3607</v>
      </c>
      <c r="D2806" s="40" t="str">
        <f t="shared" si="9"/>
        <v>021100124902Thực tập Tiện cơ bản</v>
      </c>
      <c r="E2806" s="40" t="s">
        <v>1449</v>
      </c>
      <c r="F2806" s="40" t="str">
        <f t="shared" si="13"/>
        <v>02110012490217C1-CTM1</v>
      </c>
      <c r="G2806" s="46">
        <v>2</v>
      </c>
      <c r="H2806" s="40" t="s">
        <v>3616</v>
      </c>
      <c r="I2806" s="46">
        <v>56</v>
      </c>
    </row>
    <row r="2807" spans="1:9" ht="12.75" hidden="1" customHeight="1">
      <c r="A2807" s="34">
        <v>1150</v>
      </c>
      <c r="B2807" s="40" t="s">
        <v>1706</v>
      </c>
      <c r="C2807" s="40" t="s">
        <v>1343</v>
      </c>
      <c r="D2807" s="40" t="str">
        <f t="shared" si="9"/>
        <v>021100095408Giáo dục thể chất</v>
      </c>
      <c r="E2807" s="40" t="s">
        <v>1449</v>
      </c>
      <c r="F2807" s="40" t="str">
        <f t="shared" si="13"/>
        <v>02110009540817C1-CTM1</v>
      </c>
      <c r="G2807" s="46">
        <v>2</v>
      </c>
      <c r="H2807" s="40" t="s">
        <v>1084</v>
      </c>
      <c r="I2807" s="46">
        <v>56</v>
      </c>
    </row>
    <row r="2808" spans="1:9" ht="12.75" hidden="1" customHeight="1">
      <c r="A2808" s="34">
        <v>1151</v>
      </c>
      <c r="B2808" s="40" t="s">
        <v>3617</v>
      </c>
      <c r="C2808" s="40" t="s">
        <v>771</v>
      </c>
      <c r="D2808" s="40" t="str">
        <f t="shared" si="9"/>
        <v>021100014103Sức bền vật liệu</v>
      </c>
      <c r="E2808" s="40" t="s">
        <v>1473</v>
      </c>
      <c r="F2808" s="40" t="str">
        <f t="shared" si="13"/>
        <v>02110001410317C1-BCN1</v>
      </c>
      <c r="G2808" s="46">
        <v>2</v>
      </c>
      <c r="H2808" s="40" t="s">
        <v>164</v>
      </c>
      <c r="I2808" s="46">
        <v>44</v>
      </c>
    </row>
    <row r="2809" spans="1:9" ht="12.75" hidden="1" customHeight="1">
      <c r="A2809" s="34">
        <v>1152</v>
      </c>
      <c r="B2809" s="40" t="s">
        <v>3618</v>
      </c>
      <c r="C2809" s="40" t="s">
        <v>465</v>
      </c>
      <c r="D2809" s="40" t="str">
        <f t="shared" si="9"/>
        <v>021100077001Kỹ thuật điện</v>
      </c>
      <c r="E2809" s="40" t="s">
        <v>1473</v>
      </c>
      <c r="F2809" s="40" t="str">
        <f t="shared" si="13"/>
        <v>02110007700117C1-BCN1</v>
      </c>
      <c r="G2809" s="46">
        <v>2</v>
      </c>
      <c r="H2809" s="40" t="s">
        <v>133</v>
      </c>
      <c r="I2809" s="46">
        <v>44</v>
      </c>
    </row>
    <row r="2810" spans="1:9" ht="12.75" hidden="1" customHeight="1">
      <c r="A2810" s="34">
        <v>1153</v>
      </c>
      <c r="B2810" s="40" t="s">
        <v>1708</v>
      </c>
      <c r="C2810" s="40" t="s">
        <v>323</v>
      </c>
      <c r="D2810" s="40" t="str">
        <f t="shared" si="9"/>
        <v>021100095309Chính trị</v>
      </c>
      <c r="E2810" s="40" t="s">
        <v>1473</v>
      </c>
      <c r="F2810" s="40" t="str">
        <f t="shared" si="13"/>
        <v>02110009530917C1-BCN1</v>
      </c>
      <c r="G2810" s="46">
        <v>2</v>
      </c>
      <c r="H2810" s="40" t="s">
        <v>969</v>
      </c>
      <c r="I2810" s="46">
        <v>44</v>
      </c>
    </row>
    <row r="2811" spans="1:9" ht="12.75" hidden="1" customHeight="1">
      <c r="A2811" s="34">
        <v>1154</v>
      </c>
      <c r="B2811" s="40" t="s">
        <v>1862</v>
      </c>
      <c r="C2811" s="40" t="s">
        <v>1851</v>
      </c>
      <c r="D2811" s="40" t="str">
        <f t="shared" si="9"/>
        <v>021100119711Anh văn</v>
      </c>
      <c r="E2811" s="40" t="s">
        <v>1473</v>
      </c>
      <c r="F2811" s="40" t="str">
        <f t="shared" si="13"/>
        <v>02110011971117C1-BCN1</v>
      </c>
      <c r="G2811" s="46">
        <v>2</v>
      </c>
      <c r="H2811" s="40" t="s">
        <v>1347</v>
      </c>
      <c r="I2811" s="46">
        <v>44</v>
      </c>
    </row>
    <row r="2812" spans="1:9" ht="12.75" hidden="1" customHeight="1">
      <c r="A2812" s="34">
        <v>1155</v>
      </c>
      <c r="B2812" s="40" t="s">
        <v>3619</v>
      </c>
      <c r="C2812" s="40" t="s">
        <v>3620</v>
      </c>
      <c r="D2812" s="40" t="str">
        <f t="shared" si="9"/>
        <v>021100124701Công nghệ Bảo trì hệ thống thiết bị công nghiệp</v>
      </c>
      <c r="E2812" s="40" t="s">
        <v>1473</v>
      </c>
      <c r="F2812" s="40" t="str">
        <f t="shared" si="13"/>
        <v>02110012470117C1-BCN1</v>
      </c>
      <c r="G2812" s="46">
        <v>2</v>
      </c>
      <c r="H2812" s="40" t="s">
        <v>217</v>
      </c>
      <c r="I2812" s="46">
        <v>44</v>
      </c>
    </row>
    <row r="2813" spans="1:9" ht="12.75" hidden="1" customHeight="1">
      <c r="A2813" s="34">
        <v>1156</v>
      </c>
      <c r="B2813" s="40" t="s">
        <v>3621</v>
      </c>
      <c r="C2813" s="40" t="s">
        <v>3401</v>
      </c>
      <c r="D2813" s="40" t="str">
        <f t="shared" si="9"/>
        <v>021100015901Thực tập Điện cơ bản</v>
      </c>
      <c r="E2813" s="40" t="s">
        <v>1473</v>
      </c>
      <c r="F2813" s="40" t="str">
        <f t="shared" si="13"/>
        <v>02110001590117C1-BCN1</v>
      </c>
      <c r="G2813" s="46">
        <v>2</v>
      </c>
      <c r="H2813" s="40" t="s">
        <v>698</v>
      </c>
      <c r="I2813" s="46">
        <v>44</v>
      </c>
    </row>
    <row r="2814" spans="1:9" ht="12.75" hidden="1" customHeight="1">
      <c r="A2814" s="34">
        <v>1157</v>
      </c>
      <c r="B2814" s="40" t="s">
        <v>3622</v>
      </c>
      <c r="C2814" s="40" t="s">
        <v>1498</v>
      </c>
      <c r="D2814" s="40" t="str">
        <f t="shared" si="9"/>
        <v>021100081803Thực tập Hàn cơ bản</v>
      </c>
      <c r="E2814" s="40" t="s">
        <v>1473</v>
      </c>
      <c r="F2814" s="40" t="str">
        <f t="shared" si="13"/>
        <v>02110008180317C1-BCN1</v>
      </c>
      <c r="G2814" s="46">
        <v>2</v>
      </c>
      <c r="H2814" s="40" t="s">
        <v>3380</v>
      </c>
      <c r="I2814" s="46">
        <v>44</v>
      </c>
    </row>
    <row r="2815" spans="1:9" ht="12.75" hidden="1" customHeight="1">
      <c r="A2815" s="34">
        <v>1158</v>
      </c>
      <c r="B2815" s="40" t="s">
        <v>3623</v>
      </c>
      <c r="C2815" s="40" t="s">
        <v>3288</v>
      </c>
      <c r="D2815" s="40" t="str">
        <f t="shared" si="9"/>
        <v>021100124503Bài tập lớn Vẽ kỹ thuật</v>
      </c>
      <c r="E2815" s="40" t="s">
        <v>1473</v>
      </c>
      <c r="F2815" s="40" t="str">
        <f t="shared" si="13"/>
        <v>02110012450317C1-BCN1</v>
      </c>
      <c r="G2815" s="46">
        <v>2</v>
      </c>
      <c r="H2815" s="40"/>
      <c r="I2815" s="46">
        <v>44</v>
      </c>
    </row>
    <row r="2816" spans="1:9" ht="12.75" hidden="1" customHeight="1">
      <c r="A2816" s="34">
        <v>1159</v>
      </c>
      <c r="B2816" s="40" t="s">
        <v>3624</v>
      </c>
      <c r="C2816" s="40" t="s">
        <v>3625</v>
      </c>
      <c r="D2816" s="40" t="str">
        <f t="shared" si="9"/>
        <v>021100124801Bài tập lớn Bảo trì hệ thống thiết bị công nghiệp</v>
      </c>
      <c r="E2816" s="40" t="s">
        <v>1473</v>
      </c>
      <c r="F2816" s="40" t="str">
        <f t="shared" si="13"/>
        <v>02110012480117C1-BCN1</v>
      </c>
      <c r="G2816" s="46">
        <v>2</v>
      </c>
      <c r="H2816" s="40"/>
      <c r="I2816" s="46">
        <v>44</v>
      </c>
    </row>
    <row r="2817" spans="1:9" ht="12.75" hidden="1" customHeight="1">
      <c r="A2817" s="34">
        <v>1160</v>
      </c>
      <c r="B2817" s="40" t="s">
        <v>3626</v>
      </c>
      <c r="C2817" s="40" t="s">
        <v>3607</v>
      </c>
      <c r="D2817" s="40" t="str">
        <f t="shared" si="9"/>
        <v>021100124903Thực tập Tiện cơ bản</v>
      </c>
      <c r="E2817" s="40" t="s">
        <v>1473</v>
      </c>
      <c r="F2817" s="40" t="str">
        <f t="shared" si="13"/>
        <v>02110012490317C1-BCN1</v>
      </c>
      <c r="G2817" s="46">
        <v>2</v>
      </c>
      <c r="H2817" s="40" t="s">
        <v>271</v>
      </c>
      <c r="I2817" s="46">
        <v>44</v>
      </c>
    </row>
    <row r="2818" spans="1:9" ht="12.75" hidden="1" customHeight="1">
      <c r="A2818" s="34">
        <v>1161</v>
      </c>
      <c r="B2818" s="40" t="s">
        <v>1711</v>
      </c>
      <c r="C2818" s="40" t="s">
        <v>1343</v>
      </c>
      <c r="D2818" s="40" t="str">
        <f t="shared" si="9"/>
        <v>021100095409Giáo dục thể chất</v>
      </c>
      <c r="E2818" s="40" t="s">
        <v>1473</v>
      </c>
      <c r="F2818" s="40" t="str">
        <f t="shared" si="13"/>
        <v>02110009540917C1-BCN1</v>
      </c>
      <c r="G2818" s="46">
        <v>2</v>
      </c>
      <c r="H2818" s="40" t="s">
        <v>214</v>
      </c>
      <c r="I2818" s="46">
        <v>44</v>
      </c>
    </row>
    <row r="2819" spans="1:9" ht="12.75" hidden="1" customHeight="1">
      <c r="A2819" s="34">
        <v>1162</v>
      </c>
      <c r="B2819" s="40" t="s">
        <v>3627</v>
      </c>
      <c r="C2819" s="40" t="s">
        <v>771</v>
      </c>
      <c r="D2819" s="40" t="str">
        <f t="shared" si="9"/>
        <v>021100014104Sức bền vật liệu</v>
      </c>
      <c r="E2819" s="40" t="s">
        <v>1482</v>
      </c>
      <c r="F2819" s="40" t="str">
        <f t="shared" si="13"/>
        <v>02110001410417C1-CKL1</v>
      </c>
      <c r="G2819" s="46">
        <v>2</v>
      </c>
      <c r="H2819" s="40" t="s">
        <v>164</v>
      </c>
      <c r="I2819" s="46">
        <v>58</v>
      </c>
    </row>
    <row r="2820" spans="1:9" ht="12.75" hidden="1" customHeight="1">
      <c r="A2820" s="34">
        <v>1163</v>
      </c>
      <c r="B2820" s="40" t="s">
        <v>1713</v>
      </c>
      <c r="C2820" s="40" t="s">
        <v>323</v>
      </c>
      <c r="D2820" s="40" t="str">
        <f t="shared" si="9"/>
        <v>021100095310Chính trị</v>
      </c>
      <c r="E2820" s="40" t="s">
        <v>1482</v>
      </c>
      <c r="F2820" s="40" t="str">
        <f t="shared" si="13"/>
        <v>02110009531017C1-CKL1</v>
      </c>
      <c r="G2820" s="46">
        <v>2</v>
      </c>
      <c r="H2820" s="40" t="s">
        <v>790</v>
      </c>
      <c r="I2820" s="46">
        <v>58</v>
      </c>
    </row>
    <row r="2821" spans="1:9" ht="12.75" hidden="1" customHeight="1">
      <c r="A2821" s="34">
        <v>1164</v>
      </c>
      <c r="B2821" s="40" t="s">
        <v>1863</v>
      </c>
      <c r="C2821" s="40" t="s">
        <v>1851</v>
      </c>
      <c r="D2821" s="40" t="str">
        <f t="shared" si="9"/>
        <v>021100119712Anh văn</v>
      </c>
      <c r="E2821" s="40" t="s">
        <v>1482</v>
      </c>
      <c r="F2821" s="40" t="str">
        <f t="shared" si="13"/>
        <v>02110011971217C1-CKL1</v>
      </c>
      <c r="G2821" s="46">
        <v>2</v>
      </c>
      <c r="H2821" s="40" t="s">
        <v>999</v>
      </c>
      <c r="I2821" s="46">
        <v>58</v>
      </c>
    </row>
    <row r="2822" spans="1:9" ht="12.75" hidden="1" customHeight="1">
      <c r="A2822" s="34">
        <v>1165</v>
      </c>
      <c r="B2822" s="40" t="s">
        <v>3628</v>
      </c>
      <c r="C2822" s="40" t="s">
        <v>773</v>
      </c>
      <c r="D2822" s="40" t="str">
        <f t="shared" si="9"/>
        <v>021100125001Nguyên lý - Chi tiết máy</v>
      </c>
      <c r="E2822" s="40" t="s">
        <v>1482</v>
      </c>
      <c r="F2822" s="40" t="str">
        <f t="shared" si="13"/>
        <v>02110012500117C1-CKL1</v>
      </c>
      <c r="G2822" s="46">
        <v>2</v>
      </c>
      <c r="H2822" s="40" t="s">
        <v>3629</v>
      </c>
      <c r="I2822" s="46">
        <v>21</v>
      </c>
    </row>
    <row r="2823" spans="1:9" ht="12.75" hidden="1" customHeight="1">
      <c r="A2823" s="34">
        <v>1166</v>
      </c>
      <c r="B2823" s="40" t="s">
        <v>3630</v>
      </c>
      <c r="C2823" s="40" t="s">
        <v>870</v>
      </c>
      <c r="D2823" s="40" t="str">
        <f t="shared" si="9"/>
        <v>021100125101Nguyên lý cắt kim loại</v>
      </c>
      <c r="E2823" s="40" t="s">
        <v>1482</v>
      </c>
      <c r="F2823" s="40" t="str">
        <f t="shared" si="13"/>
        <v>02110012510117C1-CKL1</v>
      </c>
      <c r="G2823" s="46">
        <v>2</v>
      </c>
      <c r="H2823" s="40" t="s">
        <v>229</v>
      </c>
      <c r="I2823" s="46">
        <v>21</v>
      </c>
    </row>
    <row r="2824" spans="1:9" ht="12.75" hidden="1" customHeight="1">
      <c r="A2824" s="34">
        <v>1167</v>
      </c>
      <c r="B2824" s="40" t="s">
        <v>3631</v>
      </c>
      <c r="C2824" s="40" t="s">
        <v>1498</v>
      </c>
      <c r="D2824" s="40" t="str">
        <f t="shared" si="9"/>
        <v>021100081804Thực tập Hàn cơ bản</v>
      </c>
      <c r="E2824" s="40" t="s">
        <v>1482</v>
      </c>
      <c r="F2824" s="40" t="str">
        <f t="shared" si="13"/>
        <v>02110008180417C1-CKL1</v>
      </c>
      <c r="G2824" s="46">
        <v>2</v>
      </c>
      <c r="H2824" s="40" t="s">
        <v>231</v>
      </c>
      <c r="I2824" s="46">
        <v>21</v>
      </c>
    </row>
    <row r="2825" spans="1:9" ht="12.75" hidden="1" customHeight="1">
      <c r="A2825" s="34">
        <v>1168</v>
      </c>
      <c r="B2825" s="40" t="s">
        <v>3632</v>
      </c>
      <c r="C2825" s="40" t="s">
        <v>3288</v>
      </c>
      <c r="D2825" s="40" t="str">
        <f t="shared" si="9"/>
        <v>021100124504Bài tập lớn Vẽ kỹ thuật</v>
      </c>
      <c r="E2825" s="40" t="s">
        <v>1482</v>
      </c>
      <c r="F2825" s="40" t="str">
        <f t="shared" si="13"/>
        <v>02110012450417C1-CKL1</v>
      </c>
      <c r="G2825" s="46">
        <v>2</v>
      </c>
      <c r="H2825" s="40"/>
      <c r="I2825" s="46">
        <v>21</v>
      </c>
    </row>
    <row r="2826" spans="1:9" ht="12.75" hidden="1" customHeight="1">
      <c r="A2826" s="34">
        <v>1169</v>
      </c>
      <c r="B2826" s="40" t="s">
        <v>3633</v>
      </c>
      <c r="C2826" s="40" t="s">
        <v>3607</v>
      </c>
      <c r="D2826" s="40" t="str">
        <f t="shared" si="9"/>
        <v>021100125201Thực tập Tiện cơ bản</v>
      </c>
      <c r="E2826" s="40" t="s">
        <v>1482</v>
      </c>
      <c r="F2826" s="40" t="str">
        <f t="shared" si="13"/>
        <v>02110012520117C1-CKL1</v>
      </c>
      <c r="G2826" s="46">
        <v>2</v>
      </c>
      <c r="H2826" s="40" t="s">
        <v>3634</v>
      </c>
      <c r="I2826" s="46">
        <v>21</v>
      </c>
    </row>
    <row r="2827" spans="1:9" ht="12.75" hidden="1" customHeight="1">
      <c r="A2827" s="34">
        <v>1170</v>
      </c>
      <c r="B2827" s="40" t="s">
        <v>1717</v>
      </c>
      <c r="C2827" s="40" t="s">
        <v>1343</v>
      </c>
      <c r="D2827" s="40" t="str">
        <f t="shared" si="9"/>
        <v>021100095410Giáo dục thể chất</v>
      </c>
      <c r="E2827" s="40" t="s">
        <v>1482</v>
      </c>
      <c r="F2827" s="40" t="str">
        <f t="shared" si="13"/>
        <v>02110009541017C1-CKL1</v>
      </c>
      <c r="G2827" s="46">
        <v>2</v>
      </c>
      <c r="H2827" s="40" t="s">
        <v>1084</v>
      </c>
      <c r="I2827" s="46">
        <v>58</v>
      </c>
    </row>
    <row r="2828" spans="1:9" ht="12.75" hidden="1" customHeight="1">
      <c r="A2828" s="34">
        <v>1171</v>
      </c>
      <c r="B2828" s="40" t="s">
        <v>3635</v>
      </c>
      <c r="C2828" s="40" t="s">
        <v>531</v>
      </c>
      <c r="D2828" s="40" t="str">
        <f t="shared" si="9"/>
        <v>021100002401Cơ lý thuyết</v>
      </c>
      <c r="E2828" s="40" t="s">
        <v>1491</v>
      </c>
      <c r="F2828" s="40" t="str">
        <f t="shared" si="13"/>
        <v>02110000240117C1-CNÔ1</v>
      </c>
      <c r="G2828" s="46">
        <v>2</v>
      </c>
      <c r="H2828" s="40" t="s">
        <v>1205</v>
      </c>
      <c r="I2828" s="46">
        <v>58</v>
      </c>
    </row>
    <row r="2829" spans="1:9" ht="12.75" hidden="1" customHeight="1">
      <c r="A2829" s="34">
        <v>1172</v>
      </c>
      <c r="B2829" s="40" t="s">
        <v>1721</v>
      </c>
      <c r="C2829" s="40" t="s">
        <v>323</v>
      </c>
      <c r="D2829" s="40" t="str">
        <f t="shared" si="9"/>
        <v>021100095311Chính trị</v>
      </c>
      <c r="E2829" s="40" t="s">
        <v>1491</v>
      </c>
      <c r="F2829" s="40" t="str">
        <f t="shared" si="13"/>
        <v>02110009531117C1-CNÔ1</v>
      </c>
      <c r="G2829" s="46">
        <v>2</v>
      </c>
      <c r="H2829" s="40" t="s">
        <v>227</v>
      </c>
      <c r="I2829" s="46">
        <v>58</v>
      </c>
    </row>
    <row r="2830" spans="1:9" ht="12.75" hidden="1" customHeight="1">
      <c r="A2830" s="34">
        <v>839</v>
      </c>
      <c r="B2830" s="40" t="s">
        <v>3636</v>
      </c>
      <c r="C2830" s="40" t="s">
        <v>1296</v>
      </c>
      <c r="D2830" s="40" t="e">
        <f>B2244:B2250&amp;C2244:C2250</f>
        <v>#VALUE!</v>
      </c>
      <c r="E2830" s="40" t="s">
        <v>2801</v>
      </c>
      <c r="F2830" s="40" t="str">
        <f>B2830:B2836&amp;E2830:E2836</f>
        <v>02020000220315CĐ-TP1</v>
      </c>
      <c r="G2830" s="46">
        <v>1</v>
      </c>
      <c r="H2830" s="40" t="s">
        <v>313</v>
      </c>
      <c r="I2830" s="46">
        <v>70</v>
      </c>
    </row>
    <row r="2831" spans="1:9" ht="12.75" hidden="1" customHeight="1">
      <c r="A2831" s="34">
        <v>1174</v>
      </c>
      <c r="B2831" s="40" t="s">
        <v>3637</v>
      </c>
      <c r="C2831" s="40" t="s">
        <v>2089</v>
      </c>
      <c r="D2831" s="40" t="str">
        <f t="shared" ref="D2831:D3536" si="14">B2831&amp;C2831</f>
        <v>021100140201Pháp luật</v>
      </c>
      <c r="E2831" s="40" t="s">
        <v>1491</v>
      </c>
      <c r="F2831" s="40" t="str">
        <f t="shared" ref="F2831:F3377" si="15">B2831&amp;E2831</f>
        <v>02110014020117C1-CNÔ1</v>
      </c>
      <c r="G2831" s="46">
        <v>2</v>
      </c>
      <c r="H2831" s="40" t="s">
        <v>534</v>
      </c>
      <c r="I2831" s="46">
        <v>58</v>
      </c>
    </row>
    <row r="2832" spans="1:9" ht="12.75" hidden="1" customHeight="1">
      <c r="A2832" s="34">
        <v>1175</v>
      </c>
      <c r="B2832" s="40" t="s">
        <v>3638</v>
      </c>
      <c r="C2832" s="40" t="s">
        <v>3639</v>
      </c>
      <c r="D2832" s="40" t="str">
        <f t="shared" si="14"/>
        <v>021100132301Thực tập Động cơ cơ bản</v>
      </c>
      <c r="E2832" s="40" t="s">
        <v>1491</v>
      </c>
      <c r="F2832" s="40" t="str">
        <f t="shared" si="15"/>
        <v>02110013230117C1-CNÔ1</v>
      </c>
      <c r="G2832" s="46">
        <v>2</v>
      </c>
      <c r="H2832" s="40" t="s">
        <v>3640</v>
      </c>
      <c r="I2832" s="46">
        <v>58</v>
      </c>
    </row>
    <row r="2833" spans="1:9" ht="12.75" hidden="1" customHeight="1">
      <c r="A2833" s="34">
        <v>1176</v>
      </c>
      <c r="B2833" s="40" t="s">
        <v>3641</v>
      </c>
      <c r="C2833" s="40" t="s">
        <v>3642</v>
      </c>
      <c r="D2833" s="40" t="str">
        <f t="shared" si="14"/>
        <v>021100132901Thực tập Đồng - Sơn Ô tô</v>
      </c>
      <c r="E2833" s="40" t="s">
        <v>1491</v>
      </c>
      <c r="F2833" s="40" t="str">
        <f t="shared" si="15"/>
        <v>02110013290117C1-CNÔ1</v>
      </c>
      <c r="G2833" s="46">
        <v>2</v>
      </c>
      <c r="H2833" s="40" t="s">
        <v>3643</v>
      </c>
      <c r="I2833" s="46">
        <v>58</v>
      </c>
    </row>
    <row r="2834" spans="1:9" ht="12.75" hidden="1" customHeight="1">
      <c r="A2834" s="34">
        <v>1177</v>
      </c>
      <c r="B2834" s="40" t="s">
        <v>1723</v>
      </c>
      <c r="C2834" s="40" t="s">
        <v>1343</v>
      </c>
      <c r="D2834" s="40" t="str">
        <f t="shared" si="14"/>
        <v>021100095411Giáo dục thể chất</v>
      </c>
      <c r="E2834" s="40" t="s">
        <v>1491</v>
      </c>
      <c r="F2834" s="40" t="str">
        <f t="shared" si="15"/>
        <v>02110009541117C1-CNÔ1</v>
      </c>
      <c r="G2834" s="46">
        <v>2</v>
      </c>
      <c r="H2834" s="40" t="s">
        <v>1084</v>
      </c>
      <c r="I2834" s="46">
        <v>58</v>
      </c>
    </row>
    <row r="2835" spans="1:9" ht="12.75" hidden="1" customHeight="1">
      <c r="A2835" s="34">
        <v>1178</v>
      </c>
      <c r="B2835" s="40" t="s">
        <v>3644</v>
      </c>
      <c r="C2835" s="40" t="s">
        <v>1340</v>
      </c>
      <c r="D2835" s="40" t="str">
        <f t="shared" si="14"/>
        <v xml:space="preserve">021100093801Giáo dục quốc phòng - An ninh </v>
      </c>
      <c r="E2835" s="40" t="s">
        <v>1491</v>
      </c>
      <c r="F2835" s="40" t="str">
        <f t="shared" si="15"/>
        <v>02110009380117C1-CNÔ1</v>
      </c>
      <c r="G2835" s="46">
        <v>2</v>
      </c>
      <c r="H2835" s="40" t="s">
        <v>2562</v>
      </c>
      <c r="I2835" s="46">
        <v>114</v>
      </c>
    </row>
    <row r="2836" spans="1:9" ht="12.75" hidden="1" customHeight="1">
      <c r="A2836" s="34">
        <v>1179</v>
      </c>
      <c r="B2836" s="40" t="s">
        <v>3645</v>
      </c>
      <c r="C2836" s="40" t="s">
        <v>3646</v>
      </c>
      <c r="D2836" s="40" t="str">
        <f t="shared" si="14"/>
        <v>021100102501Cơ sở nhiệt động kỹ thuật và truyền nhiệt</v>
      </c>
      <c r="E2836" s="40" t="s">
        <v>1683</v>
      </c>
      <c r="F2836" s="40" t="str">
        <f t="shared" si="15"/>
        <v>02110010250117C1-CNL1</v>
      </c>
      <c r="G2836" s="46">
        <v>2</v>
      </c>
      <c r="H2836" s="40" t="s">
        <v>219</v>
      </c>
      <c r="I2836" s="46">
        <v>64</v>
      </c>
    </row>
    <row r="2837" spans="1:9" ht="12.75" hidden="1" customHeight="1">
      <c r="A2837" s="34">
        <v>1180</v>
      </c>
      <c r="B2837" s="40" t="s">
        <v>3647</v>
      </c>
      <c r="C2837" s="40" t="s">
        <v>352</v>
      </c>
      <c r="D2837" s="40" t="str">
        <f t="shared" si="14"/>
        <v>021100102801Autocad</v>
      </c>
      <c r="E2837" s="40" t="s">
        <v>1683</v>
      </c>
      <c r="F2837" s="40" t="str">
        <f t="shared" si="15"/>
        <v>02110010280117C1-CNL1</v>
      </c>
      <c r="G2837" s="46">
        <v>2</v>
      </c>
      <c r="H2837" s="40" t="s">
        <v>80</v>
      </c>
      <c r="I2837" s="46">
        <v>64</v>
      </c>
    </row>
    <row r="2838" spans="1:9" ht="12.75" hidden="1" customHeight="1">
      <c r="A2838" s="34">
        <v>1181</v>
      </c>
      <c r="B2838" s="40" t="s">
        <v>1318</v>
      </c>
      <c r="C2838" s="40" t="s">
        <v>649</v>
      </c>
      <c r="D2838" s="40" t="str">
        <f t="shared" si="14"/>
        <v>021100119903Tin học</v>
      </c>
      <c r="E2838" s="40" t="s">
        <v>1683</v>
      </c>
      <c r="F2838" s="40" t="str">
        <f t="shared" si="15"/>
        <v>02110011990317C1-CNL1</v>
      </c>
      <c r="G2838" s="46">
        <v>2</v>
      </c>
      <c r="H2838" s="40" t="s">
        <v>295</v>
      </c>
      <c r="I2838" s="46">
        <v>41</v>
      </c>
    </row>
    <row r="2839" spans="1:9" ht="12.75" hidden="1" customHeight="1">
      <c r="A2839" s="34">
        <v>1182</v>
      </c>
      <c r="B2839" s="40" t="s">
        <v>3648</v>
      </c>
      <c r="C2839" s="40" t="s">
        <v>3649</v>
      </c>
      <c r="D2839" s="40" t="str">
        <f t="shared" si="14"/>
        <v>021100134501An toàn lao động điện lạnh</v>
      </c>
      <c r="E2839" s="40" t="s">
        <v>1683</v>
      </c>
      <c r="F2839" s="40" t="str">
        <f t="shared" si="15"/>
        <v>02110013450117C1-CNL1</v>
      </c>
      <c r="G2839" s="46">
        <v>2</v>
      </c>
      <c r="H2839" s="40" t="s">
        <v>293</v>
      </c>
      <c r="I2839" s="46">
        <v>64</v>
      </c>
    </row>
    <row r="2840" spans="1:9" ht="12.75" hidden="1" customHeight="1">
      <c r="A2840" s="34">
        <v>1183</v>
      </c>
      <c r="B2840" s="40" t="s">
        <v>3650</v>
      </c>
      <c r="C2840" s="40" t="s">
        <v>3651</v>
      </c>
      <c r="D2840" s="40" t="str">
        <f t="shared" si="14"/>
        <v>021100134601Cơ sở kỹ thuật lạnh</v>
      </c>
      <c r="E2840" s="40" t="s">
        <v>1683</v>
      </c>
      <c r="F2840" s="40" t="str">
        <f t="shared" si="15"/>
        <v>02110013460117C1-CNL1</v>
      </c>
      <c r="G2840" s="46">
        <v>2</v>
      </c>
      <c r="H2840" s="40" t="s">
        <v>3652</v>
      </c>
      <c r="I2840" s="46">
        <v>64</v>
      </c>
    </row>
    <row r="2841" spans="1:9" ht="12.75" hidden="1" customHeight="1">
      <c r="A2841" s="34">
        <v>1184</v>
      </c>
      <c r="B2841" s="40" t="s">
        <v>3653</v>
      </c>
      <c r="C2841" s="40" t="s">
        <v>2909</v>
      </c>
      <c r="D2841" s="40" t="str">
        <f t="shared" si="14"/>
        <v>021100134701Trang bị điện hệ thống lạnh</v>
      </c>
      <c r="E2841" s="40" t="s">
        <v>1683</v>
      </c>
      <c r="F2841" s="40" t="str">
        <f t="shared" si="15"/>
        <v>02110013470117C1-CNL1</v>
      </c>
      <c r="G2841" s="46">
        <v>2</v>
      </c>
      <c r="H2841" s="40" t="s">
        <v>293</v>
      </c>
      <c r="I2841" s="46">
        <v>64</v>
      </c>
    </row>
    <row r="2842" spans="1:9" ht="12.75" hidden="1" customHeight="1">
      <c r="A2842" s="34">
        <v>1185</v>
      </c>
      <c r="B2842" s="40" t="s">
        <v>3654</v>
      </c>
      <c r="C2842" s="40" t="s">
        <v>3655</v>
      </c>
      <c r="D2842" s="40" t="str">
        <f t="shared" si="14"/>
        <v>021100134801Đo lường điện lạnh</v>
      </c>
      <c r="E2842" s="40" t="s">
        <v>1683</v>
      </c>
      <c r="F2842" s="40" t="str">
        <f t="shared" si="15"/>
        <v>02110013480117C1-CNL1</v>
      </c>
      <c r="G2842" s="46">
        <v>2</v>
      </c>
      <c r="H2842" s="40" t="s">
        <v>178</v>
      </c>
      <c r="I2842" s="46">
        <v>64</v>
      </c>
    </row>
    <row r="2843" spans="1:9" ht="12.75" hidden="1" customHeight="1">
      <c r="A2843" s="34">
        <v>1186</v>
      </c>
      <c r="B2843" s="40" t="s">
        <v>3656</v>
      </c>
      <c r="C2843" s="40" t="s">
        <v>3657</v>
      </c>
      <c r="D2843" s="40" t="str">
        <f t="shared" si="14"/>
        <v>021100077701Thực tập Gò-Hàn</v>
      </c>
      <c r="E2843" s="40" t="s">
        <v>1683</v>
      </c>
      <c r="F2843" s="40" t="str">
        <f t="shared" si="15"/>
        <v>02110007770117C1-CNL1</v>
      </c>
      <c r="G2843" s="46">
        <v>2</v>
      </c>
      <c r="H2843" s="40" t="s">
        <v>202</v>
      </c>
      <c r="I2843" s="46">
        <v>64</v>
      </c>
    </row>
    <row r="2844" spans="1:9" ht="12.75" hidden="1" customHeight="1">
      <c r="A2844" s="34">
        <v>1187</v>
      </c>
      <c r="B2844" s="40" t="s">
        <v>3658</v>
      </c>
      <c r="C2844" s="40" t="s">
        <v>3659</v>
      </c>
      <c r="D2844" s="40" t="str">
        <f t="shared" si="14"/>
        <v>021100102701Thực tập Lạnh cơ bản</v>
      </c>
      <c r="E2844" s="40" t="s">
        <v>1683</v>
      </c>
      <c r="F2844" s="40" t="str">
        <f t="shared" si="15"/>
        <v>02110010270117C1-CNL1</v>
      </c>
      <c r="G2844" s="46">
        <v>2</v>
      </c>
      <c r="H2844" s="40" t="s">
        <v>187</v>
      </c>
      <c r="I2844" s="46">
        <v>64</v>
      </c>
    </row>
    <row r="2845" spans="1:9" ht="12.75" hidden="1" customHeight="1">
      <c r="A2845" s="34">
        <v>1188</v>
      </c>
      <c r="B2845" s="40" t="s">
        <v>3660</v>
      </c>
      <c r="C2845" s="40" t="s">
        <v>533</v>
      </c>
      <c r="D2845" s="40" t="str">
        <f t="shared" si="14"/>
        <v>021100082601Vẽ kỹ thuật</v>
      </c>
      <c r="E2845" s="40" t="s">
        <v>1689</v>
      </c>
      <c r="F2845" s="40" t="str">
        <f t="shared" si="15"/>
        <v>02110008260117C1-KML1</v>
      </c>
      <c r="G2845" s="46">
        <v>2</v>
      </c>
      <c r="H2845" s="40" t="s">
        <v>1413</v>
      </c>
      <c r="I2845" s="46">
        <v>57</v>
      </c>
    </row>
    <row r="2846" spans="1:9" ht="12.75" hidden="1" customHeight="1">
      <c r="A2846" s="34">
        <v>1189</v>
      </c>
      <c r="B2846" s="40" t="s">
        <v>3661</v>
      </c>
      <c r="C2846" s="40" t="s">
        <v>3646</v>
      </c>
      <c r="D2846" s="40" t="str">
        <f t="shared" si="14"/>
        <v>021100102502Cơ sở nhiệt động kỹ thuật và truyền nhiệt</v>
      </c>
      <c r="E2846" s="40" t="s">
        <v>1689</v>
      </c>
      <c r="F2846" s="40" t="str">
        <f t="shared" si="15"/>
        <v>02110010250217C1-KML1</v>
      </c>
      <c r="G2846" s="46">
        <v>2</v>
      </c>
      <c r="H2846" s="40" t="s">
        <v>178</v>
      </c>
      <c r="I2846" s="46">
        <v>57</v>
      </c>
    </row>
    <row r="2847" spans="1:9" ht="12.75" hidden="1" customHeight="1">
      <c r="A2847" s="34">
        <v>1190</v>
      </c>
      <c r="B2847" s="40" t="s">
        <v>3662</v>
      </c>
      <c r="C2847" s="40" t="s">
        <v>352</v>
      </c>
      <c r="D2847" s="40" t="str">
        <f t="shared" si="14"/>
        <v>021100102802Autocad</v>
      </c>
      <c r="E2847" s="40" t="s">
        <v>1689</v>
      </c>
      <c r="F2847" s="40" t="str">
        <f t="shared" si="15"/>
        <v>02110010280217C1-KML1</v>
      </c>
      <c r="G2847" s="46">
        <v>2</v>
      </c>
      <c r="H2847" s="40" t="s">
        <v>80</v>
      </c>
      <c r="I2847" s="46">
        <v>57</v>
      </c>
    </row>
    <row r="2848" spans="1:9" ht="12.75" hidden="1" customHeight="1">
      <c r="A2848" s="34">
        <v>1191</v>
      </c>
      <c r="B2848" s="40" t="s">
        <v>1901</v>
      </c>
      <c r="C2848" s="40" t="s">
        <v>649</v>
      </c>
      <c r="D2848" s="40" t="str">
        <f t="shared" si="14"/>
        <v>021100119904Tin học</v>
      </c>
      <c r="E2848" s="40" t="s">
        <v>1689</v>
      </c>
      <c r="F2848" s="40" t="str">
        <f t="shared" si="15"/>
        <v>02110011990417C1-KML1</v>
      </c>
      <c r="G2848" s="46">
        <v>2</v>
      </c>
      <c r="H2848" s="40" t="s">
        <v>1541</v>
      </c>
      <c r="I2848" s="46">
        <v>41</v>
      </c>
    </row>
    <row r="2849" spans="1:9" ht="12.75" hidden="1" customHeight="1">
      <c r="A2849" s="34">
        <v>1192</v>
      </c>
      <c r="B2849" s="40" t="s">
        <v>3663</v>
      </c>
      <c r="C2849" s="40" t="s">
        <v>3649</v>
      </c>
      <c r="D2849" s="40" t="str">
        <f t="shared" si="14"/>
        <v>021100134502An toàn lao động điện lạnh</v>
      </c>
      <c r="E2849" s="40" t="s">
        <v>1689</v>
      </c>
      <c r="F2849" s="40" t="str">
        <f t="shared" si="15"/>
        <v>02110013450217C1-KML1</v>
      </c>
      <c r="G2849" s="46">
        <v>2</v>
      </c>
      <c r="H2849" s="40" t="s">
        <v>77</v>
      </c>
      <c r="I2849" s="46">
        <v>57</v>
      </c>
    </row>
    <row r="2850" spans="1:9" ht="12.75" hidden="1" customHeight="1">
      <c r="A2850" s="34">
        <v>1193</v>
      </c>
      <c r="B2850" s="40" t="s">
        <v>3664</v>
      </c>
      <c r="C2850" s="40" t="s">
        <v>3651</v>
      </c>
      <c r="D2850" s="40" t="str">
        <f t="shared" si="14"/>
        <v>021100134602Cơ sở kỹ thuật lạnh</v>
      </c>
      <c r="E2850" s="40" t="s">
        <v>1689</v>
      </c>
      <c r="F2850" s="40" t="str">
        <f t="shared" si="15"/>
        <v>02110013460217C1-KML1</v>
      </c>
      <c r="G2850" s="46">
        <v>2</v>
      </c>
      <c r="H2850" s="40" t="s">
        <v>78</v>
      </c>
      <c r="I2850" s="46">
        <v>57</v>
      </c>
    </row>
    <row r="2851" spans="1:9" ht="12.75" hidden="1" customHeight="1">
      <c r="A2851" s="34">
        <v>1194</v>
      </c>
      <c r="B2851" s="40" t="s">
        <v>3665</v>
      </c>
      <c r="C2851" s="40" t="s">
        <v>2909</v>
      </c>
      <c r="D2851" s="40" t="str">
        <f t="shared" si="14"/>
        <v>021100134702Trang bị điện hệ thống lạnh</v>
      </c>
      <c r="E2851" s="40" t="s">
        <v>1689</v>
      </c>
      <c r="F2851" s="40" t="str">
        <f t="shared" si="15"/>
        <v>02110013470217C1-KML1</v>
      </c>
      <c r="G2851" s="46">
        <v>2</v>
      </c>
      <c r="H2851" s="40" t="s">
        <v>82</v>
      </c>
      <c r="I2851" s="46">
        <v>57</v>
      </c>
    </row>
    <row r="2852" spans="1:9" ht="12.75" hidden="1" customHeight="1">
      <c r="A2852" s="34">
        <v>1195</v>
      </c>
      <c r="B2852" s="40" t="s">
        <v>3666</v>
      </c>
      <c r="C2852" s="40" t="s">
        <v>3657</v>
      </c>
      <c r="D2852" s="40" t="str">
        <f t="shared" si="14"/>
        <v>021100077702Thực tập Gò-Hàn</v>
      </c>
      <c r="E2852" s="40" t="s">
        <v>1689</v>
      </c>
      <c r="F2852" s="40" t="str">
        <f t="shared" si="15"/>
        <v>02110007770217C1-KML1</v>
      </c>
      <c r="G2852" s="46">
        <v>2</v>
      </c>
      <c r="H2852" s="40" t="s">
        <v>202</v>
      </c>
      <c r="I2852" s="46">
        <v>57</v>
      </c>
    </row>
    <row r="2853" spans="1:9" ht="12.75" hidden="1" customHeight="1">
      <c r="A2853" s="34">
        <v>1196</v>
      </c>
      <c r="B2853" s="40" t="s">
        <v>3667</v>
      </c>
      <c r="C2853" s="40" t="s">
        <v>3659</v>
      </c>
      <c r="D2853" s="40" t="str">
        <f t="shared" si="14"/>
        <v>021100102702Thực tập Lạnh cơ bản</v>
      </c>
      <c r="E2853" s="40" t="s">
        <v>1689</v>
      </c>
      <c r="F2853" s="40" t="str">
        <f t="shared" si="15"/>
        <v>02110010270217C1-KML1</v>
      </c>
      <c r="G2853" s="46">
        <v>2</v>
      </c>
      <c r="H2853" s="40" t="s">
        <v>77</v>
      </c>
      <c r="I2853" s="46">
        <v>57</v>
      </c>
    </row>
    <row r="2854" spans="1:9" ht="12.75" hidden="1" customHeight="1">
      <c r="A2854" s="34">
        <v>1197</v>
      </c>
      <c r="B2854" s="40" t="s">
        <v>3668</v>
      </c>
      <c r="C2854" s="40" t="s">
        <v>533</v>
      </c>
      <c r="D2854" s="40" t="str">
        <f t="shared" si="14"/>
        <v>021100082602Vẽ kỹ thuật</v>
      </c>
      <c r="E2854" s="40" t="s">
        <v>1702</v>
      </c>
      <c r="F2854" s="40" t="str">
        <f t="shared" si="15"/>
        <v>02110008260217C1-VSL1</v>
      </c>
      <c r="G2854" s="46">
        <v>2</v>
      </c>
      <c r="H2854" s="40" t="s">
        <v>165</v>
      </c>
      <c r="I2854" s="46">
        <v>56</v>
      </c>
    </row>
    <row r="2855" spans="1:9" ht="12.75" hidden="1" customHeight="1">
      <c r="A2855" s="34">
        <v>1198</v>
      </c>
      <c r="B2855" s="40" t="s">
        <v>3669</v>
      </c>
      <c r="C2855" s="40" t="s">
        <v>3646</v>
      </c>
      <c r="D2855" s="40" t="str">
        <f t="shared" si="14"/>
        <v>021100102503Cơ sở nhiệt động kỹ thuật và truyền nhiệt</v>
      </c>
      <c r="E2855" s="40" t="s">
        <v>1702</v>
      </c>
      <c r="F2855" s="40" t="str">
        <f t="shared" si="15"/>
        <v>02110010250317C1-VSL1</v>
      </c>
      <c r="G2855" s="46">
        <v>2</v>
      </c>
      <c r="H2855" s="40" t="s">
        <v>219</v>
      </c>
      <c r="I2855" s="46">
        <v>56</v>
      </c>
    </row>
    <row r="2856" spans="1:9" ht="12.75" hidden="1" customHeight="1">
      <c r="A2856" s="34">
        <v>1199</v>
      </c>
      <c r="B2856" s="40" t="s">
        <v>3670</v>
      </c>
      <c r="C2856" s="40" t="s">
        <v>352</v>
      </c>
      <c r="D2856" s="40" t="str">
        <f t="shared" si="14"/>
        <v>021100102803Autocad</v>
      </c>
      <c r="E2856" s="40" t="s">
        <v>1702</v>
      </c>
      <c r="F2856" s="40" t="str">
        <f t="shared" si="15"/>
        <v>02110010280317C1-VSL1</v>
      </c>
      <c r="G2856" s="46">
        <v>2</v>
      </c>
      <c r="H2856" s="40" t="s">
        <v>80</v>
      </c>
      <c r="I2856" s="46">
        <v>56</v>
      </c>
    </row>
    <row r="2857" spans="1:9" ht="12.75" hidden="1" customHeight="1">
      <c r="A2857" s="34">
        <v>1200</v>
      </c>
      <c r="B2857" s="40" t="s">
        <v>1902</v>
      </c>
      <c r="C2857" s="40" t="s">
        <v>649</v>
      </c>
      <c r="D2857" s="40" t="str">
        <f t="shared" si="14"/>
        <v>021100119905Tin học</v>
      </c>
      <c r="E2857" s="40" t="s">
        <v>1702</v>
      </c>
      <c r="F2857" s="40" t="str">
        <f t="shared" si="15"/>
        <v>02110011990517C1-VSL1</v>
      </c>
      <c r="G2857" s="46">
        <v>2</v>
      </c>
      <c r="H2857" s="40" t="s">
        <v>206</v>
      </c>
      <c r="I2857" s="46">
        <v>43</v>
      </c>
    </row>
    <row r="2858" spans="1:9" ht="12.75" hidden="1" customHeight="1">
      <c r="A2858" s="34">
        <v>1201</v>
      </c>
      <c r="B2858" s="40" t="s">
        <v>3671</v>
      </c>
      <c r="C2858" s="40" t="s">
        <v>3649</v>
      </c>
      <c r="D2858" s="40" t="str">
        <f t="shared" si="14"/>
        <v>021100134503An toàn lao động điện lạnh</v>
      </c>
      <c r="E2858" s="40" t="s">
        <v>1702</v>
      </c>
      <c r="F2858" s="40" t="str">
        <f t="shared" si="15"/>
        <v>02110013450317C1-VSL1</v>
      </c>
      <c r="G2858" s="46">
        <v>2</v>
      </c>
      <c r="H2858" s="40" t="s">
        <v>293</v>
      </c>
      <c r="I2858" s="46">
        <v>56</v>
      </c>
    </row>
    <row r="2859" spans="1:9" ht="12.75" hidden="1" customHeight="1">
      <c r="A2859" s="34">
        <v>1202</v>
      </c>
      <c r="B2859" s="40" t="s">
        <v>3672</v>
      </c>
      <c r="C2859" s="40" t="s">
        <v>3651</v>
      </c>
      <c r="D2859" s="40" t="str">
        <f t="shared" si="14"/>
        <v>021100134603Cơ sở kỹ thuật lạnh</v>
      </c>
      <c r="E2859" s="40" t="s">
        <v>1702</v>
      </c>
      <c r="F2859" s="40" t="str">
        <f t="shared" si="15"/>
        <v>02110013460317C1-VSL1</v>
      </c>
      <c r="G2859" s="46">
        <v>2</v>
      </c>
      <c r="H2859" s="40" t="s">
        <v>178</v>
      </c>
      <c r="I2859" s="46">
        <v>56</v>
      </c>
    </row>
    <row r="2860" spans="1:9" ht="12.75" hidden="1" customHeight="1">
      <c r="A2860" s="34">
        <v>1203</v>
      </c>
      <c r="B2860" s="40" t="s">
        <v>3674</v>
      </c>
      <c r="C2860" s="40" t="s">
        <v>2909</v>
      </c>
      <c r="D2860" s="40" t="str">
        <f t="shared" si="14"/>
        <v>021100134703Trang bị điện hệ thống lạnh</v>
      </c>
      <c r="E2860" s="40" t="s">
        <v>1702</v>
      </c>
      <c r="F2860" s="40" t="str">
        <f t="shared" si="15"/>
        <v>02110013470317C1-VSL1</v>
      </c>
      <c r="G2860" s="46">
        <v>2</v>
      </c>
      <c r="H2860" s="40" t="s">
        <v>179</v>
      </c>
      <c r="I2860" s="46">
        <v>56</v>
      </c>
    </row>
    <row r="2861" spans="1:9" ht="12.75" hidden="1" customHeight="1">
      <c r="A2861" s="34">
        <v>1204</v>
      </c>
      <c r="B2861" s="40" t="s">
        <v>3675</v>
      </c>
      <c r="C2861" s="40" t="s">
        <v>3657</v>
      </c>
      <c r="D2861" s="40" t="str">
        <f t="shared" si="14"/>
        <v>021100077703Thực tập Gò-Hàn</v>
      </c>
      <c r="E2861" s="40" t="s">
        <v>1702</v>
      </c>
      <c r="F2861" s="40" t="str">
        <f t="shared" si="15"/>
        <v>02110007770317C1-VSL1</v>
      </c>
      <c r="G2861" s="46">
        <v>2</v>
      </c>
      <c r="H2861" s="40" t="s">
        <v>231</v>
      </c>
      <c r="I2861" s="46">
        <v>56</v>
      </c>
    </row>
    <row r="2862" spans="1:9" ht="12.75" hidden="1" customHeight="1">
      <c r="A2862" s="34">
        <v>1205</v>
      </c>
      <c r="B2862" s="40" t="s">
        <v>3676</v>
      </c>
      <c r="C2862" s="40" t="s">
        <v>3659</v>
      </c>
      <c r="D2862" s="40" t="str">
        <f t="shared" si="14"/>
        <v>021100102703Thực tập Lạnh cơ bản</v>
      </c>
      <c r="E2862" s="40" t="s">
        <v>1702</v>
      </c>
      <c r="F2862" s="40" t="str">
        <f t="shared" si="15"/>
        <v>02110010270317C1-VSL1</v>
      </c>
      <c r="G2862" s="46">
        <v>2</v>
      </c>
      <c r="H2862" s="40" t="s">
        <v>77</v>
      </c>
      <c r="I2862" s="46">
        <v>56</v>
      </c>
    </row>
    <row r="2863" spans="1:9" ht="12.75" hidden="1" customHeight="1">
      <c r="A2863" s="34">
        <v>1206</v>
      </c>
      <c r="B2863" s="40" t="s">
        <v>3677</v>
      </c>
      <c r="C2863" s="40" t="s">
        <v>2915</v>
      </c>
      <c r="D2863" s="40" t="str">
        <f t="shared" si="14"/>
        <v>021100003701Điện tử cơ bản</v>
      </c>
      <c r="E2863" s="40" t="s">
        <v>1714</v>
      </c>
      <c r="F2863" s="40" t="str">
        <f t="shared" si="15"/>
        <v>02110000370117C1-ĐĐT1</v>
      </c>
      <c r="G2863" s="46">
        <v>2</v>
      </c>
      <c r="H2863" s="40" t="s">
        <v>69</v>
      </c>
      <c r="I2863" s="46">
        <v>60</v>
      </c>
    </row>
    <row r="2864" spans="1:9" ht="12.75" hidden="1" customHeight="1">
      <c r="A2864" s="34">
        <v>1207</v>
      </c>
      <c r="B2864" s="40" t="s">
        <v>3678</v>
      </c>
      <c r="C2864" s="40" t="s">
        <v>730</v>
      </c>
      <c r="D2864" s="40" t="str">
        <f t="shared" si="14"/>
        <v>021100009101Kỹ thuật số</v>
      </c>
      <c r="E2864" s="40" t="s">
        <v>1714</v>
      </c>
      <c r="F2864" s="40" t="str">
        <f t="shared" si="15"/>
        <v>02110000910117C1-ĐĐT1</v>
      </c>
      <c r="G2864" s="46">
        <v>2</v>
      </c>
      <c r="H2864" s="40" t="s">
        <v>1042</v>
      </c>
      <c r="I2864" s="46">
        <v>60</v>
      </c>
    </row>
    <row r="2865" spans="1:9" ht="12.75" hidden="1" customHeight="1">
      <c r="A2865" s="34">
        <v>1208</v>
      </c>
      <c r="B2865" s="40" t="s">
        <v>3679</v>
      </c>
      <c r="C2865" s="40" t="s">
        <v>2494</v>
      </c>
      <c r="D2865" s="40" t="str">
        <f t="shared" si="14"/>
        <v>021100024801Khí cụ điện</v>
      </c>
      <c r="E2865" s="40" t="s">
        <v>1714</v>
      </c>
      <c r="F2865" s="40" t="str">
        <f t="shared" si="15"/>
        <v>02110002480117C1-ĐĐT1</v>
      </c>
      <c r="G2865" s="46">
        <v>2</v>
      </c>
      <c r="H2865" s="40" t="s">
        <v>133</v>
      </c>
      <c r="I2865" s="46">
        <v>60</v>
      </c>
    </row>
    <row r="2866" spans="1:9" ht="12.75" hidden="1" customHeight="1">
      <c r="A2866" s="34">
        <v>1209</v>
      </c>
      <c r="B2866" s="40" t="s">
        <v>3680</v>
      </c>
      <c r="C2866" s="40" t="s">
        <v>446</v>
      </c>
      <c r="D2866" s="40" t="str">
        <f t="shared" si="14"/>
        <v>021100027101Máy điện</v>
      </c>
      <c r="E2866" s="40" t="s">
        <v>1714</v>
      </c>
      <c r="F2866" s="40" t="str">
        <f t="shared" si="15"/>
        <v>02110002710117C1-ĐĐT1</v>
      </c>
      <c r="G2866" s="46">
        <v>2</v>
      </c>
      <c r="H2866" s="40" t="s">
        <v>3681</v>
      </c>
      <c r="I2866" s="46">
        <v>60</v>
      </c>
    </row>
    <row r="2867" spans="1:9" ht="12.75" hidden="1" customHeight="1">
      <c r="A2867" s="34">
        <v>1210</v>
      </c>
      <c r="B2867" s="40" t="s">
        <v>1864</v>
      </c>
      <c r="C2867" s="40" t="s">
        <v>1851</v>
      </c>
      <c r="D2867" s="40" t="str">
        <f t="shared" si="14"/>
        <v>021100119713Anh văn</v>
      </c>
      <c r="E2867" s="40" t="s">
        <v>1714</v>
      </c>
      <c r="F2867" s="40" t="str">
        <f t="shared" si="15"/>
        <v>02110011971317C1-ĐĐT1</v>
      </c>
      <c r="G2867" s="46">
        <v>2</v>
      </c>
      <c r="H2867" s="40" t="s">
        <v>3682</v>
      </c>
      <c r="I2867" s="46">
        <v>60</v>
      </c>
    </row>
    <row r="2868" spans="1:9" ht="12.75" hidden="1" customHeight="1">
      <c r="A2868" s="34">
        <v>1211</v>
      </c>
      <c r="B2868" s="40" t="s">
        <v>3683</v>
      </c>
      <c r="C2868" s="40" t="s">
        <v>2570</v>
      </c>
      <c r="D2868" s="40" t="str">
        <f t="shared" si="14"/>
        <v>021100128601An toàn điện</v>
      </c>
      <c r="E2868" s="40" t="s">
        <v>1714</v>
      </c>
      <c r="F2868" s="40" t="str">
        <f t="shared" si="15"/>
        <v>02110012860117C1-ĐĐT1</v>
      </c>
      <c r="G2868" s="46">
        <v>2</v>
      </c>
      <c r="H2868" s="40" t="s">
        <v>1047</v>
      </c>
      <c r="I2868" s="46">
        <v>60</v>
      </c>
    </row>
    <row r="2869" spans="1:9" ht="12.75" hidden="1" customHeight="1">
      <c r="A2869" s="34">
        <v>1212</v>
      </c>
      <c r="B2869" s="40" t="s">
        <v>3684</v>
      </c>
      <c r="C2869" s="40" t="s">
        <v>3685</v>
      </c>
      <c r="D2869" s="40" t="str">
        <f t="shared" si="14"/>
        <v>021100129101Điện tử tương tự</v>
      </c>
      <c r="E2869" s="40" t="s">
        <v>1714</v>
      </c>
      <c r="F2869" s="40" t="str">
        <f t="shared" si="15"/>
        <v>02110012910117C1-ĐĐT1</v>
      </c>
      <c r="G2869" s="46">
        <v>2</v>
      </c>
      <c r="H2869" s="40" t="s">
        <v>3686</v>
      </c>
      <c r="I2869" s="46">
        <v>60</v>
      </c>
    </row>
    <row r="2870" spans="1:9" ht="12.75" hidden="1" customHeight="1">
      <c r="A2870" s="34">
        <v>1213</v>
      </c>
      <c r="B2870" s="40" t="s">
        <v>3687</v>
      </c>
      <c r="C2870" s="40" t="s">
        <v>3401</v>
      </c>
      <c r="D2870" s="40" t="str">
        <f t="shared" si="14"/>
        <v>021100015902Thực tập Điện cơ bản</v>
      </c>
      <c r="E2870" s="40" t="s">
        <v>1714</v>
      </c>
      <c r="F2870" s="40" t="str">
        <f t="shared" si="15"/>
        <v>02110001590217C1-ĐĐT1</v>
      </c>
      <c r="G2870" s="46">
        <v>2</v>
      </c>
      <c r="H2870" s="40" t="s">
        <v>3688</v>
      </c>
      <c r="I2870" s="46">
        <v>60</v>
      </c>
    </row>
    <row r="2871" spans="1:9" ht="12.75" hidden="1" customHeight="1">
      <c r="A2871" s="34">
        <v>1214</v>
      </c>
      <c r="B2871" s="40" t="s">
        <v>3689</v>
      </c>
      <c r="C2871" s="40" t="s">
        <v>2583</v>
      </c>
      <c r="D2871" s="40" t="str">
        <f t="shared" si="14"/>
        <v>021100016501Thực tập Điện tử cơ bản</v>
      </c>
      <c r="E2871" s="40" t="s">
        <v>1714</v>
      </c>
      <c r="F2871" s="40" t="str">
        <f t="shared" si="15"/>
        <v>02110001650117C1-ĐĐT1</v>
      </c>
      <c r="G2871" s="46">
        <v>2</v>
      </c>
      <c r="H2871" s="40" t="s">
        <v>3690</v>
      </c>
      <c r="I2871" s="46">
        <v>60</v>
      </c>
    </row>
    <row r="2872" spans="1:9" ht="12.75" hidden="1" customHeight="1">
      <c r="A2872" s="34">
        <v>1215</v>
      </c>
      <c r="B2872" s="40" t="s">
        <v>3691</v>
      </c>
      <c r="C2872" s="40" t="s">
        <v>658</v>
      </c>
      <c r="D2872" s="40" t="str">
        <f t="shared" si="14"/>
        <v>021100017501Thực tập Kỹ thuật số</v>
      </c>
      <c r="E2872" s="40" t="s">
        <v>1714</v>
      </c>
      <c r="F2872" s="40" t="str">
        <f t="shared" si="15"/>
        <v>02110001750117C1-ĐĐT1</v>
      </c>
      <c r="G2872" s="46">
        <v>2</v>
      </c>
      <c r="H2872" s="40" t="s">
        <v>216</v>
      </c>
      <c r="I2872" s="46">
        <v>60</v>
      </c>
    </row>
    <row r="2873" spans="1:9" ht="12.75" hidden="1" customHeight="1">
      <c r="A2873" s="34">
        <v>1216</v>
      </c>
      <c r="B2873" s="40" t="s">
        <v>3692</v>
      </c>
      <c r="C2873" s="40" t="s">
        <v>3693</v>
      </c>
      <c r="D2873" s="40" t="str">
        <f t="shared" si="14"/>
        <v>021100128501Thực tập Đo lường và cảm biến</v>
      </c>
      <c r="E2873" s="40" t="s">
        <v>1714</v>
      </c>
      <c r="F2873" s="40" t="str">
        <f t="shared" si="15"/>
        <v>02110012850117C1-ĐĐT1</v>
      </c>
      <c r="G2873" s="46">
        <v>2</v>
      </c>
      <c r="H2873" s="40" t="s">
        <v>3694</v>
      </c>
      <c r="I2873" s="46">
        <v>60</v>
      </c>
    </row>
    <row r="2874" spans="1:9" ht="12.75" hidden="1" customHeight="1">
      <c r="A2874" s="34">
        <v>1217</v>
      </c>
      <c r="B2874" s="40" t="s">
        <v>3695</v>
      </c>
      <c r="C2874" s="40" t="s">
        <v>2915</v>
      </c>
      <c r="D2874" s="40" t="str">
        <f t="shared" si="14"/>
        <v>021100003702Điện tử cơ bản</v>
      </c>
      <c r="E2874" s="40" t="s">
        <v>1740</v>
      </c>
      <c r="F2874" s="40" t="str">
        <f t="shared" si="15"/>
        <v>02110000370217C1-TĐH1</v>
      </c>
      <c r="G2874" s="46">
        <v>2</v>
      </c>
      <c r="H2874" s="40" t="s">
        <v>191</v>
      </c>
      <c r="I2874" s="46">
        <v>65</v>
      </c>
    </row>
    <row r="2875" spans="1:9" ht="12.75" hidden="1" customHeight="1">
      <c r="A2875" s="34">
        <v>1218</v>
      </c>
      <c r="B2875" s="40" t="s">
        <v>3696</v>
      </c>
      <c r="C2875" s="40" t="s">
        <v>730</v>
      </c>
      <c r="D2875" s="40" t="str">
        <f t="shared" si="14"/>
        <v>021100009102Kỹ thuật số</v>
      </c>
      <c r="E2875" s="40" t="s">
        <v>1740</v>
      </c>
      <c r="F2875" s="40" t="str">
        <f t="shared" si="15"/>
        <v>02110000910217C1-TĐH1</v>
      </c>
      <c r="G2875" s="46">
        <v>2</v>
      </c>
      <c r="H2875" s="40" t="s">
        <v>71</v>
      </c>
      <c r="I2875" s="46">
        <v>65</v>
      </c>
    </row>
    <row r="2876" spans="1:9" ht="12.75" hidden="1" customHeight="1">
      <c r="A2876" s="34">
        <v>1219</v>
      </c>
      <c r="B2876" s="40" t="s">
        <v>3697</v>
      </c>
      <c r="C2876" s="40" t="s">
        <v>2494</v>
      </c>
      <c r="D2876" s="40" t="str">
        <f t="shared" si="14"/>
        <v>021100024802Khí cụ điện</v>
      </c>
      <c r="E2876" s="40" t="s">
        <v>1740</v>
      </c>
      <c r="F2876" s="40" t="str">
        <f t="shared" si="15"/>
        <v>02110002480217C1-TĐH1</v>
      </c>
      <c r="G2876" s="46">
        <v>2</v>
      </c>
      <c r="H2876" s="40" t="s">
        <v>133</v>
      </c>
      <c r="I2876" s="46">
        <v>65</v>
      </c>
    </row>
    <row r="2877" spans="1:9" ht="12.75" hidden="1" customHeight="1">
      <c r="A2877" s="34">
        <v>1220</v>
      </c>
      <c r="B2877" s="40" t="s">
        <v>3698</v>
      </c>
      <c r="C2877" s="40" t="s">
        <v>446</v>
      </c>
      <c r="D2877" s="40" t="str">
        <f t="shared" si="14"/>
        <v>021100027102Máy điện</v>
      </c>
      <c r="E2877" s="40" t="s">
        <v>1740</v>
      </c>
      <c r="F2877" s="40" t="str">
        <f t="shared" si="15"/>
        <v>02110002710217C1-TĐH1</v>
      </c>
      <c r="G2877" s="46">
        <v>2</v>
      </c>
      <c r="H2877" s="40" t="s">
        <v>196</v>
      </c>
      <c r="I2877" s="46">
        <v>65</v>
      </c>
    </row>
    <row r="2878" spans="1:9" ht="12.75" hidden="1" customHeight="1">
      <c r="A2878" s="34">
        <v>1221</v>
      </c>
      <c r="B2878" s="40" t="s">
        <v>1866</v>
      </c>
      <c r="C2878" s="40" t="s">
        <v>1851</v>
      </c>
      <c r="D2878" s="40" t="str">
        <f t="shared" si="14"/>
        <v>021100119714Anh văn</v>
      </c>
      <c r="E2878" s="40" t="s">
        <v>1740</v>
      </c>
      <c r="F2878" s="40" t="str">
        <f t="shared" si="15"/>
        <v>02110011971417C1-TĐH1</v>
      </c>
      <c r="G2878" s="46">
        <v>2</v>
      </c>
      <c r="H2878" s="40" t="s">
        <v>3699</v>
      </c>
      <c r="I2878" s="46">
        <v>65</v>
      </c>
    </row>
    <row r="2879" spans="1:9" ht="12.75" hidden="1" customHeight="1">
      <c r="A2879" s="34">
        <v>1222</v>
      </c>
      <c r="B2879" s="40" t="s">
        <v>3700</v>
      </c>
      <c r="C2879" s="40" t="s">
        <v>2570</v>
      </c>
      <c r="D2879" s="40" t="str">
        <f t="shared" si="14"/>
        <v>021100128602An toàn điện</v>
      </c>
      <c r="E2879" s="40" t="s">
        <v>1740</v>
      </c>
      <c r="F2879" s="40" t="str">
        <f t="shared" si="15"/>
        <v>02110012860217C1-TĐH1</v>
      </c>
      <c r="G2879" s="46">
        <v>2</v>
      </c>
      <c r="H2879" s="40" t="s">
        <v>133</v>
      </c>
      <c r="I2879" s="46">
        <v>65</v>
      </c>
    </row>
    <row r="2880" spans="1:9" ht="12.75" hidden="1" customHeight="1">
      <c r="A2880" s="34">
        <v>1223</v>
      </c>
      <c r="B2880" s="40" t="s">
        <v>3701</v>
      </c>
      <c r="C2880" s="40" t="s">
        <v>3685</v>
      </c>
      <c r="D2880" s="40" t="str">
        <f t="shared" si="14"/>
        <v>021100129102Điện tử tương tự</v>
      </c>
      <c r="E2880" s="40" t="s">
        <v>1740</v>
      </c>
      <c r="F2880" s="40" t="str">
        <f t="shared" si="15"/>
        <v>02110012910217C1-TĐH1</v>
      </c>
      <c r="G2880" s="46">
        <v>2</v>
      </c>
      <c r="H2880" s="40" t="s">
        <v>191</v>
      </c>
      <c r="I2880" s="46">
        <v>65</v>
      </c>
    </row>
    <row r="2881" spans="1:9" ht="12.75" hidden="1" customHeight="1">
      <c r="A2881" s="34">
        <v>1224</v>
      </c>
      <c r="B2881" s="40" t="s">
        <v>3702</v>
      </c>
      <c r="C2881" s="40" t="s">
        <v>3401</v>
      </c>
      <c r="D2881" s="40" t="str">
        <f t="shared" si="14"/>
        <v>021100015903Thực tập Điện cơ bản</v>
      </c>
      <c r="E2881" s="40" t="s">
        <v>1740</v>
      </c>
      <c r="F2881" s="40" t="str">
        <f t="shared" si="15"/>
        <v>02110001590317C1-TĐH1</v>
      </c>
      <c r="G2881" s="46">
        <v>2</v>
      </c>
      <c r="H2881" s="40" t="s">
        <v>3703</v>
      </c>
      <c r="I2881" s="46">
        <v>65</v>
      </c>
    </row>
    <row r="2882" spans="1:9" ht="12.75" hidden="1" customHeight="1">
      <c r="A2882" s="34">
        <v>1225</v>
      </c>
      <c r="B2882" s="40" t="s">
        <v>3704</v>
      </c>
      <c r="C2882" s="40" t="s">
        <v>2583</v>
      </c>
      <c r="D2882" s="40" t="str">
        <f t="shared" si="14"/>
        <v>021100016502Thực tập Điện tử cơ bản</v>
      </c>
      <c r="E2882" s="40" t="s">
        <v>1740</v>
      </c>
      <c r="F2882" s="40" t="str">
        <f t="shared" si="15"/>
        <v>02110001650217C1-TĐH1</v>
      </c>
      <c r="G2882" s="46">
        <v>2</v>
      </c>
      <c r="H2882" s="40" t="s">
        <v>3705</v>
      </c>
      <c r="I2882" s="46">
        <v>65</v>
      </c>
    </row>
    <row r="2883" spans="1:9" ht="12.75" hidden="1" customHeight="1">
      <c r="A2883" s="34">
        <v>1226</v>
      </c>
      <c r="B2883" s="40" t="s">
        <v>3706</v>
      </c>
      <c r="C2883" s="40" t="s">
        <v>658</v>
      </c>
      <c r="D2883" s="40" t="str">
        <f t="shared" si="14"/>
        <v>021100017502Thực tập Kỹ thuật số</v>
      </c>
      <c r="E2883" s="40" t="s">
        <v>1740</v>
      </c>
      <c r="F2883" s="40" t="str">
        <f t="shared" si="15"/>
        <v>02110001750217C1-TĐH1</v>
      </c>
      <c r="G2883" s="46">
        <v>2</v>
      </c>
      <c r="H2883" s="40" t="s">
        <v>3707</v>
      </c>
      <c r="I2883" s="46">
        <v>65</v>
      </c>
    </row>
    <row r="2884" spans="1:9" ht="12.75" hidden="1" customHeight="1">
      <c r="A2884" s="34">
        <v>1227</v>
      </c>
      <c r="B2884" s="40" t="s">
        <v>3708</v>
      </c>
      <c r="C2884" s="40" t="s">
        <v>3693</v>
      </c>
      <c r="D2884" s="40" t="str">
        <f t="shared" si="14"/>
        <v>021100128502Thực tập Đo lường và cảm biến</v>
      </c>
      <c r="E2884" s="40" t="s">
        <v>1740</v>
      </c>
      <c r="F2884" s="40" t="str">
        <f t="shared" si="15"/>
        <v>02110012850217C1-TĐH1</v>
      </c>
      <c r="G2884" s="46">
        <v>2</v>
      </c>
      <c r="H2884" s="40" t="s">
        <v>676</v>
      </c>
      <c r="I2884" s="46">
        <v>65</v>
      </c>
    </row>
    <row r="2885" spans="1:9" ht="12.75" hidden="1" customHeight="1">
      <c r="A2885" s="34">
        <v>1228</v>
      </c>
      <c r="B2885" s="40" t="s">
        <v>3709</v>
      </c>
      <c r="C2885" s="40" t="s">
        <v>1021</v>
      </c>
      <c r="D2885" s="40" t="str">
        <f t="shared" si="14"/>
        <v>021100011301Nguyên phụ liệu dệt may</v>
      </c>
      <c r="E2885" s="40" t="s">
        <v>1787</v>
      </c>
      <c r="F2885" s="40" t="str">
        <f t="shared" si="15"/>
        <v>02110001130117C1-CNM1</v>
      </c>
      <c r="G2885" s="46">
        <v>2</v>
      </c>
      <c r="H2885" s="40" t="s">
        <v>86</v>
      </c>
      <c r="I2885" s="46">
        <v>57</v>
      </c>
    </row>
    <row r="2886" spans="1:9" ht="12.75" hidden="1" customHeight="1">
      <c r="A2886" s="34">
        <v>1229</v>
      </c>
      <c r="B2886" s="40" t="s">
        <v>3710</v>
      </c>
      <c r="C2886" s="40" t="s">
        <v>1072</v>
      </c>
      <c r="D2886" s="40" t="str">
        <f t="shared" si="14"/>
        <v>021100020201Tin học ứng dụng ngành may</v>
      </c>
      <c r="E2886" s="40" t="s">
        <v>1787</v>
      </c>
      <c r="F2886" s="40" t="str">
        <f t="shared" si="15"/>
        <v>02110002020117C1-CNM1</v>
      </c>
      <c r="G2886" s="46">
        <v>2</v>
      </c>
      <c r="H2886" s="40" t="s">
        <v>248</v>
      </c>
      <c r="I2886" s="46">
        <v>57</v>
      </c>
    </row>
    <row r="2887" spans="1:9" ht="12.75" hidden="1" customHeight="1">
      <c r="A2887" s="34">
        <v>1230</v>
      </c>
      <c r="B2887" s="40" t="s">
        <v>1726</v>
      </c>
      <c r="C2887" s="40" t="s">
        <v>323</v>
      </c>
      <c r="D2887" s="40" t="str">
        <f t="shared" si="14"/>
        <v>021100095312Chính trị</v>
      </c>
      <c r="E2887" s="40" t="s">
        <v>1787</v>
      </c>
      <c r="F2887" s="40" t="str">
        <f t="shared" si="15"/>
        <v>02110009531217C1-CNM1</v>
      </c>
      <c r="G2887" s="46">
        <v>2</v>
      </c>
      <c r="H2887" s="40" t="s">
        <v>245</v>
      </c>
      <c r="I2887" s="46">
        <v>57</v>
      </c>
    </row>
    <row r="2888" spans="1:9" ht="12.75" hidden="1" customHeight="1">
      <c r="A2888" s="34">
        <v>1231</v>
      </c>
      <c r="B2888" s="40" t="s">
        <v>1903</v>
      </c>
      <c r="C2888" s="40" t="s">
        <v>649</v>
      </c>
      <c r="D2888" s="40" t="str">
        <f t="shared" si="14"/>
        <v>021100119906Tin học</v>
      </c>
      <c r="E2888" s="40" t="s">
        <v>1787</v>
      </c>
      <c r="F2888" s="40" t="str">
        <f t="shared" si="15"/>
        <v>02110011990617C1-CNM1</v>
      </c>
      <c r="G2888" s="46">
        <v>2</v>
      </c>
      <c r="H2888" s="40" t="s">
        <v>3711</v>
      </c>
      <c r="I2888" s="46">
        <v>45</v>
      </c>
    </row>
    <row r="2889" spans="1:9" ht="12.75" hidden="1" customHeight="1">
      <c r="A2889" s="34">
        <v>1232</v>
      </c>
      <c r="B2889" s="40" t="s">
        <v>3712</v>
      </c>
      <c r="C2889" s="40" t="s">
        <v>1372</v>
      </c>
      <c r="D2889" s="40" t="str">
        <f t="shared" si="14"/>
        <v>021100132001An toàn lao động</v>
      </c>
      <c r="E2889" s="40" t="s">
        <v>1787</v>
      </c>
      <c r="F2889" s="40" t="str">
        <f t="shared" si="15"/>
        <v>02110013200117C1-CNM1</v>
      </c>
      <c r="G2889" s="46">
        <v>2</v>
      </c>
      <c r="H2889" s="40" t="s">
        <v>237</v>
      </c>
      <c r="I2889" s="46">
        <v>57</v>
      </c>
    </row>
    <row r="2890" spans="1:9" ht="12.75" hidden="1" customHeight="1">
      <c r="A2890" s="34">
        <v>1233</v>
      </c>
      <c r="B2890" s="40" t="s">
        <v>3713</v>
      </c>
      <c r="C2890" s="40" t="s">
        <v>3714</v>
      </c>
      <c r="D2890" s="40" t="str">
        <f t="shared" si="14"/>
        <v>021100132101Mỹ thuật trang phục</v>
      </c>
      <c r="E2890" s="40" t="s">
        <v>1787</v>
      </c>
      <c r="F2890" s="40" t="str">
        <f t="shared" si="15"/>
        <v>02110013210117C1-CNM1</v>
      </c>
      <c r="G2890" s="46">
        <v>2</v>
      </c>
      <c r="H2890" s="40" t="s">
        <v>188</v>
      </c>
      <c r="I2890" s="46">
        <v>57</v>
      </c>
    </row>
    <row r="2891" spans="1:9" ht="12.75" hidden="1" customHeight="1">
      <c r="A2891" s="34">
        <v>1234</v>
      </c>
      <c r="B2891" s="40" t="s">
        <v>3715</v>
      </c>
      <c r="C2891" s="40" t="s">
        <v>3716</v>
      </c>
      <c r="D2891" s="40" t="str">
        <f t="shared" si="14"/>
        <v>021100132201May trang phục 1</v>
      </c>
      <c r="E2891" s="40" t="s">
        <v>1787</v>
      </c>
      <c r="F2891" s="40" t="str">
        <f t="shared" si="15"/>
        <v>02110013220117C1-CNM1</v>
      </c>
      <c r="G2891" s="46">
        <v>2</v>
      </c>
      <c r="H2891" s="40" t="s">
        <v>3717</v>
      </c>
      <c r="I2891" s="46">
        <v>57</v>
      </c>
    </row>
    <row r="2892" spans="1:9" ht="12.75" hidden="1" customHeight="1">
      <c r="A2892" s="34">
        <v>1235</v>
      </c>
      <c r="B2892" s="40" t="s">
        <v>1730</v>
      </c>
      <c r="C2892" s="40" t="s">
        <v>1343</v>
      </c>
      <c r="D2892" s="40" t="str">
        <f t="shared" si="14"/>
        <v>021100095412Giáo dục thể chất</v>
      </c>
      <c r="E2892" s="40" t="s">
        <v>1787</v>
      </c>
      <c r="F2892" s="40" t="str">
        <f t="shared" si="15"/>
        <v>02110009541217C1-CNM1</v>
      </c>
      <c r="G2892" s="46">
        <v>2</v>
      </c>
      <c r="H2892" s="40" t="s">
        <v>1084</v>
      </c>
      <c r="I2892" s="46">
        <v>57</v>
      </c>
    </row>
    <row r="2893" spans="1:9" ht="12.75" hidden="1" customHeight="1">
      <c r="A2893" s="34">
        <v>1236</v>
      </c>
      <c r="B2893" s="40" t="s">
        <v>3718</v>
      </c>
      <c r="C2893" s="40" t="s">
        <v>2915</v>
      </c>
      <c r="D2893" s="40" t="str">
        <f t="shared" si="14"/>
        <v>021100003703Điện tử cơ bản</v>
      </c>
      <c r="E2893" s="40" t="s">
        <v>1759</v>
      </c>
      <c r="F2893" s="40" t="str">
        <f t="shared" si="15"/>
        <v>02110000370317C1-ĐCN1</v>
      </c>
      <c r="G2893" s="46">
        <v>2</v>
      </c>
      <c r="H2893" s="40" t="s">
        <v>801</v>
      </c>
      <c r="I2893" s="46">
        <v>67</v>
      </c>
    </row>
    <row r="2894" spans="1:9" ht="12.75" hidden="1" customHeight="1">
      <c r="A2894" s="34">
        <v>1237</v>
      </c>
      <c r="B2894" s="40" t="s">
        <v>3719</v>
      </c>
      <c r="C2894" s="40" t="s">
        <v>730</v>
      </c>
      <c r="D2894" s="40" t="str">
        <f t="shared" si="14"/>
        <v>021100009103Kỹ thuật số</v>
      </c>
      <c r="E2894" s="40" t="s">
        <v>1759</v>
      </c>
      <c r="F2894" s="40" t="str">
        <f t="shared" si="15"/>
        <v>02110000910317C1-ĐCN1</v>
      </c>
      <c r="G2894" s="46">
        <v>2</v>
      </c>
      <c r="H2894" s="40" t="s">
        <v>71</v>
      </c>
      <c r="I2894" s="46">
        <v>67</v>
      </c>
    </row>
    <row r="2895" spans="1:9" ht="12.75" hidden="1" customHeight="1">
      <c r="A2895" s="34">
        <v>1238</v>
      </c>
      <c r="B2895" s="40" t="s">
        <v>3721</v>
      </c>
      <c r="C2895" s="40" t="s">
        <v>2388</v>
      </c>
      <c r="D2895" s="40" t="str">
        <f t="shared" si="14"/>
        <v>021100023601Cung cấp điện</v>
      </c>
      <c r="E2895" s="40" t="s">
        <v>1759</v>
      </c>
      <c r="F2895" s="40" t="str">
        <f t="shared" si="15"/>
        <v>02110002360117C1-ĐCN1</v>
      </c>
      <c r="G2895" s="46">
        <v>2</v>
      </c>
      <c r="H2895" s="40" t="s">
        <v>698</v>
      </c>
      <c r="I2895" s="46">
        <v>67</v>
      </c>
    </row>
    <row r="2896" spans="1:9" ht="12.75" hidden="1" customHeight="1">
      <c r="A2896" s="34">
        <v>1239</v>
      </c>
      <c r="B2896" s="40" t="s">
        <v>3722</v>
      </c>
      <c r="C2896" s="40" t="s">
        <v>2494</v>
      </c>
      <c r="D2896" s="40" t="str">
        <f t="shared" si="14"/>
        <v>021100024803Khí cụ điện</v>
      </c>
      <c r="E2896" s="40" t="s">
        <v>1759</v>
      </c>
      <c r="F2896" s="40" t="str">
        <f t="shared" si="15"/>
        <v>02110002480317C1-ĐCN1</v>
      </c>
      <c r="G2896" s="46">
        <v>2</v>
      </c>
      <c r="H2896" s="40" t="s">
        <v>3723</v>
      </c>
      <c r="I2896" s="46">
        <v>67</v>
      </c>
    </row>
    <row r="2897" spans="1:9" ht="12.75" hidden="1" customHeight="1">
      <c r="A2897" s="34">
        <v>1240</v>
      </c>
      <c r="B2897" s="40" t="s">
        <v>3724</v>
      </c>
      <c r="C2897" s="40" t="s">
        <v>446</v>
      </c>
      <c r="D2897" s="40" t="str">
        <f t="shared" si="14"/>
        <v>021100027103Máy điện</v>
      </c>
      <c r="E2897" s="40" t="s">
        <v>1759</v>
      </c>
      <c r="F2897" s="40" t="str">
        <f t="shared" si="15"/>
        <v>02110002710317C1-ĐCN1</v>
      </c>
      <c r="G2897" s="46">
        <v>2</v>
      </c>
      <c r="H2897" s="40" t="s">
        <v>3725</v>
      </c>
      <c r="I2897" s="46">
        <v>67</v>
      </c>
    </row>
    <row r="2898" spans="1:9" ht="12.75" hidden="1" customHeight="1">
      <c r="A2898" s="34">
        <v>1241</v>
      </c>
      <c r="B2898" s="40" t="s">
        <v>1867</v>
      </c>
      <c r="C2898" s="40" t="s">
        <v>1851</v>
      </c>
      <c r="D2898" s="40" t="str">
        <f t="shared" si="14"/>
        <v>021100119715Anh văn</v>
      </c>
      <c r="E2898" s="40" t="s">
        <v>1759</v>
      </c>
      <c r="F2898" s="40" t="str">
        <f t="shared" si="15"/>
        <v>02110011971517C1-ĐCN1</v>
      </c>
      <c r="G2898" s="46">
        <v>2</v>
      </c>
      <c r="H2898" s="40" t="s">
        <v>3556</v>
      </c>
      <c r="I2898" s="46">
        <v>67</v>
      </c>
    </row>
    <row r="2899" spans="1:9" ht="12.75" hidden="1" customHeight="1">
      <c r="A2899" s="34">
        <v>1242</v>
      </c>
      <c r="B2899" s="40" t="s">
        <v>3726</v>
      </c>
      <c r="C2899" s="40" t="s">
        <v>2570</v>
      </c>
      <c r="D2899" s="40" t="str">
        <f t="shared" si="14"/>
        <v>021100128603An toàn điện</v>
      </c>
      <c r="E2899" s="40" t="s">
        <v>1759</v>
      </c>
      <c r="F2899" s="40" t="str">
        <f t="shared" si="15"/>
        <v>02110012860317C1-ĐCN1</v>
      </c>
      <c r="G2899" s="46">
        <v>2</v>
      </c>
      <c r="H2899" s="40" t="s">
        <v>1047</v>
      </c>
      <c r="I2899" s="46">
        <v>66</v>
      </c>
    </row>
    <row r="2900" spans="1:9" ht="12.75" hidden="1" customHeight="1">
      <c r="A2900" s="34">
        <v>1243</v>
      </c>
      <c r="B2900" s="40" t="s">
        <v>3727</v>
      </c>
      <c r="C2900" s="40" t="s">
        <v>3401</v>
      </c>
      <c r="D2900" s="40" t="str">
        <f t="shared" si="14"/>
        <v>021100015904Thực tập Điện cơ bản</v>
      </c>
      <c r="E2900" s="40" t="s">
        <v>1759</v>
      </c>
      <c r="F2900" s="40" t="str">
        <f t="shared" si="15"/>
        <v>02110001590417C1-ĐCN1</v>
      </c>
      <c r="G2900" s="46">
        <v>2</v>
      </c>
      <c r="H2900" s="40" t="s">
        <v>3729</v>
      </c>
      <c r="I2900" s="46">
        <v>67</v>
      </c>
    </row>
    <row r="2901" spans="1:9" ht="12.75" hidden="1" customHeight="1">
      <c r="A2901" s="34">
        <v>1244</v>
      </c>
      <c r="B2901" s="40" t="s">
        <v>3730</v>
      </c>
      <c r="C2901" s="40" t="s">
        <v>2583</v>
      </c>
      <c r="D2901" s="40" t="str">
        <f t="shared" si="14"/>
        <v>021100016503Thực tập Điện tử cơ bản</v>
      </c>
      <c r="E2901" s="40" t="s">
        <v>1759</v>
      </c>
      <c r="F2901" s="40" t="str">
        <f t="shared" si="15"/>
        <v>02110001650317C1-ĐCN1</v>
      </c>
      <c r="G2901" s="46">
        <v>2</v>
      </c>
      <c r="H2901" s="40" t="s">
        <v>3690</v>
      </c>
      <c r="I2901" s="46">
        <v>67</v>
      </c>
    </row>
    <row r="2902" spans="1:9" ht="12.75" hidden="1" customHeight="1">
      <c r="A2902" s="34">
        <v>1245</v>
      </c>
      <c r="B2902" s="40" t="s">
        <v>3731</v>
      </c>
      <c r="C2902" s="40" t="s">
        <v>3102</v>
      </c>
      <c r="D2902" s="40" t="str">
        <f t="shared" si="14"/>
        <v>021100017601Thực tập Máy điện</v>
      </c>
      <c r="E2902" s="40" t="s">
        <v>1759</v>
      </c>
      <c r="F2902" s="40" t="str">
        <f t="shared" si="15"/>
        <v>02110001760117C1-ĐCN1</v>
      </c>
      <c r="G2902" s="46">
        <v>2</v>
      </c>
      <c r="H2902" s="40" t="s">
        <v>3732</v>
      </c>
      <c r="I2902" s="46">
        <v>67</v>
      </c>
    </row>
    <row r="2903" spans="1:9" ht="12.75" hidden="1" customHeight="1">
      <c r="A2903" s="34">
        <v>1246</v>
      </c>
      <c r="B2903" s="40" t="s">
        <v>3733</v>
      </c>
      <c r="C2903" s="40" t="s">
        <v>3734</v>
      </c>
      <c r="D2903" s="40" t="str">
        <f t="shared" si="14"/>
        <v>021100130301Thực tập Vẽ điện</v>
      </c>
      <c r="E2903" s="40" t="s">
        <v>1759</v>
      </c>
      <c r="F2903" s="40" t="str">
        <f t="shared" si="15"/>
        <v>02110013030117C1-ĐCN1</v>
      </c>
      <c r="G2903" s="46">
        <v>2</v>
      </c>
      <c r="H2903" s="40" t="s">
        <v>199</v>
      </c>
      <c r="I2903" s="46">
        <v>67</v>
      </c>
    </row>
    <row r="2904" spans="1:9" ht="12.75" hidden="1" customHeight="1">
      <c r="A2904" s="34">
        <v>1247</v>
      </c>
      <c r="B2904" s="40" t="s">
        <v>3735</v>
      </c>
      <c r="C2904" s="40" t="s">
        <v>2915</v>
      </c>
      <c r="D2904" s="40" t="str">
        <f t="shared" si="14"/>
        <v>021100003704Điện tử cơ bản</v>
      </c>
      <c r="E2904" s="40" t="s">
        <v>1745</v>
      </c>
      <c r="F2904" s="40" t="str">
        <f t="shared" si="15"/>
        <v>02110000370417C1-CĐT1</v>
      </c>
      <c r="G2904" s="46">
        <v>2</v>
      </c>
      <c r="H2904" s="40" t="s">
        <v>191</v>
      </c>
      <c r="I2904" s="46">
        <v>71</v>
      </c>
    </row>
    <row r="2905" spans="1:9" ht="12.75" hidden="1" customHeight="1">
      <c r="A2905" s="34">
        <v>1248</v>
      </c>
      <c r="B2905" s="40" t="s">
        <v>3736</v>
      </c>
      <c r="C2905" s="40" t="s">
        <v>326</v>
      </c>
      <c r="D2905" s="40" t="str">
        <f t="shared" si="14"/>
        <v>021100003901Điện tử công suất</v>
      </c>
      <c r="E2905" s="40" t="s">
        <v>1745</v>
      </c>
      <c r="F2905" s="40" t="str">
        <f t="shared" si="15"/>
        <v>02110000390117C1-CĐT1</v>
      </c>
      <c r="G2905" s="46">
        <v>2</v>
      </c>
      <c r="H2905" s="40" t="s">
        <v>838</v>
      </c>
      <c r="I2905" s="46">
        <v>71</v>
      </c>
    </row>
    <row r="2906" spans="1:9" ht="12.75" hidden="1" customHeight="1">
      <c r="A2906" s="34">
        <v>1249</v>
      </c>
      <c r="B2906" s="40" t="s">
        <v>3737</v>
      </c>
      <c r="C2906" s="40" t="s">
        <v>730</v>
      </c>
      <c r="D2906" s="40" t="str">
        <f t="shared" si="14"/>
        <v>021100009104Kỹ thuật số</v>
      </c>
      <c r="E2906" s="40" t="s">
        <v>1745</v>
      </c>
      <c r="F2906" s="40" t="str">
        <f t="shared" si="15"/>
        <v>02110000910417C1-CĐT1</v>
      </c>
      <c r="G2906" s="46">
        <v>2</v>
      </c>
      <c r="H2906" s="40" t="s">
        <v>682</v>
      </c>
      <c r="I2906" s="46">
        <v>71</v>
      </c>
    </row>
    <row r="2907" spans="1:9" ht="12.75" hidden="1" customHeight="1">
      <c r="A2907" s="34">
        <v>1250</v>
      </c>
      <c r="B2907" s="40" t="s">
        <v>1868</v>
      </c>
      <c r="C2907" s="40" t="s">
        <v>1851</v>
      </c>
      <c r="D2907" s="40" t="str">
        <f t="shared" si="14"/>
        <v>021100119716Anh văn</v>
      </c>
      <c r="E2907" s="40" t="s">
        <v>1745</v>
      </c>
      <c r="F2907" s="40" t="str">
        <f t="shared" si="15"/>
        <v>02110011971617C1-CĐT1</v>
      </c>
      <c r="G2907" s="46">
        <v>2</v>
      </c>
      <c r="H2907" s="40" t="s">
        <v>98</v>
      </c>
      <c r="I2907" s="46">
        <v>71</v>
      </c>
    </row>
    <row r="2908" spans="1:9" ht="12.75" hidden="1" customHeight="1">
      <c r="A2908" s="34">
        <v>1251</v>
      </c>
      <c r="B2908" s="40" t="s">
        <v>3738</v>
      </c>
      <c r="C2908" s="40" t="s">
        <v>3739</v>
      </c>
      <c r="D2908" s="40" t="str">
        <f t="shared" si="14"/>
        <v>021100128301Kỹ thuật thủy lực - Khí nén</v>
      </c>
      <c r="E2908" s="40" t="s">
        <v>1745</v>
      </c>
      <c r="F2908" s="40" t="str">
        <f t="shared" si="15"/>
        <v>02110012830117C1-CĐT1</v>
      </c>
      <c r="G2908" s="46">
        <v>2</v>
      </c>
      <c r="H2908" s="40" t="s">
        <v>266</v>
      </c>
      <c r="I2908" s="46">
        <v>71</v>
      </c>
    </row>
    <row r="2909" spans="1:9" ht="12.75" hidden="1" customHeight="1">
      <c r="A2909" s="34">
        <v>1252</v>
      </c>
      <c r="B2909" s="40" t="s">
        <v>3740</v>
      </c>
      <c r="C2909" s="40" t="s">
        <v>533</v>
      </c>
      <c r="D2909" s="40" t="str">
        <f t="shared" si="14"/>
        <v>021100128401Vẽ kỹ thuật</v>
      </c>
      <c r="E2909" s="40" t="s">
        <v>1745</v>
      </c>
      <c r="F2909" s="40" t="str">
        <f t="shared" si="15"/>
        <v>02110012840117C1-CĐT1</v>
      </c>
      <c r="G2909" s="46">
        <v>2</v>
      </c>
      <c r="H2909" s="40" t="s">
        <v>165</v>
      </c>
      <c r="I2909" s="46">
        <v>71</v>
      </c>
    </row>
    <row r="2910" spans="1:9" ht="12.75" hidden="1" customHeight="1">
      <c r="A2910" s="34">
        <v>1253</v>
      </c>
      <c r="B2910" s="40" t="s">
        <v>3741</v>
      </c>
      <c r="C2910" s="40" t="s">
        <v>2570</v>
      </c>
      <c r="D2910" s="40" t="str">
        <f t="shared" si="14"/>
        <v>021100128604An toàn điện</v>
      </c>
      <c r="E2910" s="40" t="s">
        <v>1745</v>
      </c>
      <c r="F2910" s="40" t="str">
        <f t="shared" si="15"/>
        <v>02110012860417C1-CĐT1</v>
      </c>
      <c r="G2910" s="46">
        <v>2</v>
      </c>
      <c r="H2910" s="40" t="s">
        <v>3742</v>
      </c>
      <c r="I2910" s="46">
        <v>71</v>
      </c>
    </row>
    <row r="2911" spans="1:9" ht="12.75" hidden="1" customHeight="1">
      <c r="A2911" s="34">
        <v>1254</v>
      </c>
      <c r="B2911" s="40" t="s">
        <v>3743</v>
      </c>
      <c r="C2911" s="40" t="s">
        <v>3401</v>
      </c>
      <c r="D2911" s="40" t="str">
        <f t="shared" si="14"/>
        <v>021100015905Thực tập Điện cơ bản</v>
      </c>
      <c r="E2911" s="40" t="s">
        <v>1745</v>
      </c>
      <c r="F2911" s="40" t="str">
        <f t="shared" si="15"/>
        <v>02110001590517C1-CĐT1</v>
      </c>
      <c r="G2911" s="46">
        <v>2</v>
      </c>
      <c r="H2911" s="40" t="s">
        <v>3744</v>
      </c>
      <c r="I2911" s="46">
        <v>71</v>
      </c>
    </row>
    <row r="2912" spans="1:9" ht="12.75" hidden="1" customHeight="1">
      <c r="A2912" s="34">
        <v>1255</v>
      </c>
      <c r="B2912" s="40" t="s">
        <v>3745</v>
      </c>
      <c r="C2912" s="40" t="s">
        <v>2583</v>
      </c>
      <c r="D2912" s="40" t="str">
        <f t="shared" si="14"/>
        <v>021100016504Thực tập Điện tử cơ bản</v>
      </c>
      <c r="E2912" s="40" t="s">
        <v>1745</v>
      </c>
      <c r="F2912" s="40" t="str">
        <f t="shared" si="15"/>
        <v>02110001650417C1-CĐT1</v>
      </c>
      <c r="G2912" s="46">
        <v>2</v>
      </c>
      <c r="H2912" s="40" t="s">
        <v>3186</v>
      </c>
      <c r="I2912" s="46">
        <v>71</v>
      </c>
    </row>
    <row r="2913" spans="1:9" ht="12.75" hidden="1" customHeight="1">
      <c r="A2913" s="34">
        <v>1256</v>
      </c>
      <c r="B2913" s="40" t="s">
        <v>3746</v>
      </c>
      <c r="C2913" s="40" t="s">
        <v>3125</v>
      </c>
      <c r="D2913" s="40" t="str">
        <f t="shared" si="14"/>
        <v>021100041201Thực tập Trang bị điện</v>
      </c>
      <c r="E2913" s="40" t="s">
        <v>1745</v>
      </c>
      <c r="F2913" s="40" t="str">
        <f t="shared" si="15"/>
        <v>02110004120117C1-CĐT1</v>
      </c>
      <c r="G2913" s="46">
        <v>2</v>
      </c>
      <c r="H2913" s="40" t="s">
        <v>3747</v>
      </c>
      <c r="I2913" s="46">
        <v>71</v>
      </c>
    </row>
    <row r="2914" spans="1:9" ht="12.75" hidden="1" customHeight="1">
      <c r="A2914" s="34">
        <v>1257</v>
      </c>
      <c r="B2914" s="40" t="s">
        <v>3748</v>
      </c>
      <c r="C2914" s="40" t="s">
        <v>3693</v>
      </c>
      <c r="D2914" s="40" t="str">
        <f t="shared" si="14"/>
        <v>021100128503Thực tập Đo lường và cảm biến</v>
      </c>
      <c r="E2914" s="40" t="s">
        <v>1745</v>
      </c>
      <c r="F2914" s="40" t="str">
        <f t="shared" si="15"/>
        <v>02110012850317C1-CĐT1</v>
      </c>
      <c r="G2914" s="46">
        <v>2</v>
      </c>
      <c r="H2914" s="40" t="s">
        <v>704</v>
      </c>
      <c r="I2914" s="46">
        <v>71</v>
      </c>
    </row>
    <row r="2915" spans="1:9" ht="12.75" hidden="1" customHeight="1">
      <c r="A2915" s="34">
        <v>1258</v>
      </c>
      <c r="B2915" s="40" t="s">
        <v>3749</v>
      </c>
      <c r="C2915" s="40" t="s">
        <v>2915</v>
      </c>
      <c r="D2915" s="40" t="str">
        <f t="shared" si="14"/>
        <v>021100003705Điện tử cơ bản</v>
      </c>
      <c r="E2915" s="40" t="s">
        <v>1752</v>
      </c>
      <c r="F2915" s="40" t="str">
        <f t="shared" si="15"/>
        <v>02110000370517C1-ĐTC1</v>
      </c>
      <c r="G2915" s="46">
        <v>2</v>
      </c>
      <c r="H2915" s="40" t="s">
        <v>801</v>
      </c>
      <c r="I2915" s="46">
        <v>37</v>
      </c>
    </row>
    <row r="2916" spans="1:9" ht="12.75" hidden="1" customHeight="1">
      <c r="A2916" s="34">
        <v>1259</v>
      </c>
      <c r="B2916" s="40" t="s">
        <v>3751</v>
      </c>
      <c r="C2916" s="40" t="s">
        <v>730</v>
      </c>
      <c r="D2916" s="40" t="str">
        <f t="shared" si="14"/>
        <v>021100009105Kỹ thuật số</v>
      </c>
      <c r="E2916" s="40" t="s">
        <v>1752</v>
      </c>
      <c r="F2916" s="40" t="str">
        <f t="shared" si="15"/>
        <v>02110000910517C1-ĐTC1</v>
      </c>
      <c r="G2916" s="46">
        <v>2</v>
      </c>
      <c r="H2916" s="40" t="s">
        <v>74</v>
      </c>
      <c r="I2916" s="46">
        <v>37</v>
      </c>
    </row>
    <row r="2917" spans="1:9" ht="12.75" hidden="1" customHeight="1">
      <c r="A2917" s="34">
        <v>1260</v>
      </c>
      <c r="B2917" s="40" t="s">
        <v>3752</v>
      </c>
      <c r="C2917" s="40" t="s">
        <v>446</v>
      </c>
      <c r="D2917" s="40" t="str">
        <f t="shared" si="14"/>
        <v>021100027104Máy điện</v>
      </c>
      <c r="E2917" s="40" t="s">
        <v>1752</v>
      </c>
      <c r="F2917" s="40" t="str">
        <f t="shared" si="15"/>
        <v>02110002710417C1-ĐTC1</v>
      </c>
      <c r="G2917" s="46">
        <v>2</v>
      </c>
      <c r="H2917" s="40" t="s">
        <v>3753</v>
      </c>
      <c r="I2917" s="46">
        <v>37</v>
      </c>
    </row>
    <row r="2918" spans="1:9" ht="12.75" hidden="1" customHeight="1">
      <c r="A2918" s="34">
        <v>1261</v>
      </c>
      <c r="B2918" s="40" t="s">
        <v>3754</v>
      </c>
      <c r="C2918" s="40" t="s">
        <v>448</v>
      </c>
      <c r="D2918" s="40" t="str">
        <f t="shared" si="14"/>
        <v>021100029501Trang bị điện</v>
      </c>
      <c r="E2918" s="40" t="s">
        <v>1752</v>
      </c>
      <c r="F2918" s="40" t="str">
        <f t="shared" si="15"/>
        <v>02110002950117C1-ĐTC1</v>
      </c>
      <c r="G2918" s="46">
        <v>2</v>
      </c>
      <c r="H2918" s="40" t="s">
        <v>194</v>
      </c>
      <c r="I2918" s="46">
        <v>37</v>
      </c>
    </row>
    <row r="2919" spans="1:9" ht="12.75" hidden="1" customHeight="1">
      <c r="A2919" s="34">
        <v>1262</v>
      </c>
      <c r="B2919" s="40" t="s">
        <v>1869</v>
      </c>
      <c r="C2919" s="40" t="s">
        <v>1851</v>
      </c>
      <c r="D2919" s="40" t="str">
        <f t="shared" si="14"/>
        <v>021100119717Anh văn</v>
      </c>
      <c r="E2919" s="40" t="s">
        <v>1752</v>
      </c>
      <c r="F2919" s="40" t="str">
        <f t="shared" si="15"/>
        <v>02110011971717C1-ĐTC1</v>
      </c>
      <c r="G2919" s="46">
        <v>2</v>
      </c>
      <c r="H2919" s="40" t="s">
        <v>201</v>
      </c>
      <c r="I2919" s="46">
        <v>37</v>
      </c>
    </row>
    <row r="2920" spans="1:9" ht="12.75" hidden="1" customHeight="1">
      <c r="A2920" s="34">
        <v>1263</v>
      </c>
      <c r="B2920" s="40" t="s">
        <v>3755</v>
      </c>
      <c r="C2920" s="40" t="s">
        <v>2570</v>
      </c>
      <c r="D2920" s="40" t="str">
        <f t="shared" si="14"/>
        <v>021100128605An toàn điện</v>
      </c>
      <c r="E2920" s="40" t="s">
        <v>1752</v>
      </c>
      <c r="F2920" s="40" t="str">
        <f t="shared" si="15"/>
        <v>02110012860517C1-ĐTC1</v>
      </c>
      <c r="G2920" s="46">
        <v>2</v>
      </c>
      <c r="H2920" s="40" t="s">
        <v>3742</v>
      </c>
      <c r="I2920" s="46">
        <v>37</v>
      </c>
    </row>
    <row r="2921" spans="1:9" ht="12.75" hidden="1" customHeight="1">
      <c r="A2921" s="34">
        <v>1264</v>
      </c>
      <c r="B2921" s="40" t="s">
        <v>3756</v>
      </c>
      <c r="C2921" s="40" t="s">
        <v>3401</v>
      </c>
      <c r="D2921" s="40" t="str">
        <f t="shared" si="14"/>
        <v>021100015906Thực tập Điện cơ bản</v>
      </c>
      <c r="E2921" s="40" t="s">
        <v>1752</v>
      </c>
      <c r="F2921" s="40" t="str">
        <f t="shared" si="15"/>
        <v>02110001590617C1-ĐTC1</v>
      </c>
      <c r="G2921" s="46">
        <v>2</v>
      </c>
      <c r="H2921" s="40" t="s">
        <v>196</v>
      </c>
      <c r="I2921" s="46">
        <v>37</v>
      </c>
    </row>
    <row r="2922" spans="1:9" ht="12.75" hidden="1" customHeight="1">
      <c r="A2922" s="34">
        <v>1265</v>
      </c>
      <c r="B2922" s="40" t="s">
        <v>3757</v>
      </c>
      <c r="C2922" s="40" t="s">
        <v>2583</v>
      </c>
      <c r="D2922" s="40" t="str">
        <f t="shared" si="14"/>
        <v>021100016505Thực tập Điện tử cơ bản</v>
      </c>
      <c r="E2922" s="40" t="s">
        <v>1752</v>
      </c>
      <c r="F2922" s="40" t="str">
        <f t="shared" si="15"/>
        <v>02110001650517C1-ĐTC1</v>
      </c>
      <c r="G2922" s="46">
        <v>2</v>
      </c>
      <c r="H2922" s="40" t="s">
        <v>3758</v>
      </c>
      <c r="I2922" s="46">
        <v>37</v>
      </c>
    </row>
    <row r="2923" spans="1:9" ht="12.75" hidden="1" customHeight="1">
      <c r="A2923" s="34">
        <v>1266</v>
      </c>
      <c r="B2923" s="40" t="s">
        <v>3759</v>
      </c>
      <c r="C2923" s="40" t="s">
        <v>658</v>
      </c>
      <c r="D2923" s="40" t="str">
        <f t="shared" si="14"/>
        <v>021100017503Thực tập Kỹ thuật số</v>
      </c>
      <c r="E2923" s="40" t="s">
        <v>1752</v>
      </c>
      <c r="F2923" s="40" t="str">
        <f t="shared" si="15"/>
        <v>02110001750317C1-ĐTC1</v>
      </c>
      <c r="G2923" s="46">
        <v>2</v>
      </c>
      <c r="H2923" s="40" t="s">
        <v>74</v>
      </c>
      <c r="I2923" s="46">
        <v>37</v>
      </c>
    </row>
    <row r="2924" spans="1:9" ht="12.75" hidden="1" customHeight="1">
      <c r="A2924" s="34">
        <v>1267</v>
      </c>
      <c r="B2924" s="40" t="s">
        <v>3760</v>
      </c>
      <c r="C2924" s="40" t="s">
        <v>3693</v>
      </c>
      <c r="D2924" s="40" t="str">
        <f t="shared" si="14"/>
        <v>021100128504Thực tập Đo lường và cảm biến</v>
      </c>
      <c r="E2924" s="40" t="s">
        <v>1752</v>
      </c>
      <c r="F2924" s="40" t="str">
        <f t="shared" si="15"/>
        <v>02110012850417C1-ĐTC1</v>
      </c>
      <c r="G2924" s="46">
        <v>2</v>
      </c>
      <c r="H2924" s="40" t="s">
        <v>670</v>
      </c>
      <c r="I2924" s="46">
        <v>37</v>
      </c>
    </row>
    <row r="2925" spans="1:9" ht="12.75" hidden="1" customHeight="1">
      <c r="A2925" s="34">
        <v>1268</v>
      </c>
      <c r="B2925" s="40" t="s">
        <v>3761</v>
      </c>
      <c r="C2925" s="40" t="s">
        <v>531</v>
      </c>
      <c r="D2925" s="40" t="str">
        <f t="shared" si="14"/>
        <v>021100002402Cơ lý thuyết</v>
      </c>
      <c r="E2925" s="40" t="s">
        <v>1506</v>
      </c>
      <c r="F2925" s="40" t="str">
        <f t="shared" si="15"/>
        <v>02110000240217C1-CNÔ2</v>
      </c>
      <c r="G2925" s="46">
        <v>2</v>
      </c>
      <c r="H2925" s="40" t="s">
        <v>164</v>
      </c>
      <c r="I2925" s="46">
        <v>57</v>
      </c>
    </row>
    <row r="2926" spans="1:9" ht="12.75" hidden="1" customHeight="1">
      <c r="A2926" s="34">
        <v>1269</v>
      </c>
      <c r="B2926" s="40" t="s">
        <v>1733</v>
      </c>
      <c r="C2926" s="40" t="s">
        <v>323</v>
      </c>
      <c r="D2926" s="40" t="str">
        <f t="shared" si="14"/>
        <v>021100095313Chính trị</v>
      </c>
      <c r="E2926" s="40" t="s">
        <v>1506</v>
      </c>
      <c r="F2926" s="40" t="str">
        <f t="shared" si="15"/>
        <v>02110009531317C1-CNÔ2</v>
      </c>
      <c r="G2926" s="46">
        <v>2</v>
      </c>
      <c r="H2926" s="40" t="s">
        <v>567</v>
      </c>
      <c r="I2926" s="46">
        <v>57</v>
      </c>
    </row>
    <row r="2927" spans="1:9" ht="12.75" hidden="1" customHeight="1">
      <c r="A2927" s="34">
        <v>1270</v>
      </c>
      <c r="B2927" s="40" t="s">
        <v>1904</v>
      </c>
      <c r="C2927" s="40" t="s">
        <v>649</v>
      </c>
      <c r="D2927" s="40" t="str">
        <f t="shared" si="14"/>
        <v>021100119907Tin học</v>
      </c>
      <c r="E2927" s="40" t="s">
        <v>1506</v>
      </c>
      <c r="F2927" s="40" t="str">
        <f t="shared" si="15"/>
        <v>02110011990717C1-CNÔ2</v>
      </c>
      <c r="G2927" s="46">
        <v>2</v>
      </c>
      <c r="H2927" s="40" t="s">
        <v>54</v>
      </c>
      <c r="I2927" s="46">
        <v>41</v>
      </c>
    </row>
    <row r="2928" spans="1:9" ht="12.75" hidden="1" customHeight="1">
      <c r="A2928" s="34">
        <v>1271</v>
      </c>
      <c r="B2928" s="40" t="s">
        <v>3762</v>
      </c>
      <c r="C2928" s="40" t="s">
        <v>2089</v>
      </c>
      <c r="D2928" s="40" t="str">
        <f t="shared" si="14"/>
        <v>021100140202Pháp luật</v>
      </c>
      <c r="E2928" s="40" t="s">
        <v>1506</v>
      </c>
      <c r="F2928" s="40" t="str">
        <f t="shared" si="15"/>
        <v>02110014020217C1-CNÔ2</v>
      </c>
      <c r="G2928" s="46">
        <v>2</v>
      </c>
      <c r="H2928" s="40" t="s">
        <v>534</v>
      </c>
      <c r="I2928" s="46">
        <v>57</v>
      </c>
    </row>
    <row r="2929" spans="1:9" ht="12.75" hidden="1" customHeight="1">
      <c r="A2929" s="34">
        <v>1272</v>
      </c>
      <c r="B2929" s="40" t="s">
        <v>3763</v>
      </c>
      <c r="C2929" s="40" t="s">
        <v>3639</v>
      </c>
      <c r="D2929" s="40" t="str">
        <f t="shared" si="14"/>
        <v>021100132302Thực tập Động cơ cơ bản</v>
      </c>
      <c r="E2929" s="40" t="s">
        <v>1506</v>
      </c>
      <c r="F2929" s="40" t="str">
        <f t="shared" si="15"/>
        <v>02110013230217C1-CNÔ2</v>
      </c>
      <c r="G2929" s="46">
        <v>2</v>
      </c>
      <c r="H2929" s="40" t="s">
        <v>3764</v>
      </c>
      <c r="I2929" s="46">
        <v>57</v>
      </c>
    </row>
    <row r="2930" spans="1:9" ht="12.75" hidden="1" customHeight="1">
      <c r="A2930" s="34">
        <v>1273</v>
      </c>
      <c r="B2930" s="40" t="s">
        <v>3765</v>
      </c>
      <c r="C2930" s="40" t="s">
        <v>3642</v>
      </c>
      <c r="D2930" s="40" t="str">
        <f t="shared" si="14"/>
        <v>021100132902Thực tập Đồng - Sơn Ô tô</v>
      </c>
      <c r="E2930" s="40" t="s">
        <v>1506</v>
      </c>
      <c r="F2930" s="40" t="str">
        <f t="shared" si="15"/>
        <v>02110013290217C1-CNÔ2</v>
      </c>
      <c r="G2930" s="46">
        <v>2</v>
      </c>
      <c r="H2930" s="40" t="s">
        <v>3766</v>
      </c>
      <c r="I2930" s="46">
        <v>57</v>
      </c>
    </row>
    <row r="2931" spans="1:9" ht="12.75" hidden="1" customHeight="1">
      <c r="A2931" s="34">
        <v>1274</v>
      </c>
      <c r="B2931" s="40" t="s">
        <v>1735</v>
      </c>
      <c r="C2931" s="40" t="s">
        <v>1343</v>
      </c>
      <c r="D2931" s="40" t="str">
        <f t="shared" si="14"/>
        <v>021100095413Giáo dục thể chất</v>
      </c>
      <c r="E2931" s="40" t="s">
        <v>1506</v>
      </c>
      <c r="F2931" s="40" t="str">
        <f t="shared" si="15"/>
        <v>02110009541317C1-CNÔ2</v>
      </c>
      <c r="G2931" s="46">
        <v>2</v>
      </c>
      <c r="H2931" s="40" t="s">
        <v>1084</v>
      </c>
      <c r="I2931" s="46">
        <v>57</v>
      </c>
    </row>
    <row r="2932" spans="1:9" ht="12.75" hidden="1" customHeight="1">
      <c r="A2932" s="34">
        <v>1275</v>
      </c>
      <c r="B2932" s="40" t="s">
        <v>3767</v>
      </c>
      <c r="C2932" s="40" t="s">
        <v>531</v>
      </c>
      <c r="D2932" s="40" t="str">
        <f t="shared" si="14"/>
        <v>021100002403Cơ lý thuyết</v>
      </c>
      <c r="E2932" s="40" t="s">
        <v>1518</v>
      </c>
      <c r="F2932" s="40" t="str">
        <f t="shared" si="15"/>
        <v>02110000240317C1-CNÔ3</v>
      </c>
      <c r="G2932" s="46">
        <v>2</v>
      </c>
      <c r="H2932" s="40" t="s">
        <v>164</v>
      </c>
      <c r="I2932" s="46">
        <v>56</v>
      </c>
    </row>
    <row r="2933" spans="1:9" ht="12.75" hidden="1" customHeight="1">
      <c r="A2933" s="34">
        <v>1276</v>
      </c>
      <c r="B2933" s="40" t="s">
        <v>1739</v>
      </c>
      <c r="C2933" s="40" t="s">
        <v>323</v>
      </c>
      <c r="D2933" s="40" t="str">
        <f t="shared" si="14"/>
        <v>021100095314Chính trị</v>
      </c>
      <c r="E2933" s="40" t="s">
        <v>1518</v>
      </c>
      <c r="F2933" s="40" t="str">
        <f t="shared" si="15"/>
        <v>02110009531417C1-CNÔ3</v>
      </c>
      <c r="G2933" s="46">
        <v>2</v>
      </c>
      <c r="H2933" s="40" t="s">
        <v>227</v>
      </c>
      <c r="I2933" s="46">
        <v>56</v>
      </c>
    </row>
    <row r="2934" spans="1:9" ht="12.75" hidden="1" customHeight="1">
      <c r="A2934" s="34">
        <v>1277</v>
      </c>
      <c r="B2934" s="40" t="s">
        <v>1905</v>
      </c>
      <c r="C2934" s="40" t="s">
        <v>649</v>
      </c>
      <c r="D2934" s="40" t="str">
        <f t="shared" si="14"/>
        <v>021100119908Tin học</v>
      </c>
      <c r="E2934" s="40" t="s">
        <v>1518</v>
      </c>
      <c r="F2934" s="40" t="str">
        <f t="shared" si="15"/>
        <v>02110011990817C1-CNÔ3</v>
      </c>
      <c r="G2934" s="46">
        <v>2</v>
      </c>
      <c r="H2934" s="40" t="s">
        <v>290</v>
      </c>
      <c r="I2934" s="46">
        <v>41</v>
      </c>
    </row>
    <row r="2935" spans="1:9" ht="12.75" hidden="1" customHeight="1">
      <c r="A2935" s="34">
        <v>1278</v>
      </c>
      <c r="B2935" s="40" t="s">
        <v>3768</v>
      </c>
      <c r="C2935" s="40" t="s">
        <v>2089</v>
      </c>
      <c r="D2935" s="40" t="str">
        <f t="shared" si="14"/>
        <v>021100140203Pháp luật</v>
      </c>
      <c r="E2935" s="40" t="s">
        <v>1518</v>
      </c>
      <c r="F2935" s="40" t="str">
        <f t="shared" si="15"/>
        <v>02110014020317C1-CNÔ3</v>
      </c>
      <c r="G2935" s="46">
        <v>2</v>
      </c>
      <c r="H2935" s="40" t="s">
        <v>492</v>
      </c>
      <c r="I2935" s="46">
        <v>56</v>
      </c>
    </row>
    <row r="2936" spans="1:9" ht="12.75" hidden="1" customHeight="1">
      <c r="A2936" s="34">
        <v>1279</v>
      </c>
      <c r="B2936" s="40" t="s">
        <v>3769</v>
      </c>
      <c r="C2936" s="40" t="s">
        <v>3639</v>
      </c>
      <c r="D2936" s="40" t="str">
        <f t="shared" si="14"/>
        <v>021100132303Thực tập Động cơ cơ bản</v>
      </c>
      <c r="E2936" s="40" t="s">
        <v>1518</v>
      </c>
      <c r="F2936" s="40" t="str">
        <f t="shared" si="15"/>
        <v>02110013230317C1-CNÔ3</v>
      </c>
      <c r="G2936" s="46">
        <v>2</v>
      </c>
      <c r="H2936" s="40" t="s">
        <v>3770</v>
      </c>
      <c r="I2936" s="46">
        <v>56</v>
      </c>
    </row>
    <row r="2937" spans="1:9" ht="12.75" hidden="1" customHeight="1">
      <c r="A2937" s="34">
        <v>1280</v>
      </c>
      <c r="B2937" s="40" t="s">
        <v>3771</v>
      </c>
      <c r="C2937" s="40" t="s">
        <v>3642</v>
      </c>
      <c r="D2937" s="40" t="str">
        <f t="shared" si="14"/>
        <v>021100132903Thực tập Đồng - Sơn Ô tô</v>
      </c>
      <c r="E2937" s="40" t="s">
        <v>1518</v>
      </c>
      <c r="F2937" s="40" t="str">
        <f t="shared" si="15"/>
        <v>02110013290317C1-CNÔ3</v>
      </c>
      <c r="G2937" s="46">
        <v>2</v>
      </c>
      <c r="H2937" s="40" t="s">
        <v>3772</v>
      </c>
      <c r="I2937" s="46">
        <v>56</v>
      </c>
    </row>
    <row r="2938" spans="1:9" ht="12.75" hidden="1" customHeight="1">
      <c r="A2938" s="34">
        <v>1281</v>
      </c>
      <c r="B2938" s="40" t="s">
        <v>1741</v>
      </c>
      <c r="C2938" s="40" t="s">
        <v>1343</v>
      </c>
      <c r="D2938" s="40" t="str">
        <f t="shared" si="14"/>
        <v>021100095414Giáo dục thể chất</v>
      </c>
      <c r="E2938" s="40" t="s">
        <v>1518</v>
      </c>
      <c r="F2938" s="40" t="str">
        <f t="shared" si="15"/>
        <v>02110009541417C1-CNÔ3</v>
      </c>
      <c r="G2938" s="46">
        <v>2</v>
      </c>
      <c r="H2938" s="40" t="s">
        <v>214</v>
      </c>
      <c r="I2938" s="46">
        <v>56</v>
      </c>
    </row>
    <row r="2939" spans="1:9" ht="12.75" hidden="1" customHeight="1">
      <c r="A2939" s="34">
        <v>1282</v>
      </c>
      <c r="B2939" s="40" t="s">
        <v>3773</v>
      </c>
      <c r="C2939" s="40" t="s">
        <v>1340</v>
      </c>
      <c r="D2939" s="40" t="str">
        <f t="shared" si="14"/>
        <v xml:space="preserve">021100093803Giáo dục quốc phòng - An ninh </v>
      </c>
      <c r="E2939" s="40" t="s">
        <v>1518</v>
      </c>
      <c r="F2939" s="40" t="str">
        <f t="shared" si="15"/>
        <v>02110009380317C1-CNÔ3</v>
      </c>
      <c r="G2939" s="46">
        <v>2</v>
      </c>
      <c r="H2939" s="40" t="s">
        <v>3774</v>
      </c>
      <c r="I2939" s="46">
        <v>112</v>
      </c>
    </row>
    <row r="2940" spans="1:9" ht="12.75" hidden="1" customHeight="1">
      <c r="A2940" s="34">
        <v>1283</v>
      </c>
      <c r="B2940" s="40" t="s">
        <v>3775</v>
      </c>
      <c r="C2940" s="40" t="s">
        <v>531</v>
      </c>
      <c r="D2940" s="40" t="str">
        <f t="shared" si="14"/>
        <v>021100002404Cơ lý thuyết</v>
      </c>
      <c r="E2940" s="40" t="s">
        <v>1537</v>
      </c>
      <c r="F2940" s="40" t="str">
        <f t="shared" si="15"/>
        <v>02110000240417C1-CNÔ4</v>
      </c>
      <c r="G2940" s="46">
        <v>2</v>
      </c>
      <c r="H2940" s="40" t="s">
        <v>103</v>
      </c>
      <c r="I2940" s="46">
        <v>56</v>
      </c>
    </row>
    <row r="2941" spans="1:9" ht="12.75" hidden="1" customHeight="1">
      <c r="A2941" s="34">
        <v>1284</v>
      </c>
      <c r="B2941" s="40" t="s">
        <v>1744</v>
      </c>
      <c r="C2941" s="40" t="s">
        <v>323</v>
      </c>
      <c r="D2941" s="40" t="str">
        <f t="shared" si="14"/>
        <v>021100095315Chính trị</v>
      </c>
      <c r="E2941" s="40" t="s">
        <v>1537</v>
      </c>
      <c r="F2941" s="40" t="str">
        <f t="shared" si="15"/>
        <v>02110009531517C1-CNÔ4</v>
      </c>
      <c r="G2941" s="46">
        <v>2</v>
      </c>
      <c r="H2941" s="40" t="s">
        <v>567</v>
      </c>
      <c r="I2941" s="46">
        <v>56</v>
      </c>
    </row>
    <row r="2942" spans="1:9" ht="12.75" hidden="1" customHeight="1">
      <c r="A2942" s="34">
        <v>1285</v>
      </c>
      <c r="B2942" s="40" t="s">
        <v>1906</v>
      </c>
      <c r="C2942" s="40" t="s">
        <v>649</v>
      </c>
      <c r="D2942" s="40" t="str">
        <f t="shared" si="14"/>
        <v>021100119909Tin học</v>
      </c>
      <c r="E2942" s="40" t="s">
        <v>1537</v>
      </c>
      <c r="F2942" s="40" t="str">
        <f t="shared" si="15"/>
        <v>02110011990917C1-CNÔ4</v>
      </c>
      <c r="G2942" s="46">
        <v>2</v>
      </c>
      <c r="H2942" s="40" t="s">
        <v>1765</v>
      </c>
      <c r="I2942" s="46">
        <v>41</v>
      </c>
    </row>
    <row r="2943" spans="1:9" ht="12.75" hidden="1" customHeight="1">
      <c r="A2943" s="34">
        <v>1286</v>
      </c>
      <c r="B2943" s="40" t="s">
        <v>3776</v>
      </c>
      <c r="C2943" s="40" t="s">
        <v>2089</v>
      </c>
      <c r="D2943" s="40" t="str">
        <f t="shared" si="14"/>
        <v>021100140204Pháp luật</v>
      </c>
      <c r="E2943" s="40" t="s">
        <v>1537</v>
      </c>
      <c r="F2943" s="40" t="str">
        <f t="shared" si="15"/>
        <v>02110014020417C1-CNÔ4</v>
      </c>
      <c r="G2943" s="46">
        <v>2</v>
      </c>
      <c r="H2943" s="40" t="s">
        <v>793</v>
      </c>
      <c r="I2943" s="46">
        <v>56</v>
      </c>
    </row>
    <row r="2944" spans="1:9" ht="12.75" hidden="1" customHeight="1">
      <c r="A2944" s="34">
        <v>1287</v>
      </c>
      <c r="B2944" s="40" t="s">
        <v>3777</v>
      </c>
      <c r="C2944" s="40" t="s">
        <v>3639</v>
      </c>
      <c r="D2944" s="40" t="str">
        <f t="shared" si="14"/>
        <v>021100132304Thực tập Động cơ cơ bản</v>
      </c>
      <c r="E2944" s="40" t="s">
        <v>1537</v>
      </c>
      <c r="F2944" s="40" t="str">
        <f t="shared" si="15"/>
        <v>02110013230417C1-CNÔ4</v>
      </c>
      <c r="G2944" s="46">
        <v>2</v>
      </c>
      <c r="H2944" s="40" t="s">
        <v>3778</v>
      </c>
      <c r="I2944" s="46">
        <v>56</v>
      </c>
    </row>
    <row r="2945" spans="1:9" ht="12.75" hidden="1" customHeight="1">
      <c r="A2945" s="34">
        <v>1288</v>
      </c>
      <c r="B2945" s="40" t="s">
        <v>3779</v>
      </c>
      <c r="C2945" s="40" t="s">
        <v>3642</v>
      </c>
      <c r="D2945" s="40" t="str">
        <f t="shared" si="14"/>
        <v>021100132904Thực tập Đồng - Sơn Ô tô</v>
      </c>
      <c r="E2945" s="40" t="s">
        <v>1537</v>
      </c>
      <c r="F2945" s="40" t="str">
        <f t="shared" si="15"/>
        <v>02110013290417C1-CNÔ4</v>
      </c>
      <c r="G2945" s="46">
        <v>2</v>
      </c>
      <c r="H2945" s="40" t="s">
        <v>3780</v>
      </c>
      <c r="I2945" s="46">
        <v>56</v>
      </c>
    </row>
    <row r="2946" spans="1:9" ht="12.75" hidden="1" customHeight="1">
      <c r="A2946" s="34">
        <v>1289</v>
      </c>
      <c r="B2946" s="40" t="s">
        <v>1748</v>
      </c>
      <c r="C2946" s="40" t="s">
        <v>1343</v>
      </c>
      <c r="D2946" s="40" t="str">
        <f t="shared" si="14"/>
        <v>021100095415Giáo dục thể chất</v>
      </c>
      <c r="E2946" s="40" t="s">
        <v>1537</v>
      </c>
      <c r="F2946" s="40" t="str">
        <f t="shared" si="15"/>
        <v>02110009541517C1-CNÔ4</v>
      </c>
      <c r="G2946" s="46">
        <v>2</v>
      </c>
      <c r="H2946" s="40" t="s">
        <v>214</v>
      </c>
      <c r="I2946" s="46">
        <v>56</v>
      </c>
    </row>
    <row r="2947" spans="1:9" ht="12.75" hidden="1" customHeight="1">
      <c r="A2947" s="34">
        <v>1290</v>
      </c>
      <c r="B2947" s="40" t="s">
        <v>3781</v>
      </c>
      <c r="C2947" s="40" t="s">
        <v>531</v>
      </c>
      <c r="D2947" s="40" t="str">
        <f t="shared" si="14"/>
        <v>021100002405Cơ lý thuyết</v>
      </c>
      <c r="E2947" s="40" t="s">
        <v>1547</v>
      </c>
      <c r="F2947" s="40" t="str">
        <f t="shared" si="15"/>
        <v>02110000240517C1-CNÔ5</v>
      </c>
      <c r="G2947" s="46">
        <v>2</v>
      </c>
      <c r="H2947" s="40" t="s">
        <v>230</v>
      </c>
      <c r="I2947" s="46">
        <v>56</v>
      </c>
    </row>
    <row r="2948" spans="1:9" ht="12.75" hidden="1" customHeight="1">
      <c r="A2948" s="34">
        <v>1291</v>
      </c>
      <c r="B2948" s="40" t="s">
        <v>1751</v>
      </c>
      <c r="C2948" s="40" t="s">
        <v>323</v>
      </c>
      <c r="D2948" s="40" t="str">
        <f t="shared" si="14"/>
        <v>021100095316Chính trị</v>
      </c>
      <c r="E2948" s="40" t="s">
        <v>1547</v>
      </c>
      <c r="F2948" s="40" t="str">
        <f t="shared" si="15"/>
        <v>02110009531617C1-CNÔ5</v>
      </c>
      <c r="G2948" s="46">
        <v>2</v>
      </c>
      <c r="H2948" s="40" t="s">
        <v>162</v>
      </c>
      <c r="I2948" s="46">
        <v>56</v>
      </c>
    </row>
    <row r="2949" spans="1:9" ht="12.75" hidden="1" customHeight="1">
      <c r="A2949" s="34">
        <v>1292</v>
      </c>
      <c r="B2949" s="40" t="s">
        <v>1907</v>
      </c>
      <c r="C2949" s="40" t="s">
        <v>649</v>
      </c>
      <c r="D2949" s="40" t="str">
        <f t="shared" si="14"/>
        <v>021100119910Tin học</v>
      </c>
      <c r="E2949" s="40" t="s">
        <v>1547</v>
      </c>
      <c r="F2949" s="40" t="str">
        <f t="shared" si="15"/>
        <v>02110011991017C1-CNÔ5</v>
      </c>
      <c r="G2949" s="46">
        <v>2</v>
      </c>
      <c r="H2949" s="40" t="s">
        <v>451</v>
      </c>
      <c r="I2949" s="46">
        <v>41</v>
      </c>
    </row>
    <row r="2950" spans="1:9" ht="12.75" hidden="1" customHeight="1">
      <c r="A2950" s="34">
        <v>1293</v>
      </c>
      <c r="B2950" s="40" t="s">
        <v>3782</v>
      </c>
      <c r="C2950" s="40" t="s">
        <v>2089</v>
      </c>
      <c r="D2950" s="40" t="str">
        <f t="shared" si="14"/>
        <v>021100140205Pháp luật</v>
      </c>
      <c r="E2950" s="40" t="s">
        <v>1547</v>
      </c>
      <c r="F2950" s="40" t="str">
        <f t="shared" si="15"/>
        <v>02110014020517C1-CNÔ5</v>
      </c>
      <c r="G2950" s="46">
        <v>2</v>
      </c>
      <c r="H2950" s="40" t="s">
        <v>793</v>
      </c>
      <c r="I2950" s="46">
        <v>56</v>
      </c>
    </row>
    <row r="2951" spans="1:9" ht="12.75" hidden="1" customHeight="1">
      <c r="A2951" s="34">
        <v>1294</v>
      </c>
      <c r="B2951" s="40" t="s">
        <v>3784</v>
      </c>
      <c r="C2951" s="40" t="s">
        <v>3639</v>
      </c>
      <c r="D2951" s="40" t="str">
        <f t="shared" si="14"/>
        <v>021100132305Thực tập Động cơ cơ bản</v>
      </c>
      <c r="E2951" s="40" t="s">
        <v>1547</v>
      </c>
      <c r="F2951" s="40" t="str">
        <f t="shared" si="15"/>
        <v>02110013230517C1-CNÔ5</v>
      </c>
      <c r="G2951" s="46">
        <v>2</v>
      </c>
      <c r="H2951" s="40" t="s">
        <v>3785</v>
      </c>
      <c r="I2951" s="46">
        <v>56</v>
      </c>
    </row>
    <row r="2952" spans="1:9" ht="12.75" hidden="1" customHeight="1">
      <c r="A2952" s="34">
        <v>1295</v>
      </c>
      <c r="B2952" s="40" t="s">
        <v>3786</v>
      </c>
      <c r="C2952" s="40" t="s">
        <v>3642</v>
      </c>
      <c r="D2952" s="40" t="str">
        <f t="shared" si="14"/>
        <v>021100132905Thực tập Đồng - Sơn Ô tô</v>
      </c>
      <c r="E2952" s="40" t="s">
        <v>1547</v>
      </c>
      <c r="F2952" s="40" t="str">
        <f t="shared" si="15"/>
        <v>02110013290517C1-CNÔ5</v>
      </c>
      <c r="G2952" s="46">
        <v>2</v>
      </c>
      <c r="H2952" s="40" t="s">
        <v>3780</v>
      </c>
      <c r="I2952" s="46">
        <v>56</v>
      </c>
    </row>
    <row r="2953" spans="1:9" ht="12.75" hidden="1" customHeight="1">
      <c r="A2953" s="34">
        <v>1296</v>
      </c>
      <c r="B2953" s="40" t="s">
        <v>1755</v>
      </c>
      <c r="C2953" s="40" t="s">
        <v>1343</v>
      </c>
      <c r="D2953" s="40" t="str">
        <f t="shared" si="14"/>
        <v>021100095416Giáo dục thể chất</v>
      </c>
      <c r="E2953" s="40" t="s">
        <v>1547</v>
      </c>
      <c r="F2953" s="40" t="str">
        <f t="shared" si="15"/>
        <v>02110009541617C1-CNÔ5</v>
      </c>
      <c r="G2953" s="46">
        <v>2</v>
      </c>
      <c r="H2953" s="40" t="s">
        <v>214</v>
      </c>
      <c r="I2953" s="46">
        <v>56</v>
      </c>
    </row>
    <row r="2954" spans="1:9" ht="12.75" hidden="1" customHeight="1">
      <c r="A2954" s="34">
        <v>1297</v>
      </c>
      <c r="B2954" s="40" t="s">
        <v>3787</v>
      </c>
      <c r="C2954" s="40" t="s">
        <v>1340</v>
      </c>
      <c r="D2954" s="40" t="str">
        <f t="shared" si="14"/>
        <v xml:space="preserve">021100093805Giáo dục quốc phòng - An ninh </v>
      </c>
      <c r="E2954" s="40" t="s">
        <v>1547</v>
      </c>
      <c r="F2954" s="40" t="str">
        <f t="shared" si="15"/>
        <v>02110009380517C1-CNÔ5</v>
      </c>
      <c r="G2954" s="46">
        <v>2</v>
      </c>
      <c r="H2954" s="40" t="s">
        <v>2562</v>
      </c>
      <c r="I2954" s="46">
        <v>113</v>
      </c>
    </row>
    <row r="2955" spans="1:9" ht="12.75" hidden="1" customHeight="1">
      <c r="A2955" s="34">
        <v>1298</v>
      </c>
      <c r="B2955" s="40" t="s">
        <v>3788</v>
      </c>
      <c r="C2955" s="40" t="s">
        <v>531</v>
      </c>
      <c r="D2955" s="40" t="str">
        <f t="shared" si="14"/>
        <v>021100002406Cơ lý thuyết</v>
      </c>
      <c r="E2955" s="40" t="s">
        <v>1559</v>
      </c>
      <c r="F2955" s="40" t="str">
        <f t="shared" si="15"/>
        <v>02110000240617C1-CNÔ6</v>
      </c>
      <c r="G2955" s="46">
        <v>2</v>
      </c>
      <c r="H2955" s="40" t="s">
        <v>103</v>
      </c>
      <c r="I2955" s="46">
        <v>57</v>
      </c>
    </row>
    <row r="2956" spans="1:9" ht="12.75" hidden="1" customHeight="1">
      <c r="A2956" s="34">
        <v>1299</v>
      </c>
      <c r="B2956" s="40" t="s">
        <v>1758</v>
      </c>
      <c r="C2956" s="40" t="s">
        <v>323</v>
      </c>
      <c r="D2956" s="40" t="str">
        <f t="shared" si="14"/>
        <v>021100095317Chính trị</v>
      </c>
      <c r="E2956" s="40" t="s">
        <v>1559</v>
      </c>
      <c r="F2956" s="40" t="str">
        <f t="shared" si="15"/>
        <v>02110009531717C1-CNÔ6</v>
      </c>
      <c r="G2956" s="46">
        <v>2</v>
      </c>
      <c r="H2956" s="40" t="s">
        <v>567</v>
      </c>
      <c r="I2956" s="46">
        <v>57</v>
      </c>
    </row>
    <row r="2957" spans="1:9" ht="12.75" hidden="1" customHeight="1">
      <c r="A2957" s="34">
        <v>1300</v>
      </c>
      <c r="B2957" s="40" t="s">
        <v>1908</v>
      </c>
      <c r="C2957" s="40" t="s">
        <v>649</v>
      </c>
      <c r="D2957" s="40" t="str">
        <f t="shared" si="14"/>
        <v>021100119911Tin học</v>
      </c>
      <c r="E2957" s="40" t="s">
        <v>1559</v>
      </c>
      <c r="F2957" s="40" t="str">
        <f t="shared" si="15"/>
        <v>02110011991117C1-CNÔ6</v>
      </c>
      <c r="G2957" s="46">
        <v>2</v>
      </c>
      <c r="H2957" s="40" t="s">
        <v>62</v>
      </c>
      <c r="I2957" s="46">
        <v>40</v>
      </c>
    </row>
    <row r="2958" spans="1:9" ht="12.75" hidden="1" customHeight="1">
      <c r="A2958" s="34">
        <v>1301</v>
      </c>
      <c r="B2958" s="40" t="s">
        <v>3789</v>
      </c>
      <c r="C2958" s="40" t="s">
        <v>2089</v>
      </c>
      <c r="D2958" s="40" t="str">
        <f t="shared" si="14"/>
        <v>021100140206Pháp luật</v>
      </c>
      <c r="E2958" s="40" t="s">
        <v>1559</v>
      </c>
      <c r="F2958" s="40" t="str">
        <f t="shared" si="15"/>
        <v>02110014020617C1-CNÔ6</v>
      </c>
      <c r="G2958" s="46">
        <v>2</v>
      </c>
      <c r="H2958" s="40" t="s">
        <v>793</v>
      </c>
      <c r="I2958" s="46">
        <v>57</v>
      </c>
    </row>
    <row r="2959" spans="1:9" ht="12.75" hidden="1" customHeight="1">
      <c r="A2959" s="34">
        <v>1302</v>
      </c>
      <c r="B2959" s="40" t="s">
        <v>3790</v>
      </c>
      <c r="C2959" s="40" t="s">
        <v>3639</v>
      </c>
      <c r="D2959" s="40" t="str">
        <f t="shared" si="14"/>
        <v>021100132306Thực tập Động cơ cơ bản</v>
      </c>
      <c r="E2959" s="40" t="s">
        <v>1559</v>
      </c>
      <c r="F2959" s="40" t="str">
        <f t="shared" si="15"/>
        <v>02110013230617C1-CNÔ6</v>
      </c>
      <c r="G2959" s="46">
        <v>2</v>
      </c>
      <c r="H2959" s="40" t="s">
        <v>3791</v>
      </c>
      <c r="I2959" s="46">
        <v>57</v>
      </c>
    </row>
    <row r="2960" spans="1:9" ht="12.75" hidden="1" customHeight="1">
      <c r="A2960" s="34">
        <v>1303</v>
      </c>
      <c r="B2960" s="40" t="s">
        <v>3792</v>
      </c>
      <c r="C2960" s="40" t="s">
        <v>3642</v>
      </c>
      <c r="D2960" s="40" t="str">
        <f t="shared" si="14"/>
        <v>021100132906Thực tập Đồng - Sơn Ô tô</v>
      </c>
      <c r="E2960" s="40" t="s">
        <v>1559</v>
      </c>
      <c r="F2960" s="40" t="str">
        <f t="shared" si="15"/>
        <v>02110013290617C1-CNÔ6</v>
      </c>
      <c r="G2960" s="46">
        <v>2</v>
      </c>
      <c r="H2960" s="40" t="s">
        <v>3793</v>
      </c>
      <c r="I2960" s="46">
        <v>57</v>
      </c>
    </row>
    <row r="2961" spans="1:9" ht="12.75" hidden="1" customHeight="1">
      <c r="A2961" s="34">
        <v>1304</v>
      </c>
      <c r="B2961" s="40" t="s">
        <v>1762</v>
      </c>
      <c r="C2961" s="40" t="s">
        <v>1343</v>
      </c>
      <c r="D2961" s="40" t="str">
        <f t="shared" si="14"/>
        <v>021100095417Giáo dục thể chất</v>
      </c>
      <c r="E2961" s="40" t="s">
        <v>1559</v>
      </c>
      <c r="F2961" s="40" t="str">
        <f t="shared" si="15"/>
        <v>02110009541717C1-CNÔ6</v>
      </c>
      <c r="G2961" s="46">
        <v>2</v>
      </c>
      <c r="H2961" s="40" t="s">
        <v>214</v>
      </c>
      <c r="I2961" s="46">
        <v>57</v>
      </c>
    </row>
    <row r="2962" spans="1:9" ht="12.75" hidden="1" customHeight="1">
      <c r="A2962" s="34">
        <v>1305</v>
      </c>
      <c r="B2962" s="40" t="s">
        <v>3794</v>
      </c>
      <c r="C2962" s="40" t="s">
        <v>771</v>
      </c>
      <c r="D2962" s="40" t="str">
        <f t="shared" si="14"/>
        <v>021100014105Sức bền vật liệu</v>
      </c>
      <c r="E2962" s="40" t="s">
        <v>1387</v>
      </c>
      <c r="F2962" s="40" t="str">
        <f t="shared" si="15"/>
        <v>02110001410517C1-CCK2</v>
      </c>
      <c r="G2962" s="46">
        <v>2</v>
      </c>
      <c r="H2962" s="40" t="s">
        <v>230</v>
      </c>
      <c r="I2962" s="46">
        <v>64</v>
      </c>
    </row>
    <row r="2963" spans="1:9" ht="12.75" hidden="1" customHeight="1">
      <c r="A2963" s="34">
        <v>1306</v>
      </c>
      <c r="B2963" s="40" t="s">
        <v>3795</v>
      </c>
      <c r="C2963" s="40" t="s">
        <v>870</v>
      </c>
      <c r="D2963" s="40" t="str">
        <f t="shared" si="14"/>
        <v>021100027303Nguyên lý cắt kim loại</v>
      </c>
      <c r="E2963" s="40" t="s">
        <v>1387</v>
      </c>
      <c r="F2963" s="40" t="str">
        <f t="shared" si="15"/>
        <v>02110002730317C1-CCK2</v>
      </c>
      <c r="G2963" s="46">
        <v>2</v>
      </c>
      <c r="H2963" s="40" t="s">
        <v>180</v>
      </c>
      <c r="I2963" s="46">
        <v>64</v>
      </c>
    </row>
    <row r="2964" spans="1:9" ht="12.75" hidden="1" customHeight="1">
      <c r="A2964" s="34">
        <v>1307</v>
      </c>
      <c r="B2964" s="40" t="s">
        <v>1766</v>
      </c>
      <c r="C2964" s="40" t="s">
        <v>323</v>
      </c>
      <c r="D2964" s="40" t="str">
        <f t="shared" si="14"/>
        <v>021100095318Chính trị</v>
      </c>
      <c r="E2964" s="40" t="s">
        <v>1387</v>
      </c>
      <c r="F2964" s="40" t="str">
        <f t="shared" si="15"/>
        <v>02110009531817C1-CCK2</v>
      </c>
      <c r="G2964" s="46">
        <v>2</v>
      </c>
      <c r="H2964" s="40" t="s">
        <v>969</v>
      </c>
      <c r="I2964" s="46">
        <v>64</v>
      </c>
    </row>
    <row r="2965" spans="1:9" ht="12.75" hidden="1" customHeight="1">
      <c r="A2965" s="34">
        <v>1308</v>
      </c>
      <c r="B2965" s="40" t="s">
        <v>3796</v>
      </c>
      <c r="C2965" s="40" t="s">
        <v>531</v>
      </c>
      <c r="D2965" s="40" t="str">
        <f t="shared" si="14"/>
        <v>021100119503Cơ lý thuyết</v>
      </c>
      <c r="E2965" s="40" t="s">
        <v>1387</v>
      </c>
      <c r="F2965" s="40" t="str">
        <f t="shared" si="15"/>
        <v>02110011950317C1-CCK2</v>
      </c>
      <c r="G2965" s="46">
        <v>2</v>
      </c>
      <c r="H2965" s="40" t="s">
        <v>230</v>
      </c>
      <c r="I2965" s="46">
        <v>64</v>
      </c>
    </row>
    <row r="2966" spans="1:9" ht="12.75" hidden="1" customHeight="1">
      <c r="A2966" s="34">
        <v>1309</v>
      </c>
      <c r="B2966" s="40" t="s">
        <v>1870</v>
      </c>
      <c r="C2966" s="40" t="s">
        <v>1851</v>
      </c>
      <c r="D2966" s="40" t="str">
        <f t="shared" si="14"/>
        <v>021100119718Anh văn</v>
      </c>
      <c r="E2966" s="40" t="s">
        <v>1387</v>
      </c>
      <c r="F2966" s="40" t="str">
        <f t="shared" si="15"/>
        <v>02110011971817C1-CCK2</v>
      </c>
      <c r="G2966" s="46">
        <v>2</v>
      </c>
      <c r="H2966" s="40" t="s">
        <v>1652</v>
      </c>
      <c r="I2966" s="46">
        <v>64</v>
      </c>
    </row>
    <row r="2967" spans="1:9" ht="12.75" hidden="1" customHeight="1">
      <c r="A2967" s="34">
        <v>1310</v>
      </c>
      <c r="B2967" s="40" t="s">
        <v>3797</v>
      </c>
      <c r="C2967" s="40" t="s">
        <v>773</v>
      </c>
      <c r="D2967" s="40" t="str">
        <f t="shared" si="14"/>
        <v>021100125303Nguyên lý - Chi tiết máy</v>
      </c>
      <c r="E2967" s="40" t="s">
        <v>1387</v>
      </c>
      <c r="F2967" s="40" t="str">
        <f t="shared" si="15"/>
        <v>02110012530317C1-CCK2</v>
      </c>
      <c r="G2967" s="46">
        <v>2</v>
      </c>
      <c r="H2967" s="40" t="s">
        <v>3798</v>
      </c>
      <c r="I2967" s="46">
        <v>64</v>
      </c>
    </row>
    <row r="2968" spans="1:9" ht="12.75" hidden="1" customHeight="1">
      <c r="A2968" s="34">
        <v>1311</v>
      </c>
      <c r="B2968" s="40" t="s">
        <v>3799</v>
      </c>
      <c r="C2968" s="40" t="s">
        <v>1498</v>
      </c>
      <c r="D2968" s="40" t="str">
        <f t="shared" si="14"/>
        <v>021100081805Thực tập Hàn cơ bản</v>
      </c>
      <c r="E2968" s="40" t="s">
        <v>1387</v>
      </c>
      <c r="F2968" s="40" t="str">
        <f t="shared" si="15"/>
        <v>02110008180517C1-CCK2</v>
      </c>
      <c r="G2968" s="46">
        <v>2</v>
      </c>
      <c r="H2968" s="40" t="s">
        <v>166</v>
      </c>
      <c r="I2968" s="46">
        <v>64</v>
      </c>
    </row>
    <row r="2969" spans="1:9" ht="12.75" hidden="1" customHeight="1">
      <c r="A2969" s="34">
        <v>1312</v>
      </c>
      <c r="B2969" s="40" t="s">
        <v>3800</v>
      </c>
      <c r="C2969" s="40" t="s">
        <v>3288</v>
      </c>
      <c r="D2969" s="40" t="str">
        <f t="shared" si="14"/>
        <v>021100124505Bài tập lớn Vẽ kỹ thuật</v>
      </c>
      <c r="E2969" s="40" t="s">
        <v>1387</v>
      </c>
      <c r="F2969" s="40" t="str">
        <f t="shared" si="15"/>
        <v>02110012450517C1-CCK2</v>
      </c>
      <c r="G2969" s="46">
        <v>2</v>
      </c>
      <c r="H2969" s="40"/>
      <c r="I2969" s="46">
        <v>64</v>
      </c>
    </row>
    <row r="2970" spans="1:9" ht="12.75" hidden="1" customHeight="1">
      <c r="A2970" s="34">
        <v>1313</v>
      </c>
      <c r="B2970" s="40" t="s">
        <v>3801</v>
      </c>
      <c r="C2970" s="40" t="s">
        <v>3607</v>
      </c>
      <c r="D2970" s="40" t="str">
        <f t="shared" si="14"/>
        <v>021100124904Thực tập Tiện cơ bản</v>
      </c>
      <c r="E2970" s="40" t="s">
        <v>1387</v>
      </c>
      <c r="F2970" s="40" t="str">
        <f t="shared" si="15"/>
        <v>02110012490417C1-CCK2</v>
      </c>
      <c r="G2970" s="46">
        <v>2</v>
      </c>
      <c r="H2970" s="40" t="s">
        <v>3532</v>
      </c>
      <c r="I2970" s="46">
        <v>64</v>
      </c>
    </row>
    <row r="2971" spans="1:9" ht="12.75" hidden="1" customHeight="1">
      <c r="A2971" s="34">
        <v>1314</v>
      </c>
      <c r="B2971" s="40" t="s">
        <v>1768</v>
      </c>
      <c r="C2971" s="40" t="s">
        <v>1343</v>
      </c>
      <c r="D2971" s="40" t="str">
        <f t="shared" si="14"/>
        <v>021100095418Giáo dục thể chất</v>
      </c>
      <c r="E2971" s="40" t="s">
        <v>1387</v>
      </c>
      <c r="F2971" s="40" t="str">
        <f t="shared" si="15"/>
        <v>02110009541817C1-CCK2</v>
      </c>
      <c r="G2971" s="46">
        <v>2</v>
      </c>
      <c r="H2971" s="40" t="s">
        <v>919</v>
      </c>
      <c r="I2971" s="46">
        <v>64</v>
      </c>
    </row>
    <row r="2972" spans="1:9" ht="12.75" hidden="1" customHeight="1">
      <c r="A2972" s="34">
        <v>1315</v>
      </c>
      <c r="B2972" s="40" t="s">
        <v>3802</v>
      </c>
      <c r="C2972" s="40" t="s">
        <v>531</v>
      </c>
      <c r="D2972" s="40" t="str">
        <f t="shared" si="14"/>
        <v>021100002407Cơ lý thuyết</v>
      </c>
      <c r="E2972" s="40" t="s">
        <v>1571</v>
      </c>
      <c r="F2972" s="40" t="str">
        <f t="shared" si="15"/>
        <v>02110000240717C1-CNÔ7</v>
      </c>
      <c r="G2972" s="46">
        <v>2</v>
      </c>
      <c r="H2972" s="40" t="s">
        <v>103</v>
      </c>
      <c r="I2972" s="46">
        <v>58</v>
      </c>
    </row>
    <row r="2973" spans="1:9" ht="12.75" hidden="1" customHeight="1">
      <c r="A2973" s="34">
        <v>1316</v>
      </c>
      <c r="B2973" s="40" t="s">
        <v>1772</v>
      </c>
      <c r="C2973" s="40" t="s">
        <v>323</v>
      </c>
      <c r="D2973" s="40" t="str">
        <f t="shared" si="14"/>
        <v>021100095319Chính trị</v>
      </c>
      <c r="E2973" s="40" t="s">
        <v>1571</v>
      </c>
      <c r="F2973" s="40" t="str">
        <f t="shared" si="15"/>
        <v>02110009531917C1-CNÔ7</v>
      </c>
      <c r="G2973" s="46">
        <v>2</v>
      </c>
      <c r="H2973" s="40" t="s">
        <v>260</v>
      </c>
      <c r="I2973" s="46">
        <v>58</v>
      </c>
    </row>
    <row r="2974" spans="1:9" ht="12.75" hidden="1" customHeight="1">
      <c r="A2974" s="34">
        <v>1317</v>
      </c>
      <c r="B2974" s="40" t="s">
        <v>1909</v>
      </c>
      <c r="C2974" s="40" t="s">
        <v>649</v>
      </c>
      <c r="D2974" s="40" t="str">
        <f t="shared" si="14"/>
        <v>021100119912Tin học</v>
      </c>
      <c r="E2974" s="40" t="s">
        <v>1571</v>
      </c>
      <c r="F2974" s="40" t="str">
        <f t="shared" si="15"/>
        <v>02110011991217C1-CNÔ7</v>
      </c>
      <c r="G2974" s="46">
        <v>2</v>
      </c>
      <c r="H2974" s="40" t="s">
        <v>474</v>
      </c>
      <c r="I2974" s="46">
        <v>42</v>
      </c>
    </row>
    <row r="2975" spans="1:9" ht="12.75" hidden="1" customHeight="1">
      <c r="A2975" s="34">
        <v>1318</v>
      </c>
      <c r="B2975" s="40" t="s">
        <v>3803</v>
      </c>
      <c r="C2975" s="40" t="s">
        <v>2089</v>
      </c>
      <c r="D2975" s="40" t="str">
        <f t="shared" si="14"/>
        <v>021100140207Pháp luật</v>
      </c>
      <c r="E2975" s="40" t="s">
        <v>1571</v>
      </c>
      <c r="F2975" s="40" t="str">
        <f t="shared" si="15"/>
        <v>02110014020717C1-CNÔ7</v>
      </c>
      <c r="G2975" s="46">
        <v>2</v>
      </c>
      <c r="H2975" s="40" t="s">
        <v>534</v>
      </c>
      <c r="I2975" s="46">
        <v>58</v>
      </c>
    </row>
    <row r="2976" spans="1:9" ht="12.75" hidden="1" customHeight="1">
      <c r="A2976" s="34">
        <v>1319</v>
      </c>
      <c r="B2976" s="40" t="s">
        <v>3804</v>
      </c>
      <c r="C2976" s="40" t="s">
        <v>3639</v>
      </c>
      <c r="D2976" s="40" t="str">
        <f t="shared" si="14"/>
        <v>021100132307Thực tập Động cơ cơ bản</v>
      </c>
      <c r="E2976" s="40" t="s">
        <v>1571</v>
      </c>
      <c r="F2976" s="40" t="str">
        <f t="shared" si="15"/>
        <v>02110013230717C1-CNÔ7</v>
      </c>
      <c r="G2976" s="46">
        <v>2</v>
      </c>
      <c r="H2976" s="40" t="s">
        <v>3805</v>
      </c>
      <c r="I2976" s="46">
        <v>58</v>
      </c>
    </row>
    <row r="2977" spans="1:9" ht="12.75" hidden="1" customHeight="1">
      <c r="A2977" s="34">
        <v>1320</v>
      </c>
      <c r="B2977" s="40" t="s">
        <v>3806</v>
      </c>
      <c r="C2977" s="40" t="s">
        <v>3642</v>
      </c>
      <c r="D2977" s="40" t="str">
        <f t="shared" si="14"/>
        <v>021100132907Thực tập Đồng - Sơn Ô tô</v>
      </c>
      <c r="E2977" s="40" t="s">
        <v>1571</v>
      </c>
      <c r="F2977" s="40" t="str">
        <f t="shared" si="15"/>
        <v>02110013290717C1-CNÔ7</v>
      </c>
      <c r="G2977" s="46">
        <v>2</v>
      </c>
      <c r="H2977" s="40" t="s">
        <v>3807</v>
      </c>
      <c r="I2977" s="46">
        <v>58</v>
      </c>
    </row>
    <row r="2978" spans="1:9" ht="12.75" hidden="1" customHeight="1">
      <c r="A2978" s="34">
        <v>1321</v>
      </c>
      <c r="B2978" s="40" t="s">
        <v>1775</v>
      </c>
      <c r="C2978" s="40" t="s">
        <v>1343</v>
      </c>
      <c r="D2978" s="40" t="str">
        <f t="shared" si="14"/>
        <v>021100095419Giáo dục thể chất</v>
      </c>
      <c r="E2978" s="40" t="s">
        <v>1571</v>
      </c>
      <c r="F2978" s="40" t="str">
        <f t="shared" si="15"/>
        <v>02110009541917C1-CNÔ7</v>
      </c>
      <c r="G2978" s="46">
        <v>2</v>
      </c>
      <c r="H2978" s="40" t="s">
        <v>214</v>
      </c>
      <c r="I2978" s="46">
        <v>58</v>
      </c>
    </row>
    <row r="2979" spans="1:9" ht="12.75" hidden="1" customHeight="1">
      <c r="A2979" s="34">
        <v>1322</v>
      </c>
      <c r="B2979" s="40" t="s">
        <v>3808</v>
      </c>
      <c r="C2979" s="40" t="s">
        <v>1340</v>
      </c>
      <c r="D2979" s="40" t="str">
        <f t="shared" si="14"/>
        <v xml:space="preserve">021100093807Giáo dục quốc phòng - An ninh </v>
      </c>
      <c r="E2979" s="40" t="s">
        <v>1571</v>
      </c>
      <c r="F2979" s="40" t="str">
        <f t="shared" si="15"/>
        <v>02110009380717C1-CNÔ7</v>
      </c>
      <c r="G2979" s="46">
        <v>2</v>
      </c>
      <c r="H2979" s="40" t="s">
        <v>3809</v>
      </c>
      <c r="I2979" s="46">
        <v>112</v>
      </c>
    </row>
    <row r="2980" spans="1:9" ht="12.75" hidden="1" customHeight="1">
      <c r="A2980" s="34">
        <v>1323</v>
      </c>
      <c r="B2980" s="40" t="s">
        <v>3810</v>
      </c>
      <c r="C2980" s="40" t="s">
        <v>531</v>
      </c>
      <c r="D2980" s="40" t="str">
        <f t="shared" si="14"/>
        <v>021100002408Cơ lý thuyết</v>
      </c>
      <c r="E2980" s="40" t="s">
        <v>1581</v>
      </c>
      <c r="F2980" s="40" t="str">
        <f t="shared" si="15"/>
        <v>02110000240817C1-CNÔ8</v>
      </c>
      <c r="G2980" s="46">
        <v>2</v>
      </c>
      <c r="H2980" s="40" t="s">
        <v>1205</v>
      </c>
      <c r="I2980" s="46">
        <v>56</v>
      </c>
    </row>
    <row r="2981" spans="1:9" ht="12.75" hidden="1" customHeight="1">
      <c r="A2981" s="34">
        <v>1324</v>
      </c>
      <c r="B2981" s="40" t="s">
        <v>1779</v>
      </c>
      <c r="C2981" s="40" t="s">
        <v>323</v>
      </c>
      <c r="D2981" s="40" t="str">
        <f t="shared" si="14"/>
        <v>021100095320Chính trị</v>
      </c>
      <c r="E2981" s="40" t="s">
        <v>1581</v>
      </c>
      <c r="F2981" s="40" t="str">
        <f t="shared" si="15"/>
        <v>02110009532017C1-CNÔ8</v>
      </c>
      <c r="G2981" s="46">
        <v>2</v>
      </c>
      <c r="H2981" s="40" t="s">
        <v>266</v>
      </c>
      <c r="I2981" s="46">
        <v>56</v>
      </c>
    </row>
    <row r="2982" spans="1:9" ht="12.75" hidden="1" customHeight="1">
      <c r="A2982" s="34">
        <v>1325</v>
      </c>
      <c r="B2982" s="40" t="s">
        <v>1910</v>
      </c>
      <c r="C2982" s="40" t="s">
        <v>649</v>
      </c>
      <c r="D2982" s="40" t="str">
        <f t="shared" si="14"/>
        <v>021100119913Tin học</v>
      </c>
      <c r="E2982" s="40" t="s">
        <v>1581</v>
      </c>
      <c r="F2982" s="40" t="str">
        <f t="shared" si="15"/>
        <v>02110011991317C1-CNÔ8</v>
      </c>
      <c r="G2982" s="46">
        <v>2</v>
      </c>
      <c r="H2982" s="40" t="s">
        <v>3811</v>
      </c>
      <c r="I2982" s="46">
        <v>41</v>
      </c>
    </row>
    <row r="2983" spans="1:9" ht="12.75" hidden="1" customHeight="1">
      <c r="A2983" s="34">
        <v>1326</v>
      </c>
      <c r="B2983" s="40" t="s">
        <v>3812</v>
      </c>
      <c r="C2983" s="40" t="s">
        <v>2089</v>
      </c>
      <c r="D2983" s="40" t="str">
        <f t="shared" si="14"/>
        <v>021100140208Pháp luật</v>
      </c>
      <c r="E2983" s="40" t="s">
        <v>1581</v>
      </c>
      <c r="F2983" s="40" t="str">
        <f t="shared" si="15"/>
        <v>02110014020817C1-CNÔ8</v>
      </c>
      <c r="G2983" s="46">
        <v>2</v>
      </c>
      <c r="H2983" s="40" t="s">
        <v>793</v>
      </c>
      <c r="I2983" s="46">
        <v>56</v>
      </c>
    </row>
    <row r="2984" spans="1:9" ht="12.75" hidden="1" customHeight="1">
      <c r="A2984" s="34">
        <v>1327</v>
      </c>
      <c r="B2984" s="40" t="s">
        <v>3813</v>
      </c>
      <c r="C2984" s="40" t="s">
        <v>3639</v>
      </c>
      <c r="D2984" s="40" t="str">
        <f t="shared" si="14"/>
        <v>021100132308Thực tập Động cơ cơ bản</v>
      </c>
      <c r="E2984" s="40" t="s">
        <v>1581</v>
      </c>
      <c r="F2984" s="40" t="str">
        <f t="shared" si="15"/>
        <v>02110013230817C1-CNÔ8</v>
      </c>
      <c r="G2984" s="46">
        <v>2</v>
      </c>
      <c r="H2984" s="40" t="s">
        <v>3814</v>
      </c>
      <c r="I2984" s="46">
        <v>56</v>
      </c>
    </row>
    <row r="2985" spans="1:9" ht="12.75" hidden="1" customHeight="1">
      <c r="A2985" s="34">
        <v>1328</v>
      </c>
      <c r="B2985" s="40" t="s">
        <v>3815</v>
      </c>
      <c r="C2985" s="40" t="s">
        <v>3642</v>
      </c>
      <c r="D2985" s="40" t="str">
        <f t="shared" si="14"/>
        <v>021100132908Thực tập Đồng - Sơn Ô tô</v>
      </c>
      <c r="E2985" s="40" t="s">
        <v>1581</v>
      </c>
      <c r="F2985" s="40" t="str">
        <f t="shared" si="15"/>
        <v>02110013290817C1-CNÔ8</v>
      </c>
      <c r="G2985" s="46">
        <v>2</v>
      </c>
      <c r="H2985" s="40" t="s">
        <v>3816</v>
      </c>
      <c r="I2985" s="46">
        <v>56</v>
      </c>
    </row>
    <row r="2986" spans="1:9" ht="12.75" hidden="1" customHeight="1">
      <c r="A2986" s="34">
        <v>1329</v>
      </c>
      <c r="B2986" s="40" t="s">
        <v>1781</v>
      </c>
      <c r="C2986" s="40" t="s">
        <v>1343</v>
      </c>
      <c r="D2986" s="40" t="str">
        <f t="shared" si="14"/>
        <v>021100095420Giáo dục thể chất</v>
      </c>
      <c r="E2986" s="40" t="s">
        <v>1581</v>
      </c>
      <c r="F2986" s="40" t="str">
        <f t="shared" si="15"/>
        <v>02110009542017C1-CNÔ8</v>
      </c>
      <c r="G2986" s="46">
        <v>2</v>
      </c>
      <c r="H2986" s="40" t="s">
        <v>214</v>
      </c>
      <c r="I2986" s="46">
        <v>56</v>
      </c>
    </row>
    <row r="2987" spans="1:9" ht="12.75" hidden="1" customHeight="1">
      <c r="A2987" s="34">
        <v>1330</v>
      </c>
      <c r="B2987" s="40" t="s">
        <v>3817</v>
      </c>
      <c r="C2987" s="40" t="s">
        <v>531</v>
      </c>
      <c r="D2987" s="40" t="str">
        <f t="shared" si="14"/>
        <v>021100002409Cơ lý thuyết</v>
      </c>
      <c r="E2987" s="40" t="s">
        <v>1332</v>
      </c>
      <c r="F2987" s="40" t="str">
        <f t="shared" si="15"/>
        <v>02110000240917C1-CNÔ9</v>
      </c>
      <c r="G2987" s="46">
        <v>2</v>
      </c>
      <c r="H2987" s="40" t="s">
        <v>1205</v>
      </c>
      <c r="I2987" s="46">
        <v>55</v>
      </c>
    </row>
    <row r="2988" spans="1:9" ht="12.75" hidden="1" customHeight="1">
      <c r="A2988" s="34">
        <v>1331</v>
      </c>
      <c r="B2988" s="40" t="s">
        <v>3818</v>
      </c>
      <c r="C2988" s="40" t="s">
        <v>323</v>
      </c>
      <c r="D2988" s="40" t="str">
        <f t="shared" si="14"/>
        <v>021100095321Chính trị</v>
      </c>
      <c r="E2988" s="40" t="s">
        <v>1332</v>
      </c>
      <c r="F2988" s="40" t="str">
        <f t="shared" si="15"/>
        <v>02110009532117C1-CNÔ9</v>
      </c>
      <c r="G2988" s="46">
        <v>2</v>
      </c>
      <c r="H2988" s="40" t="s">
        <v>790</v>
      </c>
      <c r="I2988" s="46">
        <v>55</v>
      </c>
    </row>
    <row r="2989" spans="1:9" ht="12.75" hidden="1" customHeight="1">
      <c r="A2989" s="34">
        <v>1332</v>
      </c>
      <c r="B2989" s="40" t="s">
        <v>1911</v>
      </c>
      <c r="C2989" s="40" t="s">
        <v>649</v>
      </c>
      <c r="D2989" s="40" t="str">
        <f t="shared" si="14"/>
        <v>021100119914Tin học</v>
      </c>
      <c r="E2989" s="40" t="s">
        <v>1332</v>
      </c>
      <c r="F2989" s="40" t="str">
        <f t="shared" si="15"/>
        <v>02110011991417C1-CNÔ9</v>
      </c>
      <c r="G2989" s="46">
        <v>2</v>
      </c>
      <c r="H2989" s="40" t="s">
        <v>295</v>
      </c>
      <c r="I2989" s="46">
        <v>41</v>
      </c>
    </row>
    <row r="2990" spans="1:9" ht="12.75" hidden="1" customHeight="1">
      <c r="A2990" s="34">
        <v>1333</v>
      </c>
      <c r="B2990" s="40" t="s">
        <v>3819</v>
      </c>
      <c r="C2990" s="40" t="s">
        <v>2089</v>
      </c>
      <c r="D2990" s="40" t="str">
        <f t="shared" si="14"/>
        <v>021100140209Pháp luật</v>
      </c>
      <c r="E2990" s="40" t="s">
        <v>1332</v>
      </c>
      <c r="F2990" s="40" t="str">
        <f t="shared" si="15"/>
        <v>02110014020917C1-CNÔ9</v>
      </c>
      <c r="G2990" s="46">
        <v>2</v>
      </c>
      <c r="H2990" s="40" t="s">
        <v>534</v>
      </c>
      <c r="I2990" s="46">
        <v>55</v>
      </c>
    </row>
    <row r="2991" spans="1:9" ht="12.75" hidden="1" customHeight="1">
      <c r="A2991" s="34">
        <v>1334</v>
      </c>
      <c r="B2991" s="40" t="s">
        <v>3820</v>
      </c>
      <c r="C2991" s="40" t="s">
        <v>3639</v>
      </c>
      <c r="D2991" s="40" t="str">
        <f t="shared" si="14"/>
        <v>021100132309Thực tập Động cơ cơ bản</v>
      </c>
      <c r="E2991" s="40" t="s">
        <v>1332</v>
      </c>
      <c r="F2991" s="40" t="str">
        <f t="shared" si="15"/>
        <v>02110013230917C1-CNÔ9</v>
      </c>
      <c r="G2991" s="46">
        <v>2</v>
      </c>
      <c r="H2991" s="40" t="s">
        <v>3821</v>
      </c>
      <c r="I2991" s="46">
        <v>55</v>
      </c>
    </row>
    <row r="2992" spans="1:9" ht="12.75" hidden="1" customHeight="1">
      <c r="A2992" s="34">
        <v>1335</v>
      </c>
      <c r="B2992" s="40" t="s">
        <v>3822</v>
      </c>
      <c r="C2992" s="40" t="s">
        <v>3642</v>
      </c>
      <c r="D2992" s="40" t="str">
        <f t="shared" si="14"/>
        <v>021100132909Thực tập Đồng - Sơn Ô tô</v>
      </c>
      <c r="E2992" s="40" t="s">
        <v>1332</v>
      </c>
      <c r="F2992" s="40" t="str">
        <f t="shared" si="15"/>
        <v>02110013290917C1-CNÔ9</v>
      </c>
      <c r="G2992" s="46">
        <v>2</v>
      </c>
      <c r="H2992" s="40" t="s">
        <v>1582</v>
      </c>
      <c r="I2992" s="46">
        <v>55</v>
      </c>
    </row>
    <row r="2993" spans="1:9" ht="12.75" hidden="1" customHeight="1">
      <c r="A2993" s="34">
        <v>1336</v>
      </c>
      <c r="B2993" s="40" t="s">
        <v>3825</v>
      </c>
      <c r="C2993" s="40" t="s">
        <v>1343</v>
      </c>
      <c r="D2993" s="40" t="str">
        <f t="shared" si="14"/>
        <v>021100095421Giáo dục thể chất</v>
      </c>
      <c r="E2993" s="40" t="s">
        <v>1332</v>
      </c>
      <c r="F2993" s="40" t="str">
        <f t="shared" si="15"/>
        <v>02110009542117C1-CNÔ9</v>
      </c>
      <c r="G2993" s="46">
        <v>2</v>
      </c>
      <c r="H2993" s="40" t="s">
        <v>236</v>
      </c>
      <c r="I2993" s="46">
        <v>55</v>
      </c>
    </row>
    <row r="2994" spans="1:9" ht="12.75" hidden="1" customHeight="1">
      <c r="A2994" s="34">
        <v>1337</v>
      </c>
      <c r="B2994" s="40" t="s">
        <v>1339</v>
      </c>
      <c r="C2994" s="40" t="s">
        <v>1340</v>
      </c>
      <c r="D2994" s="40" t="str">
        <f t="shared" si="14"/>
        <v xml:space="preserve">021100093809Giáo dục quốc phòng - An ninh </v>
      </c>
      <c r="E2994" s="40" t="s">
        <v>1332</v>
      </c>
      <c r="F2994" s="40" t="str">
        <f t="shared" si="15"/>
        <v>02110009380917C1-CNÔ9</v>
      </c>
      <c r="G2994" s="46">
        <v>2</v>
      </c>
      <c r="H2994" s="40" t="s">
        <v>3826</v>
      </c>
      <c r="I2994" s="46">
        <v>111</v>
      </c>
    </row>
    <row r="2995" spans="1:9" ht="12.75" hidden="1" customHeight="1">
      <c r="A2995" s="34">
        <v>1338</v>
      </c>
      <c r="B2995" s="40" t="s">
        <v>3827</v>
      </c>
      <c r="C2995" s="40" t="s">
        <v>2915</v>
      </c>
      <c r="D2995" s="40" t="str">
        <f t="shared" si="14"/>
        <v>021100003706Điện tử cơ bản</v>
      </c>
      <c r="E2995" s="40" t="s">
        <v>1722</v>
      </c>
      <c r="F2995" s="40" t="str">
        <f t="shared" si="15"/>
        <v>02110000370617C1-ĐĐT2</v>
      </c>
      <c r="G2995" s="46">
        <v>2</v>
      </c>
      <c r="H2995" s="40" t="s">
        <v>66</v>
      </c>
      <c r="I2995" s="46">
        <v>60</v>
      </c>
    </row>
    <row r="2996" spans="1:9" ht="12.75" hidden="1" customHeight="1">
      <c r="A2996" s="34">
        <v>1339</v>
      </c>
      <c r="B2996" s="40" t="s">
        <v>3828</v>
      </c>
      <c r="C2996" s="40" t="s">
        <v>730</v>
      </c>
      <c r="D2996" s="40" t="str">
        <f t="shared" si="14"/>
        <v>021100009106Kỹ thuật số</v>
      </c>
      <c r="E2996" s="40" t="s">
        <v>1722</v>
      </c>
      <c r="F2996" s="40" t="str">
        <f t="shared" si="15"/>
        <v>02110000910617C1-ĐĐT2</v>
      </c>
      <c r="G2996" s="46">
        <v>2</v>
      </c>
      <c r="H2996" s="40" t="s">
        <v>1042</v>
      </c>
      <c r="I2996" s="46">
        <v>60</v>
      </c>
    </row>
    <row r="2997" spans="1:9" ht="12.75" hidden="1" customHeight="1">
      <c r="A2997" s="34">
        <v>1340</v>
      </c>
      <c r="B2997" s="40" t="s">
        <v>3829</v>
      </c>
      <c r="C2997" s="40" t="s">
        <v>2494</v>
      </c>
      <c r="D2997" s="40" t="str">
        <f t="shared" si="14"/>
        <v>021100024804Khí cụ điện</v>
      </c>
      <c r="E2997" s="40" t="s">
        <v>1722</v>
      </c>
      <c r="F2997" s="40" t="str">
        <f t="shared" si="15"/>
        <v>02110002480417C1-ĐĐT2</v>
      </c>
      <c r="G2997" s="46">
        <v>2</v>
      </c>
      <c r="H2997" s="40" t="s">
        <v>133</v>
      </c>
      <c r="I2997" s="46">
        <v>60</v>
      </c>
    </row>
    <row r="2998" spans="1:9" ht="12.75" hidden="1" customHeight="1">
      <c r="A2998" s="34">
        <v>1341</v>
      </c>
      <c r="B2998" s="40" t="s">
        <v>3830</v>
      </c>
      <c r="C2998" s="40" t="s">
        <v>446</v>
      </c>
      <c r="D2998" s="40" t="str">
        <f t="shared" si="14"/>
        <v>021100027105Máy điện</v>
      </c>
      <c r="E2998" s="40" t="s">
        <v>1722</v>
      </c>
      <c r="F2998" s="40" t="str">
        <f t="shared" si="15"/>
        <v>02110002710517C1-ĐĐT2</v>
      </c>
      <c r="G2998" s="46">
        <v>2</v>
      </c>
      <c r="H2998" s="40" t="s">
        <v>119</v>
      </c>
      <c r="I2998" s="46">
        <v>60</v>
      </c>
    </row>
    <row r="2999" spans="1:9" ht="12.75" hidden="1" customHeight="1">
      <c r="A2999" s="34">
        <v>1342</v>
      </c>
      <c r="B2999" s="40" t="s">
        <v>1871</v>
      </c>
      <c r="C2999" s="40" t="s">
        <v>1851</v>
      </c>
      <c r="D2999" s="40" t="str">
        <f t="shared" si="14"/>
        <v>021100119719Anh văn</v>
      </c>
      <c r="E2999" s="40" t="s">
        <v>1722</v>
      </c>
      <c r="F2999" s="40" t="str">
        <f t="shared" si="15"/>
        <v>02110011971917C1-ĐĐT2</v>
      </c>
      <c r="G2999" s="46">
        <v>2</v>
      </c>
      <c r="H2999" s="40" t="s">
        <v>98</v>
      </c>
      <c r="I2999" s="46">
        <v>60</v>
      </c>
    </row>
    <row r="3000" spans="1:9" ht="12.75" hidden="1" customHeight="1">
      <c r="A3000" s="34">
        <v>1343</v>
      </c>
      <c r="B3000" s="40" t="s">
        <v>3831</v>
      </c>
      <c r="C3000" s="40" t="s">
        <v>2570</v>
      </c>
      <c r="D3000" s="40" t="str">
        <f t="shared" si="14"/>
        <v>021100128606An toàn điện</v>
      </c>
      <c r="E3000" s="40" t="s">
        <v>1722</v>
      </c>
      <c r="F3000" s="40" t="str">
        <f t="shared" si="15"/>
        <v>02110012860617C1-ĐĐT2</v>
      </c>
      <c r="G3000" s="46">
        <v>2</v>
      </c>
      <c r="H3000" s="40" t="s">
        <v>193</v>
      </c>
      <c r="I3000" s="46">
        <v>60</v>
      </c>
    </row>
    <row r="3001" spans="1:9" ht="12.75" hidden="1" customHeight="1">
      <c r="A3001" s="34">
        <v>1344</v>
      </c>
      <c r="B3001" s="40" t="s">
        <v>3832</v>
      </c>
      <c r="C3001" s="40" t="s">
        <v>3685</v>
      </c>
      <c r="D3001" s="40" t="str">
        <f t="shared" si="14"/>
        <v>021100129103Điện tử tương tự</v>
      </c>
      <c r="E3001" s="40" t="s">
        <v>1722</v>
      </c>
      <c r="F3001" s="40" t="str">
        <f t="shared" si="15"/>
        <v>02110012910317C1-ĐĐT2</v>
      </c>
      <c r="G3001" s="46">
        <v>2</v>
      </c>
      <c r="H3001" s="40" t="s">
        <v>3686</v>
      </c>
      <c r="I3001" s="46">
        <v>60</v>
      </c>
    </row>
    <row r="3002" spans="1:9" ht="12.75" hidden="1" customHeight="1">
      <c r="A3002" s="34">
        <v>1345</v>
      </c>
      <c r="B3002" s="40" t="s">
        <v>3833</v>
      </c>
      <c r="C3002" s="40" t="s">
        <v>3401</v>
      </c>
      <c r="D3002" s="40" t="str">
        <f t="shared" si="14"/>
        <v>021100015907Thực tập Điện cơ bản</v>
      </c>
      <c r="E3002" s="40" t="s">
        <v>1722</v>
      </c>
      <c r="F3002" s="40" t="str">
        <f t="shared" si="15"/>
        <v>02110001590717C1-ĐĐT2</v>
      </c>
      <c r="G3002" s="46">
        <v>2</v>
      </c>
      <c r="H3002" s="40" t="s">
        <v>698</v>
      </c>
      <c r="I3002" s="46">
        <v>60</v>
      </c>
    </row>
    <row r="3003" spans="1:9" ht="12.75" hidden="1" customHeight="1">
      <c r="A3003" s="34">
        <v>1346</v>
      </c>
      <c r="B3003" s="40" t="s">
        <v>3834</v>
      </c>
      <c r="C3003" s="40" t="s">
        <v>2583</v>
      </c>
      <c r="D3003" s="40" t="str">
        <f t="shared" si="14"/>
        <v>021100016506Thực tập Điện tử cơ bản</v>
      </c>
      <c r="E3003" s="40" t="s">
        <v>1722</v>
      </c>
      <c r="F3003" s="40" t="str">
        <f t="shared" si="15"/>
        <v>02110001650617C1-ĐĐT2</v>
      </c>
      <c r="G3003" s="46">
        <v>2</v>
      </c>
      <c r="H3003" s="40" t="s">
        <v>742</v>
      </c>
      <c r="I3003" s="46">
        <v>60</v>
      </c>
    </row>
    <row r="3004" spans="1:9" ht="12.75" hidden="1" customHeight="1">
      <c r="A3004" s="34">
        <v>1347</v>
      </c>
      <c r="B3004" s="40" t="s">
        <v>3835</v>
      </c>
      <c r="C3004" s="40" t="s">
        <v>658</v>
      </c>
      <c r="D3004" s="40" t="str">
        <f t="shared" si="14"/>
        <v>021100017504Thực tập Kỹ thuật số</v>
      </c>
      <c r="E3004" s="40" t="s">
        <v>1722</v>
      </c>
      <c r="F3004" s="40" t="str">
        <f t="shared" si="15"/>
        <v>02110001750417C1-ĐĐT2</v>
      </c>
      <c r="G3004" s="46">
        <v>2</v>
      </c>
      <c r="H3004" s="40" t="s">
        <v>3836</v>
      </c>
      <c r="I3004" s="46">
        <v>60</v>
      </c>
    </row>
    <row r="3005" spans="1:9" ht="12.75" hidden="1" customHeight="1">
      <c r="A3005" s="34">
        <v>1348</v>
      </c>
      <c r="B3005" s="40" t="s">
        <v>3837</v>
      </c>
      <c r="C3005" s="40" t="s">
        <v>3693</v>
      </c>
      <c r="D3005" s="40" t="str">
        <f t="shared" si="14"/>
        <v>021100128505Thực tập Đo lường và cảm biến</v>
      </c>
      <c r="E3005" s="40" t="s">
        <v>1722</v>
      </c>
      <c r="F3005" s="40" t="str">
        <f t="shared" si="15"/>
        <v>02110012850517C1-ĐĐT2</v>
      </c>
      <c r="G3005" s="46">
        <v>2</v>
      </c>
      <c r="H3005" s="40" t="s">
        <v>3694</v>
      </c>
      <c r="I3005" s="46">
        <v>60</v>
      </c>
    </row>
    <row r="3006" spans="1:9" ht="12.75" hidden="1" customHeight="1">
      <c r="A3006" s="34">
        <v>1349</v>
      </c>
      <c r="B3006" s="40" t="s">
        <v>3838</v>
      </c>
      <c r="C3006" s="40" t="s">
        <v>771</v>
      </c>
      <c r="D3006" s="40" t="str">
        <f t="shared" si="14"/>
        <v>021100014106Sức bền vật liệu</v>
      </c>
      <c r="E3006" s="40" t="s">
        <v>1395</v>
      </c>
      <c r="F3006" s="40" t="str">
        <f t="shared" si="15"/>
        <v>02110001410617C1-CCK3</v>
      </c>
      <c r="G3006" s="46">
        <v>2</v>
      </c>
      <c r="H3006" s="40" t="s">
        <v>230</v>
      </c>
      <c r="I3006" s="46">
        <v>62</v>
      </c>
    </row>
    <row r="3007" spans="1:9" ht="12.75" hidden="1" customHeight="1">
      <c r="A3007" s="34">
        <v>1350</v>
      </c>
      <c r="B3007" s="40" t="s">
        <v>3839</v>
      </c>
      <c r="C3007" s="40" t="s">
        <v>870</v>
      </c>
      <c r="D3007" s="40" t="str">
        <f t="shared" si="14"/>
        <v>021100027304Nguyên lý cắt kim loại</v>
      </c>
      <c r="E3007" s="40" t="s">
        <v>1395</v>
      </c>
      <c r="F3007" s="40" t="str">
        <f t="shared" si="15"/>
        <v>02110002730417C1-CCK3</v>
      </c>
      <c r="G3007" s="46">
        <v>2</v>
      </c>
      <c r="H3007" s="40" t="s">
        <v>180</v>
      </c>
      <c r="I3007" s="46">
        <v>62</v>
      </c>
    </row>
    <row r="3008" spans="1:9" ht="12.75" hidden="1" customHeight="1">
      <c r="A3008" s="34">
        <v>1351</v>
      </c>
      <c r="B3008" s="40" t="s">
        <v>3840</v>
      </c>
      <c r="C3008" s="40" t="s">
        <v>323</v>
      </c>
      <c r="D3008" s="40" t="str">
        <f t="shared" si="14"/>
        <v>021100095322Chính trị</v>
      </c>
      <c r="E3008" s="40" t="s">
        <v>1395</v>
      </c>
      <c r="F3008" s="40" t="str">
        <f t="shared" si="15"/>
        <v>02110009532217C1-CCK3</v>
      </c>
      <c r="G3008" s="46">
        <v>2</v>
      </c>
      <c r="H3008" s="40" t="s">
        <v>162</v>
      </c>
      <c r="I3008" s="46">
        <v>62</v>
      </c>
    </row>
    <row r="3009" spans="1:9" ht="12.75" hidden="1" customHeight="1">
      <c r="A3009" s="34">
        <v>1352</v>
      </c>
      <c r="B3009" s="40" t="s">
        <v>3841</v>
      </c>
      <c r="C3009" s="40" t="s">
        <v>531</v>
      </c>
      <c r="D3009" s="40" t="str">
        <f t="shared" si="14"/>
        <v>021100119504Cơ lý thuyết</v>
      </c>
      <c r="E3009" s="40" t="s">
        <v>1395</v>
      </c>
      <c r="F3009" s="40" t="str">
        <f t="shared" si="15"/>
        <v>02110011950417C1-CCK3</v>
      </c>
      <c r="G3009" s="46">
        <v>2</v>
      </c>
      <c r="H3009" s="40" t="s">
        <v>230</v>
      </c>
      <c r="I3009" s="46">
        <v>62</v>
      </c>
    </row>
    <row r="3010" spans="1:9" ht="12.75" hidden="1" customHeight="1">
      <c r="A3010" s="34">
        <v>1353</v>
      </c>
      <c r="B3010" s="40" t="s">
        <v>1872</v>
      </c>
      <c r="C3010" s="40" t="s">
        <v>1851</v>
      </c>
      <c r="D3010" s="40" t="str">
        <f t="shared" si="14"/>
        <v>021100119720Anh văn</v>
      </c>
      <c r="E3010" s="40" t="s">
        <v>1395</v>
      </c>
      <c r="F3010" s="40" t="str">
        <f t="shared" si="15"/>
        <v>02110011972017C1-CCK3</v>
      </c>
      <c r="G3010" s="46">
        <v>2</v>
      </c>
      <c r="H3010" s="40" t="s">
        <v>1675</v>
      </c>
      <c r="I3010" s="46">
        <v>62</v>
      </c>
    </row>
    <row r="3011" spans="1:9" ht="12.75" hidden="1" customHeight="1">
      <c r="A3011" s="34">
        <v>1354</v>
      </c>
      <c r="B3011" s="40" t="s">
        <v>3842</v>
      </c>
      <c r="C3011" s="40" t="s">
        <v>773</v>
      </c>
      <c r="D3011" s="40" t="str">
        <f t="shared" si="14"/>
        <v>021100125304Nguyên lý - Chi tiết máy</v>
      </c>
      <c r="E3011" s="40" t="s">
        <v>1395</v>
      </c>
      <c r="F3011" s="40" t="str">
        <f t="shared" si="15"/>
        <v>02110012530417C1-CCK3</v>
      </c>
      <c r="G3011" s="46">
        <v>2</v>
      </c>
      <c r="H3011" s="40" t="s">
        <v>3532</v>
      </c>
      <c r="I3011" s="46">
        <v>62</v>
      </c>
    </row>
    <row r="3012" spans="1:9" ht="12.75" hidden="1" customHeight="1">
      <c r="A3012" s="34">
        <v>1355</v>
      </c>
      <c r="B3012" s="40" t="s">
        <v>3843</v>
      </c>
      <c r="C3012" s="40" t="s">
        <v>1498</v>
      </c>
      <c r="D3012" s="40" t="str">
        <f t="shared" si="14"/>
        <v>021100081806Thực tập Hàn cơ bản</v>
      </c>
      <c r="E3012" s="40" t="s">
        <v>1395</v>
      </c>
      <c r="F3012" s="40" t="str">
        <f t="shared" si="15"/>
        <v>02110008180617C1-CCK3</v>
      </c>
      <c r="G3012" s="46">
        <v>2</v>
      </c>
      <c r="H3012" s="40" t="s">
        <v>166</v>
      </c>
      <c r="I3012" s="46">
        <v>62</v>
      </c>
    </row>
    <row r="3013" spans="1:9" ht="12.75" hidden="1" customHeight="1">
      <c r="A3013" s="34">
        <v>1356</v>
      </c>
      <c r="B3013" s="40" t="s">
        <v>3844</v>
      </c>
      <c r="C3013" s="40" t="s">
        <v>3288</v>
      </c>
      <c r="D3013" s="40" t="str">
        <f t="shared" si="14"/>
        <v>021100124506Bài tập lớn Vẽ kỹ thuật</v>
      </c>
      <c r="E3013" s="40" t="s">
        <v>1395</v>
      </c>
      <c r="F3013" s="40" t="str">
        <f t="shared" si="15"/>
        <v>02110012450617C1-CCK3</v>
      </c>
      <c r="G3013" s="46">
        <v>2</v>
      </c>
      <c r="H3013" s="40"/>
      <c r="I3013" s="46">
        <v>62</v>
      </c>
    </row>
    <row r="3014" spans="1:9" ht="12.75" hidden="1" customHeight="1">
      <c r="A3014" s="34">
        <v>1357</v>
      </c>
      <c r="B3014" s="40" t="s">
        <v>3845</v>
      </c>
      <c r="C3014" s="40" t="s">
        <v>3607</v>
      </c>
      <c r="D3014" s="40" t="str">
        <f t="shared" si="14"/>
        <v>021100124905Thực tập Tiện cơ bản</v>
      </c>
      <c r="E3014" s="40" t="s">
        <v>1395</v>
      </c>
      <c r="F3014" s="40" t="str">
        <f t="shared" si="15"/>
        <v>02110012490517C1-CCK3</v>
      </c>
      <c r="G3014" s="46">
        <v>2</v>
      </c>
      <c r="H3014" s="40" t="s">
        <v>3846</v>
      </c>
      <c r="I3014" s="46">
        <v>62</v>
      </c>
    </row>
    <row r="3015" spans="1:9" ht="12.75" hidden="1" customHeight="1">
      <c r="A3015" s="34">
        <v>1358</v>
      </c>
      <c r="B3015" s="40" t="s">
        <v>3847</v>
      </c>
      <c r="C3015" s="40" t="s">
        <v>1343</v>
      </c>
      <c r="D3015" s="40" t="str">
        <f t="shared" si="14"/>
        <v>021100095422Giáo dục thể chất</v>
      </c>
      <c r="E3015" s="40" t="s">
        <v>1395</v>
      </c>
      <c r="F3015" s="40" t="str">
        <f t="shared" si="15"/>
        <v>02110009542217C1-CCK3</v>
      </c>
      <c r="G3015" s="46">
        <v>2</v>
      </c>
      <c r="H3015" s="40" t="s">
        <v>919</v>
      </c>
      <c r="I3015" s="46">
        <v>62</v>
      </c>
    </row>
    <row r="3016" spans="1:9" ht="12.75" hidden="1" customHeight="1">
      <c r="A3016" s="34">
        <v>1359</v>
      </c>
      <c r="B3016" s="40" t="s">
        <v>3848</v>
      </c>
      <c r="C3016" s="40" t="s">
        <v>531</v>
      </c>
      <c r="D3016" s="40" t="str">
        <f t="shared" si="14"/>
        <v>021100002410Cơ lý thuyết</v>
      </c>
      <c r="E3016" s="40" t="s">
        <v>1605</v>
      </c>
      <c r="F3016" s="40" t="str">
        <f t="shared" si="15"/>
        <v>02110000241017C1-CNÔ10</v>
      </c>
      <c r="G3016" s="46">
        <v>2</v>
      </c>
      <c r="H3016" s="40" t="s">
        <v>1205</v>
      </c>
      <c r="I3016" s="46">
        <v>56</v>
      </c>
    </row>
    <row r="3017" spans="1:9" ht="12.75" hidden="1" customHeight="1">
      <c r="A3017" s="34">
        <v>1360</v>
      </c>
      <c r="B3017" s="40" t="s">
        <v>3849</v>
      </c>
      <c r="C3017" s="40" t="s">
        <v>323</v>
      </c>
      <c r="D3017" s="40" t="str">
        <f t="shared" si="14"/>
        <v>021100095323Chính trị</v>
      </c>
      <c r="E3017" s="40" t="s">
        <v>1605</v>
      </c>
      <c r="F3017" s="40" t="str">
        <f t="shared" si="15"/>
        <v>02110009532317C1-CNÔ10</v>
      </c>
      <c r="G3017" s="46">
        <v>2</v>
      </c>
      <c r="H3017" s="40" t="s">
        <v>266</v>
      </c>
      <c r="I3017" s="46">
        <v>56</v>
      </c>
    </row>
    <row r="3018" spans="1:9" ht="12.75" hidden="1" customHeight="1">
      <c r="A3018" s="34">
        <v>1361</v>
      </c>
      <c r="B3018" s="40" t="s">
        <v>1913</v>
      </c>
      <c r="C3018" s="40" t="s">
        <v>649</v>
      </c>
      <c r="D3018" s="40" t="str">
        <f t="shared" si="14"/>
        <v>021100119915Tin học</v>
      </c>
      <c r="E3018" s="40" t="s">
        <v>1605</v>
      </c>
      <c r="F3018" s="40" t="str">
        <f t="shared" si="15"/>
        <v>02110011991517C1-CNÔ10</v>
      </c>
      <c r="G3018" s="46">
        <v>2</v>
      </c>
      <c r="H3018" s="40" t="s">
        <v>62</v>
      </c>
      <c r="I3018" s="46">
        <v>41</v>
      </c>
    </row>
    <row r="3019" spans="1:9" ht="12.75" hidden="1" customHeight="1">
      <c r="A3019" s="34">
        <v>1362</v>
      </c>
      <c r="B3019" s="40" t="s">
        <v>3850</v>
      </c>
      <c r="C3019" s="40" t="s">
        <v>2089</v>
      </c>
      <c r="D3019" s="40" t="str">
        <f t="shared" si="14"/>
        <v>021100140210Pháp luật</v>
      </c>
      <c r="E3019" s="40" t="s">
        <v>1605</v>
      </c>
      <c r="F3019" s="40" t="str">
        <f t="shared" si="15"/>
        <v>02110014021017C1-CNÔ10</v>
      </c>
      <c r="G3019" s="46">
        <v>2</v>
      </c>
      <c r="H3019" s="40" t="s">
        <v>793</v>
      </c>
      <c r="I3019" s="46">
        <v>56</v>
      </c>
    </row>
    <row r="3020" spans="1:9" ht="12.75" hidden="1" customHeight="1">
      <c r="A3020" s="34">
        <v>1363</v>
      </c>
      <c r="B3020" s="40" t="s">
        <v>3851</v>
      </c>
      <c r="C3020" s="40" t="s">
        <v>3639</v>
      </c>
      <c r="D3020" s="40" t="str">
        <f t="shared" si="14"/>
        <v>021100132310Thực tập Động cơ cơ bản</v>
      </c>
      <c r="E3020" s="40" t="s">
        <v>1605</v>
      </c>
      <c r="F3020" s="40" t="str">
        <f t="shared" si="15"/>
        <v>02110013231017C1-CNÔ10</v>
      </c>
      <c r="G3020" s="46">
        <v>2</v>
      </c>
      <c r="H3020" s="40" t="s">
        <v>3852</v>
      </c>
      <c r="I3020" s="46">
        <v>56</v>
      </c>
    </row>
    <row r="3021" spans="1:9" ht="12.75" hidden="1" customHeight="1">
      <c r="A3021" s="34">
        <v>1364</v>
      </c>
      <c r="B3021" s="40" t="s">
        <v>3853</v>
      </c>
      <c r="C3021" s="40" t="s">
        <v>3642</v>
      </c>
      <c r="D3021" s="40" t="str">
        <f t="shared" si="14"/>
        <v>021100132910Thực tập Đồng - Sơn Ô tô</v>
      </c>
      <c r="E3021" s="40" t="s">
        <v>1605</v>
      </c>
      <c r="F3021" s="40" t="str">
        <f t="shared" si="15"/>
        <v>02110013291017C1-CNÔ10</v>
      </c>
      <c r="G3021" s="46">
        <v>2</v>
      </c>
      <c r="H3021" s="40" t="s">
        <v>3854</v>
      </c>
      <c r="I3021" s="46">
        <v>56</v>
      </c>
    </row>
    <row r="3022" spans="1:9" ht="12.75" hidden="1" customHeight="1">
      <c r="A3022" s="34">
        <v>1365</v>
      </c>
      <c r="B3022" s="40" t="s">
        <v>3855</v>
      </c>
      <c r="C3022" s="40" t="s">
        <v>1343</v>
      </c>
      <c r="D3022" s="40" t="str">
        <f t="shared" si="14"/>
        <v>021100095423Giáo dục thể chất</v>
      </c>
      <c r="E3022" s="40" t="s">
        <v>1605</v>
      </c>
      <c r="F3022" s="40" t="str">
        <f t="shared" si="15"/>
        <v>02110009542317C1-CNÔ10</v>
      </c>
      <c r="G3022" s="46">
        <v>2</v>
      </c>
      <c r="H3022" s="40" t="s">
        <v>236</v>
      </c>
      <c r="I3022" s="46">
        <v>56</v>
      </c>
    </row>
    <row r="3023" spans="1:9" ht="12.75" hidden="1" customHeight="1">
      <c r="A3023" s="34">
        <v>1366</v>
      </c>
      <c r="B3023" s="40" t="s">
        <v>3856</v>
      </c>
      <c r="C3023" s="40" t="s">
        <v>2915</v>
      </c>
      <c r="D3023" s="40" t="str">
        <f t="shared" si="14"/>
        <v>021100003707Điện tử cơ bản</v>
      </c>
      <c r="E3023" s="40" t="s">
        <v>1767</v>
      </c>
      <c r="F3023" s="40" t="str">
        <f t="shared" si="15"/>
        <v>02110000370717C1-ĐCN2</v>
      </c>
      <c r="G3023" s="46">
        <v>2</v>
      </c>
      <c r="H3023" s="40" t="s">
        <v>193</v>
      </c>
      <c r="I3023" s="46">
        <v>66</v>
      </c>
    </row>
    <row r="3024" spans="1:9" ht="12.75" hidden="1" customHeight="1">
      <c r="A3024" s="34">
        <v>1367</v>
      </c>
      <c r="B3024" s="40" t="s">
        <v>3857</v>
      </c>
      <c r="C3024" s="40" t="s">
        <v>730</v>
      </c>
      <c r="D3024" s="40" t="str">
        <f t="shared" si="14"/>
        <v>021100009107Kỹ thuật số</v>
      </c>
      <c r="E3024" s="40" t="s">
        <v>1767</v>
      </c>
      <c r="F3024" s="40" t="str">
        <f t="shared" si="15"/>
        <v>02110000910717C1-ĐCN2</v>
      </c>
      <c r="G3024" s="46">
        <v>2</v>
      </c>
      <c r="H3024" s="40" t="s">
        <v>193</v>
      </c>
      <c r="I3024" s="46">
        <v>66</v>
      </c>
    </row>
    <row r="3025" spans="1:9" ht="12.75" hidden="1" customHeight="1">
      <c r="A3025" s="34">
        <v>1368</v>
      </c>
      <c r="B3025" s="40" t="s">
        <v>3858</v>
      </c>
      <c r="C3025" s="40" t="s">
        <v>2388</v>
      </c>
      <c r="D3025" s="40" t="str">
        <f t="shared" si="14"/>
        <v>021100023602Cung cấp điện</v>
      </c>
      <c r="E3025" s="40" t="s">
        <v>1767</v>
      </c>
      <c r="F3025" s="40" t="str">
        <f t="shared" si="15"/>
        <v>02110002360217C1-ĐCN2</v>
      </c>
      <c r="G3025" s="46">
        <v>2</v>
      </c>
      <c r="H3025" s="40" t="s">
        <v>666</v>
      </c>
      <c r="I3025" s="46">
        <v>66</v>
      </c>
    </row>
    <row r="3026" spans="1:9" ht="12.75" hidden="1" customHeight="1">
      <c r="A3026" s="34">
        <v>1369</v>
      </c>
      <c r="B3026" s="40" t="s">
        <v>3859</v>
      </c>
      <c r="C3026" s="40" t="s">
        <v>2494</v>
      </c>
      <c r="D3026" s="40" t="str">
        <f t="shared" si="14"/>
        <v>021100024805Khí cụ điện</v>
      </c>
      <c r="E3026" s="40" t="s">
        <v>1767</v>
      </c>
      <c r="F3026" s="40" t="str">
        <f t="shared" si="15"/>
        <v>02110002480517C1-ĐCN2</v>
      </c>
      <c r="G3026" s="46">
        <v>2</v>
      </c>
      <c r="H3026" s="40" t="s">
        <v>3742</v>
      </c>
      <c r="I3026" s="46">
        <v>66</v>
      </c>
    </row>
    <row r="3027" spans="1:9" ht="12.75" hidden="1" customHeight="1">
      <c r="A3027" s="34">
        <v>1370</v>
      </c>
      <c r="B3027" s="40" t="s">
        <v>3860</v>
      </c>
      <c r="C3027" s="40" t="s">
        <v>446</v>
      </c>
      <c r="D3027" s="40" t="str">
        <f t="shared" si="14"/>
        <v>021100027106Máy điện</v>
      </c>
      <c r="E3027" s="40" t="s">
        <v>1767</v>
      </c>
      <c r="F3027" s="40" t="str">
        <f t="shared" si="15"/>
        <v>02110002710617C1-ĐCN2</v>
      </c>
      <c r="G3027" s="46">
        <v>2</v>
      </c>
      <c r="H3027" s="40" t="s">
        <v>1042</v>
      </c>
      <c r="I3027" s="46">
        <v>66</v>
      </c>
    </row>
    <row r="3028" spans="1:9" ht="12.75" hidden="1" customHeight="1">
      <c r="A3028" s="34">
        <v>1371</v>
      </c>
      <c r="B3028" s="40" t="s">
        <v>1873</v>
      </c>
      <c r="C3028" s="40" t="s">
        <v>1851</v>
      </c>
      <c r="D3028" s="40" t="str">
        <f t="shared" si="14"/>
        <v>021100119721Anh văn</v>
      </c>
      <c r="E3028" s="40" t="s">
        <v>1767</v>
      </c>
      <c r="F3028" s="40" t="str">
        <f t="shared" si="15"/>
        <v>02110011972117C1-ĐCN2</v>
      </c>
      <c r="G3028" s="46">
        <v>2</v>
      </c>
      <c r="H3028" s="40" t="s">
        <v>201</v>
      </c>
      <c r="I3028" s="46">
        <v>66</v>
      </c>
    </row>
    <row r="3029" spans="1:9" ht="12.75" hidden="1" customHeight="1">
      <c r="A3029" s="34">
        <v>1372</v>
      </c>
      <c r="B3029" s="40" t="s">
        <v>3861</v>
      </c>
      <c r="C3029" s="40" t="s">
        <v>2570</v>
      </c>
      <c r="D3029" s="40" t="str">
        <f t="shared" si="14"/>
        <v>021100128607An toàn điện</v>
      </c>
      <c r="E3029" s="40" t="s">
        <v>1767</v>
      </c>
      <c r="F3029" s="40" t="str">
        <f t="shared" si="15"/>
        <v>02110012860717C1-ĐCN2</v>
      </c>
      <c r="G3029" s="46">
        <v>2</v>
      </c>
      <c r="H3029" s="40" t="s">
        <v>133</v>
      </c>
      <c r="I3029" s="46">
        <v>66</v>
      </c>
    </row>
    <row r="3030" spans="1:9" ht="12.75" hidden="1" customHeight="1">
      <c r="A3030" s="34">
        <v>1373</v>
      </c>
      <c r="B3030" s="40" t="s">
        <v>3862</v>
      </c>
      <c r="C3030" s="40" t="s">
        <v>3401</v>
      </c>
      <c r="D3030" s="40" t="str">
        <f t="shared" si="14"/>
        <v>021100015908Thực tập Điện cơ bản</v>
      </c>
      <c r="E3030" s="40" t="s">
        <v>1767</v>
      </c>
      <c r="F3030" s="40" t="str">
        <f t="shared" si="15"/>
        <v>02110001590817C1-ĐCN2</v>
      </c>
      <c r="G3030" s="46">
        <v>2</v>
      </c>
      <c r="H3030" s="40" t="s">
        <v>217</v>
      </c>
      <c r="I3030" s="46">
        <v>66</v>
      </c>
    </row>
    <row r="3031" spans="1:9" ht="12.75" hidden="1" customHeight="1">
      <c r="A3031" s="34">
        <v>1374</v>
      </c>
      <c r="B3031" s="40" t="s">
        <v>3863</v>
      </c>
      <c r="C3031" s="40" t="s">
        <v>2583</v>
      </c>
      <c r="D3031" s="40" t="str">
        <f t="shared" si="14"/>
        <v>021100016507Thực tập Điện tử cơ bản</v>
      </c>
      <c r="E3031" s="40" t="s">
        <v>1767</v>
      </c>
      <c r="F3031" s="40" t="str">
        <f t="shared" si="15"/>
        <v>02110001650717C1-ĐCN2</v>
      </c>
      <c r="G3031" s="46">
        <v>2</v>
      </c>
      <c r="H3031" s="40" t="s">
        <v>3864</v>
      </c>
      <c r="I3031" s="46">
        <v>66</v>
      </c>
    </row>
    <row r="3032" spans="1:9" ht="12.75" hidden="1" customHeight="1">
      <c r="A3032" s="34">
        <v>1375</v>
      </c>
      <c r="B3032" s="40" t="s">
        <v>3865</v>
      </c>
      <c r="C3032" s="40" t="s">
        <v>3102</v>
      </c>
      <c r="D3032" s="40" t="str">
        <f t="shared" si="14"/>
        <v>021100017602Thực tập Máy điện</v>
      </c>
      <c r="E3032" s="40" t="s">
        <v>1767</v>
      </c>
      <c r="F3032" s="40" t="str">
        <f t="shared" si="15"/>
        <v>02110001760217C1-ĐCN2</v>
      </c>
      <c r="G3032" s="46">
        <v>2</v>
      </c>
      <c r="H3032" s="40" t="s">
        <v>3866</v>
      </c>
      <c r="I3032" s="46">
        <v>66</v>
      </c>
    </row>
    <row r="3033" spans="1:9" ht="12.75" hidden="1" customHeight="1">
      <c r="A3033" s="34">
        <v>1376</v>
      </c>
      <c r="B3033" s="40" t="s">
        <v>3867</v>
      </c>
      <c r="C3033" s="40" t="s">
        <v>3734</v>
      </c>
      <c r="D3033" s="40" t="str">
        <f t="shared" si="14"/>
        <v>021100130302Thực tập Vẽ điện</v>
      </c>
      <c r="E3033" s="40" t="s">
        <v>1767</v>
      </c>
      <c r="F3033" s="40" t="str">
        <f t="shared" si="15"/>
        <v>02110013030217C1-ĐCN2</v>
      </c>
      <c r="G3033" s="46">
        <v>2</v>
      </c>
      <c r="H3033" s="40" t="s">
        <v>742</v>
      </c>
      <c r="I3033" s="46">
        <v>66</v>
      </c>
    </row>
    <row r="3034" spans="1:9" ht="12.75" hidden="1" customHeight="1">
      <c r="A3034" s="34">
        <v>1377</v>
      </c>
      <c r="B3034" s="40" t="s">
        <v>3868</v>
      </c>
      <c r="C3034" s="40" t="s">
        <v>771</v>
      </c>
      <c r="D3034" s="40" t="str">
        <f t="shared" si="14"/>
        <v>021100014107Sức bền vật liệu</v>
      </c>
      <c r="E3034" s="40" t="s">
        <v>1404</v>
      </c>
      <c r="F3034" s="40" t="str">
        <f t="shared" si="15"/>
        <v>02110001410717C1-CCK4</v>
      </c>
      <c r="G3034" s="46">
        <v>2</v>
      </c>
      <c r="H3034" s="40" t="s">
        <v>164</v>
      </c>
      <c r="I3034" s="46">
        <v>61</v>
      </c>
    </row>
    <row r="3035" spans="1:9" ht="12.75" hidden="1" customHeight="1">
      <c r="A3035" s="34">
        <v>1378</v>
      </c>
      <c r="B3035" s="40" t="s">
        <v>3869</v>
      </c>
      <c r="C3035" s="40" t="s">
        <v>870</v>
      </c>
      <c r="D3035" s="40" t="str">
        <f t="shared" si="14"/>
        <v>021100027305Nguyên lý cắt kim loại</v>
      </c>
      <c r="E3035" s="40" t="s">
        <v>1404</v>
      </c>
      <c r="F3035" s="40" t="str">
        <f t="shared" si="15"/>
        <v>02110002730517C1-CCK4</v>
      </c>
      <c r="G3035" s="46">
        <v>2</v>
      </c>
      <c r="H3035" s="40" t="s">
        <v>180</v>
      </c>
      <c r="I3035" s="46">
        <v>61</v>
      </c>
    </row>
    <row r="3036" spans="1:9" ht="12.75" hidden="1" customHeight="1">
      <c r="A3036" s="34">
        <v>1379</v>
      </c>
      <c r="B3036" s="40" t="s">
        <v>3870</v>
      </c>
      <c r="C3036" s="40" t="s">
        <v>323</v>
      </c>
      <c r="D3036" s="40" t="str">
        <f t="shared" si="14"/>
        <v>021100095324Chính trị</v>
      </c>
      <c r="E3036" s="40" t="s">
        <v>1404</v>
      </c>
      <c r="F3036" s="40" t="str">
        <f t="shared" si="15"/>
        <v>02110009532417C1-CCK4</v>
      </c>
      <c r="G3036" s="46">
        <v>2</v>
      </c>
      <c r="H3036" s="40" t="s">
        <v>65</v>
      </c>
      <c r="I3036" s="46">
        <v>61</v>
      </c>
    </row>
    <row r="3037" spans="1:9" ht="12.75" hidden="1" customHeight="1">
      <c r="A3037" s="34">
        <v>1380</v>
      </c>
      <c r="B3037" s="40" t="s">
        <v>3871</v>
      </c>
      <c r="C3037" s="40" t="s">
        <v>531</v>
      </c>
      <c r="D3037" s="40" t="str">
        <f t="shared" si="14"/>
        <v>021100119505Cơ lý thuyết</v>
      </c>
      <c r="E3037" s="40" t="s">
        <v>1404</v>
      </c>
      <c r="F3037" s="40" t="str">
        <f t="shared" si="15"/>
        <v>02110011950517C1-CCK4</v>
      </c>
      <c r="G3037" s="46">
        <v>2</v>
      </c>
      <c r="H3037" s="40" t="s">
        <v>164</v>
      </c>
      <c r="I3037" s="46">
        <v>61</v>
      </c>
    </row>
    <row r="3038" spans="1:9" ht="12.75" hidden="1" customHeight="1">
      <c r="A3038" s="34">
        <v>1381</v>
      </c>
      <c r="B3038" s="40" t="s">
        <v>1874</v>
      </c>
      <c r="C3038" s="40" t="s">
        <v>1851</v>
      </c>
      <c r="D3038" s="40" t="str">
        <f t="shared" si="14"/>
        <v>021100119722Anh văn</v>
      </c>
      <c r="E3038" s="40" t="s">
        <v>1404</v>
      </c>
      <c r="F3038" s="40" t="str">
        <f t="shared" si="15"/>
        <v>02110011972217C1-CCK4</v>
      </c>
      <c r="G3038" s="46">
        <v>2</v>
      </c>
      <c r="H3038" s="40" t="s">
        <v>785</v>
      </c>
      <c r="I3038" s="46">
        <v>61</v>
      </c>
    </row>
    <row r="3039" spans="1:9" ht="12.75" hidden="1" customHeight="1">
      <c r="A3039" s="34">
        <v>1382</v>
      </c>
      <c r="B3039" s="40" t="s">
        <v>3872</v>
      </c>
      <c r="C3039" s="40" t="s">
        <v>773</v>
      </c>
      <c r="D3039" s="40" t="str">
        <f t="shared" si="14"/>
        <v>021100125305Nguyên lý - Chi tiết máy</v>
      </c>
      <c r="E3039" s="40" t="s">
        <v>1404</v>
      </c>
      <c r="F3039" s="40" t="str">
        <f t="shared" si="15"/>
        <v>02110012530517C1-CCK4</v>
      </c>
      <c r="G3039" s="46">
        <v>2</v>
      </c>
      <c r="H3039" s="40" t="s">
        <v>3873</v>
      </c>
      <c r="I3039" s="46">
        <v>61</v>
      </c>
    </row>
    <row r="3040" spans="1:9" ht="12.75" hidden="1" customHeight="1">
      <c r="A3040" s="34">
        <v>1383</v>
      </c>
      <c r="B3040" s="40" t="s">
        <v>3874</v>
      </c>
      <c r="C3040" s="40" t="s">
        <v>1498</v>
      </c>
      <c r="D3040" s="40" t="str">
        <f t="shared" si="14"/>
        <v>021100081807Thực tập Hàn cơ bản</v>
      </c>
      <c r="E3040" s="40" t="s">
        <v>1404</v>
      </c>
      <c r="F3040" s="40" t="str">
        <f t="shared" si="15"/>
        <v>02110008180717C1-CCK4</v>
      </c>
      <c r="G3040" s="46">
        <v>2</v>
      </c>
      <c r="H3040" s="40" t="s">
        <v>231</v>
      </c>
      <c r="I3040" s="46">
        <v>61</v>
      </c>
    </row>
    <row r="3041" spans="1:9" ht="12.75" hidden="1" customHeight="1">
      <c r="A3041" s="34">
        <v>1384</v>
      </c>
      <c r="B3041" s="40" t="s">
        <v>3875</v>
      </c>
      <c r="C3041" s="40" t="s">
        <v>3288</v>
      </c>
      <c r="D3041" s="40" t="str">
        <f t="shared" si="14"/>
        <v>021100124507Bài tập lớn Vẽ kỹ thuật</v>
      </c>
      <c r="E3041" s="40" t="s">
        <v>1404</v>
      </c>
      <c r="F3041" s="40" t="str">
        <f t="shared" si="15"/>
        <v>02110012450717C1-CCK4</v>
      </c>
      <c r="G3041" s="46">
        <v>2</v>
      </c>
      <c r="H3041" s="40"/>
      <c r="I3041" s="46">
        <v>61</v>
      </c>
    </row>
    <row r="3042" spans="1:9" ht="12.75" hidden="1" customHeight="1">
      <c r="A3042" s="34">
        <v>1385</v>
      </c>
      <c r="B3042" s="40" t="s">
        <v>3876</v>
      </c>
      <c r="C3042" s="40" t="s">
        <v>3607</v>
      </c>
      <c r="D3042" s="40" t="str">
        <f t="shared" si="14"/>
        <v>021100124906Thực tập Tiện cơ bản</v>
      </c>
      <c r="E3042" s="40" t="s">
        <v>1404</v>
      </c>
      <c r="F3042" s="40" t="str">
        <f t="shared" si="15"/>
        <v>02110012490617C1-CCK4</v>
      </c>
      <c r="G3042" s="46">
        <v>2</v>
      </c>
      <c r="H3042" s="40" t="s">
        <v>271</v>
      </c>
      <c r="I3042" s="46">
        <v>61</v>
      </c>
    </row>
    <row r="3043" spans="1:9" ht="12.75" hidden="1" customHeight="1">
      <c r="A3043" s="34">
        <v>1386</v>
      </c>
      <c r="B3043" s="40" t="s">
        <v>3877</v>
      </c>
      <c r="C3043" s="40" t="s">
        <v>1343</v>
      </c>
      <c r="D3043" s="40" t="str">
        <f t="shared" si="14"/>
        <v>021100095424Giáo dục thể chất</v>
      </c>
      <c r="E3043" s="40" t="s">
        <v>1404</v>
      </c>
      <c r="F3043" s="40" t="str">
        <f t="shared" si="15"/>
        <v>02110009542417C1-CCK4</v>
      </c>
      <c r="G3043" s="46">
        <v>2</v>
      </c>
      <c r="H3043" s="40" t="s">
        <v>919</v>
      </c>
      <c r="I3043" s="46">
        <v>61</v>
      </c>
    </row>
    <row r="3044" spans="1:9" ht="12.75" hidden="1" customHeight="1">
      <c r="A3044" s="34">
        <v>1387</v>
      </c>
      <c r="B3044" s="40" t="s">
        <v>3878</v>
      </c>
      <c r="C3044" s="40" t="s">
        <v>531</v>
      </c>
      <c r="D3044" s="40" t="str">
        <f t="shared" si="14"/>
        <v>021100002411Cơ lý thuyết</v>
      </c>
      <c r="E3044" s="40" t="s">
        <v>1616</v>
      </c>
      <c r="F3044" s="40" t="str">
        <f t="shared" si="15"/>
        <v>02110000241117C1-CNÔ11</v>
      </c>
      <c r="G3044" s="46">
        <v>2</v>
      </c>
      <c r="H3044" s="40" t="s">
        <v>3879</v>
      </c>
      <c r="I3044" s="46">
        <v>58</v>
      </c>
    </row>
    <row r="3045" spans="1:9" ht="12.75" hidden="1" customHeight="1">
      <c r="A3045" s="34">
        <v>1388</v>
      </c>
      <c r="B3045" s="40" t="s">
        <v>3880</v>
      </c>
      <c r="C3045" s="40" t="s">
        <v>323</v>
      </c>
      <c r="D3045" s="40" t="str">
        <f t="shared" si="14"/>
        <v>021100095325Chính trị</v>
      </c>
      <c r="E3045" s="40" t="s">
        <v>1616</v>
      </c>
      <c r="F3045" s="40" t="str">
        <f t="shared" si="15"/>
        <v>02110009532517C1-CNÔ11</v>
      </c>
      <c r="G3045" s="46">
        <v>2</v>
      </c>
      <c r="H3045" s="40" t="s">
        <v>245</v>
      </c>
      <c r="I3045" s="46">
        <v>58</v>
      </c>
    </row>
    <row r="3046" spans="1:9" ht="12.75" hidden="1" customHeight="1">
      <c r="A3046" s="34">
        <v>1389</v>
      </c>
      <c r="B3046" s="40" t="s">
        <v>1914</v>
      </c>
      <c r="C3046" s="40" t="s">
        <v>649</v>
      </c>
      <c r="D3046" s="40" t="str">
        <f t="shared" si="14"/>
        <v>021100119916Tin học</v>
      </c>
      <c r="E3046" s="40" t="s">
        <v>1616</v>
      </c>
      <c r="F3046" s="40" t="str">
        <f t="shared" si="15"/>
        <v>02110011991617C1-CNÔ11</v>
      </c>
      <c r="G3046" s="46">
        <v>2</v>
      </c>
      <c r="H3046" s="40" t="s">
        <v>158</v>
      </c>
      <c r="I3046" s="46">
        <v>41</v>
      </c>
    </row>
    <row r="3047" spans="1:9" ht="12.75" hidden="1" customHeight="1">
      <c r="A3047" s="34">
        <v>1390</v>
      </c>
      <c r="B3047" s="40" t="s">
        <v>3881</v>
      </c>
      <c r="C3047" s="40" t="s">
        <v>2089</v>
      </c>
      <c r="D3047" s="40" t="str">
        <f t="shared" si="14"/>
        <v>021100140211Pháp luật</v>
      </c>
      <c r="E3047" s="40" t="s">
        <v>1616</v>
      </c>
      <c r="F3047" s="40" t="str">
        <f t="shared" si="15"/>
        <v>02110014021117C1-CNÔ11</v>
      </c>
      <c r="G3047" s="46">
        <v>2</v>
      </c>
      <c r="H3047" s="40" t="s">
        <v>534</v>
      </c>
      <c r="I3047" s="46">
        <v>58</v>
      </c>
    </row>
    <row r="3048" spans="1:9" ht="12.75" hidden="1" customHeight="1">
      <c r="A3048" s="34">
        <v>1391</v>
      </c>
      <c r="B3048" s="40" t="s">
        <v>3882</v>
      </c>
      <c r="C3048" s="40" t="s">
        <v>3639</v>
      </c>
      <c r="D3048" s="40" t="str">
        <f t="shared" si="14"/>
        <v>021100132311Thực tập Động cơ cơ bản</v>
      </c>
      <c r="E3048" s="40" t="s">
        <v>1616</v>
      </c>
      <c r="F3048" s="40" t="str">
        <f t="shared" si="15"/>
        <v>02110013231117C1-CNÔ11</v>
      </c>
      <c r="G3048" s="46">
        <v>2</v>
      </c>
      <c r="H3048" s="40" t="s">
        <v>3883</v>
      </c>
      <c r="I3048" s="46">
        <v>58</v>
      </c>
    </row>
    <row r="3049" spans="1:9" ht="12.75" hidden="1" customHeight="1">
      <c r="A3049" s="34">
        <v>1392</v>
      </c>
      <c r="B3049" s="40" t="s">
        <v>3884</v>
      </c>
      <c r="C3049" s="40" t="s">
        <v>3642</v>
      </c>
      <c r="D3049" s="40" t="str">
        <f t="shared" si="14"/>
        <v>021100132911Thực tập Đồng - Sơn Ô tô</v>
      </c>
      <c r="E3049" s="40" t="s">
        <v>1616</v>
      </c>
      <c r="F3049" s="40" t="str">
        <f t="shared" si="15"/>
        <v>02110013291117C1-CNÔ11</v>
      </c>
      <c r="G3049" s="46">
        <v>2</v>
      </c>
      <c r="H3049" s="40" t="s">
        <v>3885</v>
      </c>
      <c r="I3049" s="46">
        <v>58</v>
      </c>
    </row>
    <row r="3050" spans="1:9" ht="12.75" hidden="1" customHeight="1">
      <c r="A3050" s="34">
        <v>1393</v>
      </c>
      <c r="B3050" s="40" t="s">
        <v>3886</v>
      </c>
      <c r="C3050" s="40" t="s">
        <v>1343</v>
      </c>
      <c r="D3050" s="40" t="str">
        <f t="shared" si="14"/>
        <v>021100095425Giáo dục thể chất</v>
      </c>
      <c r="E3050" s="40" t="s">
        <v>1616</v>
      </c>
      <c r="F3050" s="40" t="str">
        <f t="shared" si="15"/>
        <v>02110009542517C1-CNÔ11</v>
      </c>
      <c r="G3050" s="46">
        <v>2</v>
      </c>
      <c r="H3050" s="40" t="s">
        <v>236</v>
      </c>
      <c r="I3050" s="46">
        <v>58</v>
      </c>
    </row>
    <row r="3051" spans="1:9" ht="12.75" hidden="1" customHeight="1">
      <c r="A3051" s="34">
        <v>1394</v>
      </c>
      <c r="B3051" s="40" t="s">
        <v>3887</v>
      </c>
      <c r="C3051" s="40" t="s">
        <v>1340</v>
      </c>
      <c r="D3051" s="40" t="str">
        <f t="shared" si="14"/>
        <v xml:space="preserve">021100093811Giáo dục quốc phòng - An ninh </v>
      </c>
      <c r="E3051" s="40" t="s">
        <v>1616</v>
      </c>
      <c r="F3051" s="40" t="str">
        <f t="shared" si="15"/>
        <v>02110009381117C1-CNÔ11</v>
      </c>
      <c r="G3051" s="46">
        <v>2</v>
      </c>
      <c r="H3051" s="40" t="s">
        <v>3309</v>
      </c>
      <c r="I3051" s="46">
        <v>115</v>
      </c>
    </row>
    <row r="3052" spans="1:9" ht="12.75" hidden="1" customHeight="1">
      <c r="A3052" s="34">
        <v>1395</v>
      </c>
      <c r="B3052" s="40" t="s">
        <v>3888</v>
      </c>
      <c r="C3052" s="40" t="s">
        <v>771</v>
      </c>
      <c r="D3052" s="40" t="str">
        <f t="shared" si="14"/>
        <v>021100014108Sức bền vật liệu</v>
      </c>
      <c r="E3052" s="40" t="s">
        <v>1457</v>
      </c>
      <c r="F3052" s="40" t="str">
        <f t="shared" si="15"/>
        <v>02110001410817C1-CTM2</v>
      </c>
      <c r="G3052" s="46">
        <v>2</v>
      </c>
      <c r="H3052" s="40" t="s">
        <v>240</v>
      </c>
      <c r="I3052" s="46">
        <v>57</v>
      </c>
    </row>
    <row r="3053" spans="1:9" ht="12.75" hidden="1" customHeight="1">
      <c r="A3053" s="34">
        <v>1396</v>
      </c>
      <c r="B3053" s="40" t="s">
        <v>3889</v>
      </c>
      <c r="C3053" s="40" t="s">
        <v>870</v>
      </c>
      <c r="D3053" s="40" t="str">
        <f t="shared" si="14"/>
        <v>021100027306Nguyên lý cắt kim loại</v>
      </c>
      <c r="E3053" s="40" t="s">
        <v>1457</v>
      </c>
      <c r="F3053" s="40" t="str">
        <f t="shared" si="15"/>
        <v>02110002730617C1-CTM2</v>
      </c>
      <c r="G3053" s="46">
        <v>2</v>
      </c>
      <c r="H3053" s="40" t="s">
        <v>180</v>
      </c>
      <c r="I3053" s="46">
        <v>57</v>
      </c>
    </row>
    <row r="3054" spans="1:9" ht="12.75" hidden="1" customHeight="1">
      <c r="A3054" s="34">
        <v>1397</v>
      </c>
      <c r="B3054" s="40" t="s">
        <v>3890</v>
      </c>
      <c r="C3054" s="40" t="s">
        <v>323</v>
      </c>
      <c r="D3054" s="40" t="str">
        <f t="shared" si="14"/>
        <v>021100095326Chính trị</v>
      </c>
      <c r="E3054" s="40" t="s">
        <v>1457</v>
      </c>
      <c r="F3054" s="40" t="str">
        <f t="shared" si="15"/>
        <v>02110009532617C1-CTM2</v>
      </c>
      <c r="G3054" s="46">
        <v>2</v>
      </c>
      <c r="H3054" s="40" t="s">
        <v>790</v>
      </c>
      <c r="I3054" s="46">
        <v>57</v>
      </c>
    </row>
    <row r="3055" spans="1:9" ht="12.75" hidden="1" customHeight="1">
      <c r="A3055" s="34">
        <v>1398</v>
      </c>
      <c r="B3055" s="40" t="s">
        <v>3891</v>
      </c>
      <c r="C3055" s="40" t="s">
        <v>531</v>
      </c>
      <c r="D3055" s="40" t="str">
        <f t="shared" si="14"/>
        <v>021100119506Cơ lý thuyết</v>
      </c>
      <c r="E3055" s="40" t="s">
        <v>1457</v>
      </c>
      <c r="F3055" s="40" t="str">
        <f t="shared" si="15"/>
        <v>02110011950617C1-CTM2</v>
      </c>
      <c r="G3055" s="46">
        <v>2</v>
      </c>
      <c r="H3055" s="40" t="s">
        <v>240</v>
      </c>
      <c r="I3055" s="46">
        <v>57</v>
      </c>
    </row>
    <row r="3056" spans="1:9" ht="12.75" hidden="1" customHeight="1">
      <c r="A3056" s="34">
        <v>1399</v>
      </c>
      <c r="B3056" s="40" t="s">
        <v>1875</v>
      </c>
      <c r="C3056" s="40" t="s">
        <v>1851</v>
      </c>
      <c r="D3056" s="40" t="str">
        <f t="shared" si="14"/>
        <v>021100119723Anh văn</v>
      </c>
      <c r="E3056" s="40" t="s">
        <v>1457</v>
      </c>
      <c r="F3056" s="40" t="str">
        <f t="shared" si="15"/>
        <v>02110011972317C1-CTM2</v>
      </c>
      <c r="G3056" s="46">
        <v>2</v>
      </c>
      <c r="H3056" s="40" t="s">
        <v>1347</v>
      </c>
      <c r="I3056" s="46">
        <v>57</v>
      </c>
    </row>
    <row r="3057" spans="1:9" ht="12.75" hidden="1" customHeight="1">
      <c r="A3057" s="34">
        <v>1400</v>
      </c>
      <c r="B3057" s="40" t="s">
        <v>3892</v>
      </c>
      <c r="C3057" s="40" t="s">
        <v>773</v>
      </c>
      <c r="D3057" s="40" t="str">
        <f t="shared" si="14"/>
        <v>021100125306Nguyên lý - Chi tiết máy</v>
      </c>
      <c r="E3057" s="40" t="s">
        <v>1457</v>
      </c>
      <c r="F3057" s="40" t="str">
        <f t="shared" si="15"/>
        <v>02110012530617C1-CTM2</v>
      </c>
      <c r="G3057" s="46">
        <v>2</v>
      </c>
      <c r="H3057" s="40" t="s">
        <v>272</v>
      </c>
      <c r="I3057" s="46">
        <v>57</v>
      </c>
    </row>
    <row r="3058" spans="1:9" ht="12.75" hidden="1" customHeight="1">
      <c r="A3058" s="34">
        <v>1401</v>
      </c>
      <c r="B3058" s="40" t="s">
        <v>3893</v>
      </c>
      <c r="C3058" s="40" t="s">
        <v>1498</v>
      </c>
      <c r="D3058" s="40" t="str">
        <f t="shared" si="14"/>
        <v>021100081808Thực tập Hàn cơ bản</v>
      </c>
      <c r="E3058" s="40" t="s">
        <v>1457</v>
      </c>
      <c r="F3058" s="40" t="str">
        <f t="shared" si="15"/>
        <v>02110008180817C1-CTM2</v>
      </c>
      <c r="G3058" s="46">
        <v>2</v>
      </c>
      <c r="H3058" s="40" t="s">
        <v>231</v>
      </c>
      <c r="I3058" s="46">
        <v>57</v>
      </c>
    </row>
    <row r="3059" spans="1:9" ht="12.75" hidden="1" customHeight="1">
      <c r="A3059" s="34">
        <v>1402</v>
      </c>
      <c r="B3059" s="40" t="s">
        <v>3894</v>
      </c>
      <c r="C3059" s="40" t="s">
        <v>3288</v>
      </c>
      <c r="D3059" s="40" t="str">
        <f t="shared" si="14"/>
        <v>021100124508Bài tập lớn Vẽ kỹ thuật</v>
      </c>
      <c r="E3059" s="40" t="s">
        <v>1457</v>
      </c>
      <c r="F3059" s="40" t="str">
        <f t="shared" si="15"/>
        <v>02110012450817C1-CTM2</v>
      </c>
      <c r="G3059" s="46">
        <v>2</v>
      </c>
      <c r="H3059" s="40"/>
      <c r="I3059" s="46">
        <v>57</v>
      </c>
    </row>
    <row r="3060" spans="1:9" ht="12.75" hidden="1" customHeight="1">
      <c r="A3060" s="34">
        <v>1403</v>
      </c>
      <c r="B3060" s="40" t="s">
        <v>3895</v>
      </c>
      <c r="C3060" s="40" t="s">
        <v>3607</v>
      </c>
      <c r="D3060" s="40" t="str">
        <f t="shared" si="14"/>
        <v>021100124907Thực tập Tiện cơ bản</v>
      </c>
      <c r="E3060" s="40" t="s">
        <v>1457</v>
      </c>
      <c r="F3060" s="40" t="str">
        <f t="shared" si="15"/>
        <v>02110012490717C1-CTM2</v>
      </c>
      <c r="G3060" s="46">
        <v>2</v>
      </c>
      <c r="H3060" s="40" t="s">
        <v>272</v>
      </c>
      <c r="I3060" s="46">
        <v>57</v>
      </c>
    </row>
    <row r="3061" spans="1:9" ht="12.75" hidden="1" customHeight="1">
      <c r="A3061" s="34">
        <v>1404</v>
      </c>
      <c r="B3061" s="40" t="s">
        <v>3896</v>
      </c>
      <c r="C3061" s="40" t="s">
        <v>1343</v>
      </c>
      <c r="D3061" s="40" t="str">
        <f t="shared" si="14"/>
        <v>021100095426Giáo dục thể chất</v>
      </c>
      <c r="E3061" s="40" t="s">
        <v>1457</v>
      </c>
      <c r="F3061" s="40" t="str">
        <f t="shared" si="15"/>
        <v>02110009542617C1-CTM2</v>
      </c>
      <c r="G3061" s="46">
        <v>2</v>
      </c>
      <c r="H3061" s="40" t="s">
        <v>919</v>
      </c>
      <c r="I3061" s="46">
        <v>57</v>
      </c>
    </row>
    <row r="3062" spans="1:9" ht="12.75" hidden="1" customHeight="1">
      <c r="A3062" s="34">
        <v>1405</v>
      </c>
      <c r="B3062" s="40" t="s">
        <v>3897</v>
      </c>
      <c r="C3062" s="40" t="s">
        <v>531</v>
      </c>
      <c r="D3062" s="40" t="str">
        <f t="shared" si="14"/>
        <v>021100002412Cơ lý thuyết</v>
      </c>
      <c r="E3062" s="40" t="s">
        <v>1628</v>
      </c>
      <c r="F3062" s="40" t="str">
        <f t="shared" si="15"/>
        <v>02110000241217C1-CNÔ12</v>
      </c>
      <c r="G3062" s="46">
        <v>2</v>
      </c>
      <c r="H3062" s="40" t="s">
        <v>230</v>
      </c>
      <c r="I3062" s="46">
        <v>57</v>
      </c>
    </row>
    <row r="3063" spans="1:9" ht="12.75" hidden="1" customHeight="1">
      <c r="A3063" s="34">
        <v>1406</v>
      </c>
      <c r="B3063" s="40" t="s">
        <v>3898</v>
      </c>
      <c r="C3063" s="40" t="s">
        <v>323</v>
      </c>
      <c r="D3063" s="40" t="str">
        <f t="shared" si="14"/>
        <v>021100095327Chính trị</v>
      </c>
      <c r="E3063" s="40" t="s">
        <v>1628</v>
      </c>
      <c r="F3063" s="40" t="str">
        <f t="shared" si="15"/>
        <v>02110009532717C1-CNÔ12</v>
      </c>
      <c r="G3063" s="46">
        <v>2</v>
      </c>
      <c r="H3063" s="40" t="s">
        <v>266</v>
      </c>
      <c r="I3063" s="46">
        <v>57</v>
      </c>
    </row>
    <row r="3064" spans="1:9" ht="12.75" hidden="1" customHeight="1">
      <c r="A3064" s="34">
        <v>1407</v>
      </c>
      <c r="B3064" s="40" t="s">
        <v>1915</v>
      </c>
      <c r="C3064" s="40" t="s">
        <v>649</v>
      </c>
      <c r="D3064" s="40" t="str">
        <f t="shared" si="14"/>
        <v>021100119917Tin học</v>
      </c>
      <c r="E3064" s="40" t="s">
        <v>1628</v>
      </c>
      <c r="F3064" s="40" t="str">
        <f t="shared" si="15"/>
        <v>02110011991717C1-CNÔ12</v>
      </c>
      <c r="G3064" s="46">
        <v>2</v>
      </c>
      <c r="H3064" s="40" t="s">
        <v>114</v>
      </c>
      <c r="I3064" s="46">
        <v>41</v>
      </c>
    </row>
    <row r="3065" spans="1:9" ht="12.75" hidden="1" customHeight="1">
      <c r="A3065" s="34">
        <v>1408</v>
      </c>
      <c r="B3065" s="40" t="s">
        <v>3899</v>
      </c>
      <c r="C3065" s="40" t="s">
        <v>2089</v>
      </c>
      <c r="D3065" s="40" t="str">
        <f t="shared" si="14"/>
        <v>021100140212Pháp luật</v>
      </c>
      <c r="E3065" s="40" t="s">
        <v>1628</v>
      </c>
      <c r="F3065" s="40" t="str">
        <f t="shared" si="15"/>
        <v>02110014021217C1-CNÔ12</v>
      </c>
      <c r="G3065" s="46">
        <v>2</v>
      </c>
      <c r="H3065" s="40" t="s">
        <v>793</v>
      </c>
      <c r="I3065" s="46">
        <v>57</v>
      </c>
    </row>
    <row r="3066" spans="1:9" ht="12.75" hidden="1" customHeight="1">
      <c r="A3066" s="34">
        <v>1409</v>
      </c>
      <c r="B3066" s="40" t="s">
        <v>3900</v>
      </c>
      <c r="C3066" s="40" t="s">
        <v>3639</v>
      </c>
      <c r="D3066" s="40" t="str">
        <f t="shared" si="14"/>
        <v>021100132312Thực tập Động cơ cơ bản</v>
      </c>
      <c r="E3066" s="40" t="s">
        <v>1628</v>
      </c>
      <c r="F3066" s="40" t="str">
        <f t="shared" si="15"/>
        <v>02110013231217C1-CNÔ12</v>
      </c>
      <c r="G3066" s="46">
        <v>2</v>
      </c>
      <c r="H3066" s="40" t="s">
        <v>3901</v>
      </c>
      <c r="I3066" s="46">
        <v>57</v>
      </c>
    </row>
    <row r="3067" spans="1:9" ht="12.75" hidden="1" customHeight="1">
      <c r="A3067" s="34">
        <v>1410</v>
      </c>
      <c r="B3067" s="40" t="s">
        <v>3902</v>
      </c>
      <c r="C3067" s="40" t="s">
        <v>3642</v>
      </c>
      <c r="D3067" s="40" t="str">
        <f t="shared" si="14"/>
        <v>021100132912Thực tập Đồng - Sơn Ô tô</v>
      </c>
      <c r="E3067" s="40" t="s">
        <v>1628</v>
      </c>
      <c r="F3067" s="40" t="str">
        <f t="shared" si="15"/>
        <v>02110013291217C1-CNÔ12</v>
      </c>
      <c r="G3067" s="46">
        <v>2</v>
      </c>
      <c r="H3067" s="40" t="s">
        <v>3903</v>
      </c>
      <c r="I3067" s="46">
        <v>57</v>
      </c>
    </row>
    <row r="3068" spans="1:9" ht="12.75" hidden="1" customHeight="1">
      <c r="A3068" s="34">
        <v>1411</v>
      </c>
      <c r="B3068" s="40" t="s">
        <v>3904</v>
      </c>
      <c r="C3068" s="40" t="s">
        <v>1343</v>
      </c>
      <c r="D3068" s="40" t="str">
        <f t="shared" si="14"/>
        <v>021100095427Giáo dục thể chất</v>
      </c>
      <c r="E3068" s="40" t="s">
        <v>1628</v>
      </c>
      <c r="F3068" s="40" t="str">
        <f t="shared" si="15"/>
        <v>02110009542717C1-CNÔ12</v>
      </c>
      <c r="G3068" s="46">
        <v>2</v>
      </c>
      <c r="H3068" s="40" t="s">
        <v>1084</v>
      </c>
      <c r="I3068" s="46">
        <v>57</v>
      </c>
    </row>
    <row r="3069" spans="1:9" ht="12.75" hidden="1" customHeight="1">
      <c r="A3069" s="34">
        <v>1412</v>
      </c>
      <c r="B3069" s="40" t="s">
        <v>3905</v>
      </c>
      <c r="C3069" s="40" t="s">
        <v>771</v>
      </c>
      <c r="D3069" s="40" t="str">
        <f t="shared" si="14"/>
        <v>021100014109Sức bền vật liệu</v>
      </c>
      <c r="E3069" s="40" t="s">
        <v>1411</v>
      </c>
      <c r="F3069" s="40" t="str">
        <f t="shared" si="15"/>
        <v>02110001410917C1-CCK5</v>
      </c>
      <c r="G3069" s="46">
        <v>2</v>
      </c>
      <c r="H3069" s="40" t="s">
        <v>103</v>
      </c>
      <c r="I3069" s="46">
        <v>60</v>
      </c>
    </row>
    <row r="3070" spans="1:9" ht="12.75" hidden="1" customHeight="1">
      <c r="A3070" s="34">
        <v>1413</v>
      </c>
      <c r="B3070" s="40" t="s">
        <v>3906</v>
      </c>
      <c r="C3070" s="40" t="s">
        <v>870</v>
      </c>
      <c r="D3070" s="40" t="str">
        <f t="shared" si="14"/>
        <v>021100027307Nguyên lý cắt kim loại</v>
      </c>
      <c r="E3070" s="40" t="s">
        <v>1411</v>
      </c>
      <c r="F3070" s="40" t="str">
        <f t="shared" si="15"/>
        <v>02110002730717C1-CCK5</v>
      </c>
      <c r="G3070" s="46">
        <v>2</v>
      </c>
      <c r="H3070" s="40" t="s">
        <v>229</v>
      </c>
      <c r="I3070" s="46">
        <v>60</v>
      </c>
    </row>
    <row r="3071" spans="1:9" ht="12.75" hidden="1" customHeight="1">
      <c r="A3071" s="34">
        <v>1414</v>
      </c>
      <c r="B3071" s="40" t="s">
        <v>3907</v>
      </c>
      <c r="C3071" s="40" t="s">
        <v>323</v>
      </c>
      <c r="D3071" s="40" t="str">
        <f t="shared" si="14"/>
        <v>021100095328Chính trị</v>
      </c>
      <c r="E3071" s="40" t="s">
        <v>1411</v>
      </c>
      <c r="F3071" s="40" t="str">
        <f t="shared" si="15"/>
        <v>02110009532817C1-CCK5</v>
      </c>
      <c r="G3071" s="46">
        <v>2</v>
      </c>
      <c r="H3071" s="40" t="s">
        <v>1696</v>
      </c>
      <c r="I3071" s="46">
        <v>60</v>
      </c>
    </row>
    <row r="3072" spans="1:9" ht="12.75" hidden="1" customHeight="1">
      <c r="A3072" s="34">
        <v>1415</v>
      </c>
      <c r="B3072" s="40" t="s">
        <v>3908</v>
      </c>
      <c r="C3072" s="40" t="s">
        <v>531</v>
      </c>
      <c r="D3072" s="40" t="str">
        <f t="shared" si="14"/>
        <v>021100119507Cơ lý thuyết</v>
      </c>
      <c r="E3072" s="40" t="s">
        <v>1411</v>
      </c>
      <c r="F3072" s="40" t="str">
        <f t="shared" si="15"/>
        <v>02110011950717C1-CCK5</v>
      </c>
      <c r="G3072" s="46">
        <v>2</v>
      </c>
      <c r="H3072" s="40" t="s">
        <v>240</v>
      </c>
      <c r="I3072" s="46">
        <v>60</v>
      </c>
    </row>
    <row r="3073" spans="1:9" ht="12.75" hidden="1" customHeight="1">
      <c r="A3073" s="34">
        <v>1416</v>
      </c>
      <c r="B3073" s="40" t="s">
        <v>3909</v>
      </c>
      <c r="C3073" s="40" t="s">
        <v>1851</v>
      </c>
      <c r="D3073" s="40" t="str">
        <f t="shared" si="14"/>
        <v>021100119724Anh văn</v>
      </c>
      <c r="E3073" s="40" t="s">
        <v>1411</v>
      </c>
      <c r="F3073" s="40" t="str">
        <f t="shared" si="15"/>
        <v>02110011972417C1-CCK5</v>
      </c>
      <c r="G3073" s="46">
        <v>2</v>
      </c>
      <c r="H3073" s="40" t="s">
        <v>1347</v>
      </c>
      <c r="I3073" s="46">
        <v>60</v>
      </c>
    </row>
    <row r="3074" spans="1:9" ht="12.75" hidden="1" customHeight="1">
      <c r="A3074" s="34">
        <v>1417</v>
      </c>
      <c r="B3074" s="40" t="s">
        <v>3910</v>
      </c>
      <c r="C3074" s="40" t="s">
        <v>773</v>
      </c>
      <c r="D3074" s="40" t="str">
        <f t="shared" si="14"/>
        <v>021100125307Nguyên lý - Chi tiết máy</v>
      </c>
      <c r="E3074" s="40" t="s">
        <v>1411</v>
      </c>
      <c r="F3074" s="40" t="str">
        <f t="shared" si="15"/>
        <v>02110012530717C1-CCK5</v>
      </c>
      <c r="G3074" s="46">
        <v>2</v>
      </c>
      <c r="H3074" s="40" t="s">
        <v>270</v>
      </c>
      <c r="I3074" s="46">
        <v>60</v>
      </c>
    </row>
    <row r="3075" spans="1:9" ht="12.75" hidden="1" customHeight="1">
      <c r="A3075" s="34">
        <v>1418</v>
      </c>
      <c r="B3075" s="40" t="s">
        <v>3911</v>
      </c>
      <c r="C3075" s="40" t="s">
        <v>1498</v>
      </c>
      <c r="D3075" s="40" t="str">
        <f t="shared" si="14"/>
        <v>021100081809Thực tập Hàn cơ bản</v>
      </c>
      <c r="E3075" s="40" t="s">
        <v>1411</v>
      </c>
      <c r="F3075" s="40" t="str">
        <f t="shared" si="15"/>
        <v>02110008180917C1-CCK5</v>
      </c>
      <c r="G3075" s="46">
        <v>2</v>
      </c>
      <c r="H3075" s="40" t="s">
        <v>166</v>
      </c>
      <c r="I3075" s="46">
        <v>60</v>
      </c>
    </row>
    <row r="3076" spans="1:9" ht="12.75" hidden="1" customHeight="1">
      <c r="A3076" s="34">
        <v>1419</v>
      </c>
      <c r="B3076" s="40" t="s">
        <v>3912</v>
      </c>
      <c r="C3076" s="40" t="s">
        <v>3288</v>
      </c>
      <c r="D3076" s="40" t="str">
        <f t="shared" si="14"/>
        <v>021100124509Bài tập lớn Vẽ kỹ thuật</v>
      </c>
      <c r="E3076" s="40" t="s">
        <v>1411</v>
      </c>
      <c r="F3076" s="40" t="str">
        <f t="shared" si="15"/>
        <v>02110012450917C1-CCK5</v>
      </c>
      <c r="G3076" s="46">
        <v>2</v>
      </c>
      <c r="H3076" s="40"/>
      <c r="I3076" s="46">
        <v>60</v>
      </c>
    </row>
    <row r="3077" spans="1:9" ht="12.75" hidden="1" customHeight="1">
      <c r="A3077" s="34">
        <v>1420</v>
      </c>
      <c r="B3077" s="40" t="s">
        <v>3913</v>
      </c>
      <c r="C3077" s="40" t="s">
        <v>3607</v>
      </c>
      <c r="D3077" s="40" t="str">
        <f t="shared" si="14"/>
        <v>021100124908Thực tập Tiện cơ bản</v>
      </c>
      <c r="E3077" s="40" t="s">
        <v>1411</v>
      </c>
      <c r="F3077" s="40" t="str">
        <f t="shared" si="15"/>
        <v>02110012490817C1-CCK5</v>
      </c>
      <c r="G3077" s="46">
        <v>2</v>
      </c>
      <c r="H3077" s="40" t="s">
        <v>270</v>
      </c>
      <c r="I3077" s="46">
        <v>60</v>
      </c>
    </row>
    <row r="3078" spans="1:9" ht="12.75" hidden="1" customHeight="1">
      <c r="A3078" s="34">
        <v>1421</v>
      </c>
      <c r="B3078" s="40" t="s">
        <v>3914</v>
      </c>
      <c r="C3078" s="40" t="s">
        <v>1343</v>
      </c>
      <c r="D3078" s="40" t="str">
        <f t="shared" si="14"/>
        <v>021100095428Giáo dục thể chất</v>
      </c>
      <c r="E3078" s="40" t="s">
        <v>1411</v>
      </c>
      <c r="F3078" s="40" t="str">
        <f t="shared" si="15"/>
        <v>02110009542817C1-CCK5</v>
      </c>
      <c r="G3078" s="46">
        <v>2</v>
      </c>
      <c r="H3078" s="40" t="s">
        <v>939</v>
      </c>
      <c r="I3078" s="46">
        <v>60</v>
      </c>
    </row>
    <row r="3079" spans="1:9" ht="12.75" hidden="1" customHeight="1">
      <c r="A3079" s="34">
        <v>1422</v>
      </c>
      <c r="B3079" s="40" t="s">
        <v>3915</v>
      </c>
      <c r="C3079" s="40" t="s">
        <v>2915</v>
      </c>
      <c r="D3079" s="40" t="str">
        <f t="shared" si="14"/>
        <v>021100003708Điện tử cơ bản</v>
      </c>
      <c r="E3079" s="40" t="s">
        <v>1727</v>
      </c>
      <c r="F3079" s="40" t="str">
        <f t="shared" si="15"/>
        <v>02110000370817C1-ĐĐT3</v>
      </c>
      <c r="G3079" s="46">
        <v>2</v>
      </c>
      <c r="H3079" s="40" t="s">
        <v>66</v>
      </c>
      <c r="I3079" s="46">
        <v>58</v>
      </c>
    </row>
    <row r="3080" spans="1:9" ht="12.75" hidden="1" customHeight="1">
      <c r="A3080" s="34">
        <v>1423</v>
      </c>
      <c r="B3080" s="40" t="s">
        <v>3916</v>
      </c>
      <c r="C3080" s="40" t="s">
        <v>730</v>
      </c>
      <c r="D3080" s="40" t="str">
        <f t="shared" si="14"/>
        <v>021100009108Kỹ thuật số</v>
      </c>
      <c r="E3080" s="40" t="s">
        <v>1727</v>
      </c>
      <c r="F3080" s="40" t="str">
        <f t="shared" si="15"/>
        <v>02110000910817C1-ĐĐT3</v>
      </c>
      <c r="G3080" s="46">
        <v>2</v>
      </c>
      <c r="H3080" s="40" t="s">
        <v>193</v>
      </c>
      <c r="I3080" s="46">
        <v>58</v>
      </c>
    </row>
    <row r="3081" spans="1:9" ht="12.75" hidden="1" customHeight="1">
      <c r="A3081" s="34">
        <v>1424</v>
      </c>
      <c r="B3081" s="40" t="s">
        <v>3917</v>
      </c>
      <c r="C3081" s="40" t="s">
        <v>2494</v>
      </c>
      <c r="D3081" s="40" t="str">
        <f t="shared" si="14"/>
        <v>021100024806Khí cụ điện</v>
      </c>
      <c r="E3081" s="40" t="s">
        <v>1727</v>
      </c>
      <c r="F3081" s="40" t="str">
        <f t="shared" si="15"/>
        <v>02110002480617C1-ĐĐT3</v>
      </c>
      <c r="G3081" s="46">
        <v>2</v>
      </c>
      <c r="H3081" s="40" t="s">
        <v>3918</v>
      </c>
      <c r="I3081" s="46">
        <v>58</v>
      </c>
    </row>
    <row r="3082" spans="1:9" ht="12.75" hidden="1" customHeight="1">
      <c r="A3082" s="34">
        <v>1425</v>
      </c>
      <c r="B3082" s="40" t="s">
        <v>3919</v>
      </c>
      <c r="C3082" s="40" t="s">
        <v>446</v>
      </c>
      <c r="D3082" s="40" t="str">
        <f t="shared" si="14"/>
        <v>021100027107Máy điện</v>
      </c>
      <c r="E3082" s="40" t="s">
        <v>1727</v>
      </c>
      <c r="F3082" s="40" t="str">
        <f t="shared" si="15"/>
        <v>02110002710717C1-ĐĐT3</v>
      </c>
      <c r="G3082" s="46">
        <v>2</v>
      </c>
      <c r="H3082" s="40" t="s">
        <v>196</v>
      </c>
      <c r="I3082" s="46">
        <v>58</v>
      </c>
    </row>
    <row r="3083" spans="1:9" ht="12.75" hidden="1" customHeight="1">
      <c r="A3083" s="34">
        <v>1426</v>
      </c>
      <c r="B3083" s="40" t="s">
        <v>3920</v>
      </c>
      <c r="C3083" s="40" t="s">
        <v>1851</v>
      </c>
      <c r="D3083" s="40" t="str">
        <f t="shared" si="14"/>
        <v>021100119725Anh văn</v>
      </c>
      <c r="E3083" s="40" t="s">
        <v>1727</v>
      </c>
      <c r="F3083" s="40" t="str">
        <f t="shared" si="15"/>
        <v>02110011972517C1-ĐĐT3</v>
      </c>
      <c r="G3083" s="46">
        <v>2</v>
      </c>
      <c r="H3083" s="40" t="s">
        <v>3921</v>
      </c>
      <c r="I3083" s="46">
        <v>58</v>
      </c>
    </row>
    <row r="3084" spans="1:9" ht="12.75" hidden="1" customHeight="1">
      <c r="A3084" s="34">
        <v>1427</v>
      </c>
      <c r="B3084" s="40" t="s">
        <v>3922</v>
      </c>
      <c r="C3084" s="40" t="s">
        <v>2570</v>
      </c>
      <c r="D3084" s="40" t="str">
        <f t="shared" si="14"/>
        <v>021100128608An toàn điện</v>
      </c>
      <c r="E3084" s="40" t="s">
        <v>1727</v>
      </c>
      <c r="F3084" s="40" t="str">
        <f t="shared" si="15"/>
        <v>02110012860817C1-ĐĐT3</v>
      </c>
      <c r="G3084" s="46">
        <v>2</v>
      </c>
      <c r="H3084" s="40" t="s">
        <v>193</v>
      </c>
      <c r="I3084" s="46">
        <v>58</v>
      </c>
    </row>
    <row r="3085" spans="1:9" ht="12.75" hidden="1" customHeight="1">
      <c r="A3085" s="34">
        <v>1428</v>
      </c>
      <c r="B3085" s="40" t="s">
        <v>3923</v>
      </c>
      <c r="C3085" s="40" t="s">
        <v>3685</v>
      </c>
      <c r="D3085" s="40" t="str">
        <f t="shared" si="14"/>
        <v>021100129104Điện tử tương tự</v>
      </c>
      <c r="E3085" s="40" t="s">
        <v>1727</v>
      </c>
      <c r="F3085" s="40" t="str">
        <f t="shared" si="15"/>
        <v>02110012910417C1-ĐĐT3</v>
      </c>
      <c r="G3085" s="46">
        <v>2</v>
      </c>
      <c r="H3085" s="40" t="s">
        <v>801</v>
      </c>
      <c r="I3085" s="46">
        <v>58</v>
      </c>
    </row>
    <row r="3086" spans="1:9" ht="12.75" hidden="1" customHeight="1">
      <c r="A3086" s="34">
        <v>1429</v>
      </c>
      <c r="B3086" s="40" t="s">
        <v>3924</v>
      </c>
      <c r="C3086" s="40" t="s">
        <v>3401</v>
      </c>
      <c r="D3086" s="40" t="str">
        <f t="shared" si="14"/>
        <v>021100015909Thực tập Điện cơ bản</v>
      </c>
      <c r="E3086" s="40" t="s">
        <v>1727</v>
      </c>
      <c r="F3086" s="40" t="str">
        <f t="shared" si="15"/>
        <v>02110001590917C1-ĐĐT3</v>
      </c>
      <c r="G3086" s="46">
        <v>2</v>
      </c>
      <c r="H3086" s="40" t="s">
        <v>700</v>
      </c>
      <c r="I3086" s="46">
        <v>58</v>
      </c>
    </row>
    <row r="3087" spans="1:9" ht="12.75" hidden="1" customHeight="1">
      <c r="A3087" s="34">
        <v>1430</v>
      </c>
      <c r="B3087" s="40" t="s">
        <v>3925</v>
      </c>
      <c r="C3087" s="40" t="s">
        <v>2583</v>
      </c>
      <c r="D3087" s="40" t="str">
        <f t="shared" si="14"/>
        <v>021100016508Thực tập Điện tử cơ bản</v>
      </c>
      <c r="E3087" s="40" t="s">
        <v>1727</v>
      </c>
      <c r="F3087" s="40" t="str">
        <f t="shared" si="15"/>
        <v>02110001650817C1-ĐĐT3</v>
      </c>
      <c r="G3087" s="46">
        <v>2</v>
      </c>
      <c r="H3087" s="40" t="s">
        <v>66</v>
      </c>
      <c r="I3087" s="46">
        <v>58</v>
      </c>
    </row>
    <row r="3088" spans="1:9" ht="12.75" hidden="1" customHeight="1">
      <c r="A3088" s="34">
        <v>1431</v>
      </c>
      <c r="B3088" s="40" t="s">
        <v>3926</v>
      </c>
      <c r="C3088" s="40" t="s">
        <v>658</v>
      </c>
      <c r="D3088" s="40" t="str">
        <f t="shared" si="14"/>
        <v>021100017505Thực tập Kỹ thuật số</v>
      </c>
      <c r="E3088" s="40" t="s">
        <v>1727</v>
      </c>
      <c r="F3088" s="40" t="str">
        <f t="shared" si="15"/>
        <v>02110001750517C1-ĐĐT3</v>
      </c>
      <c r="G3088" s="46">
        <v>2</v>
      </c>
      <c r="H3088" s="40" t="s">
        <v>3214</v>
      </c>
      <c r="I3088" s="46">
        <v>58</v>
      </c>
    </row>
    <row r="3089" spans="1:9" ht="12.75" hidden="1" customHeight="1">
      <c r="A3089" s="34">
        <v>1432</v>
      </c>
      <c r="B3089" s="40" t="s">
        <v>3927</v>
      </c>
      <c r="C3089" s="40" t="s">
        <v>3693</v>
      </c>
      <c r="D3089" s="40" t="str">
        <f t="shared" si="14"/>
        <v>021100128506Thực tập Đo lường và cảm biến</v>
      </c>
      <c r="E3089" s="40" t="s">
        <v>1727</v>
      </c>
      <c r="F3089" s="40" t="str">
        <f t="shared" si="15"/>
        <v>02110012850617C1-ĐĐT3</v>
      </c>
      <c r="G3089" s="46">
        <v>2</v>
      </c>
      <c r="H3089" s="40" t="s">
        <v>742</v>
      </c>
      <c r="I3089" s="46">
        <v>58</v>
      </c>
    </row>
    <row r="3090" spans="1:9" ht="12.75" hidden="1" customHeight="1">
      <c r="A3090" s="34">
        <v>1433</v>
      </c>
      <c r="B3090" s="40" t="s">
        <v>1916</v>
      </c>
      <c r="C3090" s="40" t="s">
        <v>649</v>
      </c>
      <c r="D3090" s="40" t="str">
        <f t="shared" si="14"/>
        <v>021100119918Tin học</v>
      </c>
      <c r="E3090" s="40" t="s">
        <v>1350</v>
      </c>
      <c r="F3090" s="40" t="str">
        <f t="shared" si="15"/>
        <v>02110011991817C1-NNA2</v>
      </c>
      <c r="G3090" s="46">
        <v>2</v>
      </c>
      <c r="H3090" s="40" t="s">
        <v>2602</v>
      </c>
      <c r="I3090" s="46">
        <v>45</v>
      </c>
    </row>
    <row r="3091" spans="1:9" ht="12.75" hidden="1" customHeight="1">
      <c r="A3091" s="34">
        <v>1434</v>
      </c>
      <c r="B3091" s="40" t="s">
        <v>3928</v>
      </c>
      <c r="C3091" s="40" t="s">
        <v>3565</v>
      </c>
      <c r="D3091" s="40" t="str">
        <f t="shared" si="14"/>
        <v>021100125402Ngữ pháp 1</v>
      </c>
      <c r="E3091" s="40" t="s">
        <v>1350</v>
      </c>
      <c r="F3091" s="40" t="str">
        <f t="shared" si="15"/>
        <v>02110012540217C1-NNA2</v>
      </c>
      <c r="G3091" s="46">
        <v>2</v>
      </c>
      <c r="H3091" s="40" t="s">
        <v>785</v>
      </c>
      <c r="I3091" s="46">
        <v>51</v>
      </c>
    </row>
    <row r="3092" spans="1:9" ht="12.75" hidden="1" customHeight="1">
      <c r="A3092" s="34">
        <v>1435</v>
      </c>
      <c r="B3092" s="40" t="s">
        <v>3929</v>
      </c>
      <c r="C3092" s="40" t="s">
        <v>3567</v>
      </c>
      <c r="D3092" s="40" t="str">
        <f t="shared" si="14"/>
        <v>021100125502Hình vị học</v>
      </c>
      <c r="E3092" s="40" t="s">
        <v>1350</v>
      </c>
      <c r="F3092" s="40" t="str">
        <f t="shared" si="15"/>
        <v>02110012550217C1-NNA2</v>
      </c>
      <c r="G3092" s="46">
        <v>2</v>
      </c>
      <c r="H3092" s="40" t="s">
        <v>1347</v>
      </c>
      <c r="I3092" s="46">
        <v>51</v>
      </c>
    </row>
    <row r="3093" spans="1:9" ht="12.75" hidden="1" customHeight="1">
      <c r="A3093" s="34">
        <v>1436</v>
      </c>
      <c r="B3093" s="40" t="s">
        <v>3930</v>
      </c>
      <c r="C3093" s="40" t="s">
        <v>3569</v>
      </c>
      <c r="D3093" s="40" t="str">
        <f t="shared" si="14"/>
        <v>021100125602Nghe</v>
      </c>
      <c r="E3093" s="40" t="s">
        <v>1350</v>
      </c>
      <c r="F3093" s="40" t="str">
        <f t="shared" si="15"/>
        <v>02110012560217C1-NNA2</v>
      </c>
      <c r="G3093" s="46">
        <v>2</v>
      </c>
      <c r="H3093" s="40" t="s">
        <v>163</v>
      </c>
      <c r="I3093" s="46">
        <v>51</v>
      </c>
    </row>
    <row r="3094" spans="1:9" ht="12.75" hidden="1" customHeight="1">
      <c r="A3094" s="34">
        <v>1437</v>
      </c>
      <c r="B3094" s="40" t="s">
        <v>3931</v>
      </c>
      <c r="C3094" s="40" t="s">
        <v>3571</v>
      </c>
      <c r="D3094" s="40" t="str">
        <f t="shared" si="14"/>
        <v>021100125702Nói</v>
      </c>
      <c r="E3094" s="40" t="s">
        <v>1350</v>
      </c>
      <c r="F3094" s="40" t="str">
        <f t="shared" si="15"/>
        <v>02110012570217C1-NNA2</v>
      </c>
      <c r="G3094" s="46">
        <v>2</v>
      </c>
      <c r="H3094" s="40" t="s">
        <v>785</v>
      </c>
      <c r="I3094" s="46">
        <v>51</v>
      </c>
    </row>
    <row r="3095" spans="1:9" ht="12.75" hidden="1" customHeight="1">
      <c r="A3095" s="34">
        <v>1438</v>
      </c>
      <c r="B3095" s="40" t="s">
        <v>3932</v>
      </c>
      <c r="C3095" s="40" t="s">
        <v>3573</v>
      </c>
      <c r="D3095" s="40" t="str">
        <f t="shared" si="14"/>
        <v>021100125802Đọc 1</v>
      </c>
      <c r="E3095" s="40" t="s">
        <v>1350</v>
      </c>
      <c r="F3095" s="40" t="str">
        <f t="shared" si="15"/>
        <v>02110012580217C1-NNA2</v>
      </c>
      <c r="G3095" s="46">
        <v>2</v>
      </c>
      <c r="H3095" s="40" t="s">
        <v>201</v>
      </c>
      <c r="I3095" s="46">
        <v>51</v>
      </c>
    </row>
    <row r="3096" spans="1:9" ht="12.75" hidden="1" customHeight="1">
      <c r="A3096" s="34">
        <v>1439</v>
      </c>
      <c r="B3096" s="40" t="s">
        <v>3933</v>
      </c>
      <c r="C3096" s="40" t="s">
        <v>3575</v>
      </c>
      <c r="D3096" s="40" t="str">
        <f t="shared" si="14"/>
        <v>021100125902Viết</v>
      </c>
      <c r="E3096" s="40" t="s">
        <v>1350</v>
      </c>
      <c r="F3096" s="40" t="str">
        <f t="shared" si="15"/>
        <v>02110012590217C1-NNA2</v>
      </c>
      <c r="G3096" s="46">
        <v>2</v>
      </c>
      <c r="H3096" s="40" t="s">
        <v>1347</v>
      </c>
      <c r="I3096" s="46">
        <v>51</v>
      </c>
    </row>
    <row r="3097" spans="1:9" ht="12.75" hidden="1" customHeight="1">
      <c r="A3097" s="34">
        <v>1440</v>
      </c>
      <c r="B3097" s="40" t="s">
        <v>3934</v>
      </c>
      <c r="C3097" s="40" t="s">
        <v>3577</v>
      </c>
      <c r="D3097" s="40" t="str">
        <f t="shared" si="14"/>
        <v>021100126002Biên - Phiên dịch</v>
      </c>
      <c r="E3097" s="40" t="s">
        <v>1350</v>
      </c>
      <c r="F3097" s="40" t="str">
        <f t="shared" si="15"/>
        <v>02110012600217C1-NNA2</v>
      </c>
      <c r="G3097" s="46">
        <v>2</v>
      </c>
      <c r="H3097" s="40" t="s">
        <v>3935</v>
      </c>
      <c r="I3097" s="46">
        <v>51</v>
      </c>
    </row>
    <row r="3098" spans="1:9" ht="12.75" hidden="1" customHeight="1">
      <c r="A3098" s="34">
        <v>1441</v>
      </c>
      <c r="B3098" s="40" t="s">
        <v>3936</v>
      </c>
      <c r="C3098" s="40" t="s">
        <v>3580</v>
      </c>
      <c r="D3098" s="40" t="str">
        <f t="shared" si="14"/>
        <v>021100126102Phương pháp giảng dạy Tiếng Anh</v>
      </c>
      <c r="E3098" s="40" t="s">
        <v>1350</v>
      </c>
      <c r="F3098" s="40" t="str">
        <f t="shared" si="15"/>
        <v>02110012610217C1-NNA2</v>
      </c>
      <c r="G3098" s="46">
        <v>2</v>
      </c>
      <c r="H3098" s="40" t="s">
        <v>163</v>
      </c>
      <c r="I3098" s="46">
        <v>51</v>
      </c>
    </row>
    <row r="3099" spans="1:9" ht="12.75" hidden="1" customHeight="1">
      <c r="A3099" s="34">
        <v>1442</v>
      </c>
      <c r="B3099" s="40" t="s">
        <v>3937</v>
      </c>
      <c r="C3099" s="40" t="s">
        <v>3582</v>
      </c>
      <c r="D3099" s="40" t="str">
        <f t="shared" si="14"/>
        <v>021100126202Tiếng Anh thư điện tử</v>
      </c>
      <c r="E3099" s="40" t="s">
        <v>1350</v>
      </c>
      <c r="F3099" s="40" t="str">
        <f t="shared" si="15"/>
        <v>02110012620217C1-NNA2</v>
      </c>
      <c r="G3099" s="46">
        <v>2</v>
      </c>
      <c r="H3099" s="40" t="s">
        <v>98</v>
      </c>
      <c r="I3099" s="46">
        <v>51</v>
      </c>
    </row>
    <row r="3100" spans="1:9" ht="12.75" hidden="1" customHeight="1">
      <c r="A3100" s="34">
        <v>1443</v>
      </c>
      <c r="B3100" s="40" t="s">
        <v>3938</v>
      </c>
      <c r="C3100" s="40" t="s">
        <v>870</v>
      </c>
      <c r="D3100" s="40" t="str">
        <f t="shared" si="14"/>
        <v>021100027308Nguyên lý cắt kim loại</v>
      </c>
      <c r="E3100" s="40" t="s">
        <v>1465</v>
      </c>
      <c r="F3100" s="40" t="str">
        <f t="shared" si="15"/>
        <v>02110002730817C1-CTM3</v>
      </c>
      <c r="G3100" s="46">
        <v>2</v>
      </c>
      <c r="H3100" s="40" t="s">
        <v>180</v>
      </c>
      <c r="I3100" s="46">
        <v>37</v>
      </c>
    </row>
    <row r="3101" spans="1:9" ht="12.75" hidden="1" customHeight="1">
      <c r="A3101" s="34">
        <v>1444</v>
      </c>
      <c r="B3101" s="40" t="s">
        <v>3939</v>
      </c>
      <c r="C3101" s="40" t="s">
        <v>531</v>
      </c>
      <c r="D3101" s="40" t="str">
        <f t="shared" si="14"/>
        <v>021100119508Cơ lý thuyết</v>
      </c>
      <c r="E3101" s="40" t="s">
        <v>1465</v>
      </c>
      <c r="F3101" s="40" t="str">
        <f t="shared" si="15"/>
        <v>02110011950817C1-CTM3</v>
      </c>
      <c r="G3101" s="46">
        <v>2</v>
      </c>
      <c r="H3101" s="40" t="s">
        <v>164</v>
      </c>
      <c r="I3101" s="46">
        <v>37</v>
      </c>
    </row>
    <row r="3102" spans="1:9" ht="12.75" hidden="1" customHeight="1">
      <c r="A3102" s="34">
        <v>1445</v>
      </c>
      <c r="B3102" s="40" t="s">
        <v>3940</v>
      </c>
      <c r="C3102" s="40" t="s">
        <v>773</v>
      </c>
      <c r="D3102" s="40" t="str">
        <f t="shared" si="14"/>
        <v>021100125308Nguyên lý - Chi tiết máy</v>
      </c>
      <c r="E3102" s="40" t="s">
        <v>1465</v>
      </c>
      <c r="F3102" s="40" t="str">
        <f t="shared" si="15"/>
        <v>02110012530817C1-CTM3</v>
      </c>
      <c r="G3102" s="46">
        <v>2</v>
      </c>
      <c r="H3102" s="40" t="s">
        <v>3941</v>
      </c>
      <c r="I3102" s="46">
        <v>37</v>
      </c>
    </row>
    <row r="3103" spans="1:9" ht="12.75" hidden="1" customHeight="1">
      <c r="A3103" s="34">
        <v>1446</v>
      </c>
      <c r="B3103" s="40" t="s">
        <v>3942</v>
      </c>
      <c r="C3103" s="40" t="s">
        <v>1498</v>
      </c>
      <c r="D3103" s="40" t="str">
        <f t="shared" si="14"/>
        <v>021100081810Thực tập Hàn cơ bản</v>
      </c>
      <c r="E3103" s="40" t="s">
        <v>1465</v>
      </c>
      <c r="F3103" s="40" t="str">
        <f t="shared" si="15"/>
        <v>02110008181017C1-CTM3</v>
      </c>
      <c r="G3103" s="46">
        <v>2</v>
      </c>
      <c r="H3103" s="40" t="s">
        <v>231</v>
      </c>
      <c r="I3103" s="46">
        <v>37</v>
      </c>
    </row>
    <row r="3104" spans="1:9" ht="12.75" hidden="1" customHeight="1">
      <c r="A3104" s="34">
        <v>1447</v>
      </c>
      <c r="B3104" s="40" t="s">
        <v>3943</v>
      </c>
      <c r="C3104" s="40" t="s">
        <v>3288</v>
      </c>
      <c r="D3104" s="40" t="str">
        <f t="shared" si="14"/>
        <v>021100124510Bài tập lớn Vẽ kỹ thuật</v>
      </c>
      <c r="E3104" s="40" t="s">
        <v>1465</v>
      </c>
      <c r="F3104" s="40" t="str">
        <f t="shared" si="15"/>
        <v>02110012451017C1-CTM3</v>
      </c>
      <c r="G3104" s="46">
        <v>2</v>
      </c>
      <c r="H3104" s="40"/>
      <c r="I3104" s="46">
        <v>37</v>
      </c>
    </row>
    <row r="3105" spans="1:9" ht="12.75" hidden="1" customHeight="1">
      <c r="A3105" s="34">
        <v>1448</v>
      </c>
      <c r="B3105" s="40" t="s">
        <v>3944</v>
      </c>
      <c r="C3105" s="40" t="s">
        <v>3607</v>
      </c>
      <c r="D3105" s="40" t="str">
        <f t="shared" si="14"/>
        <v>021100124909Thực tập Tiện cơ bản</v>
      </c>
      <c r="E3105" s="40" t="s">
        <v>1465</v>
      </c>
      <c r="F3105" s="40" t="str">
        <f t="shared" si="15"/>
        <v>02110012490917C1-CTM3</v>
      </c>
      <c r="G3105" s="46">
        <v>2</v>
      </c>
      <c r="H3105" s="40" t="s">
        <v>3945</v>
      </c>
      <c r="I3105" s="46">
        <v>37</v>
      </c>
    </row>
    <row r="3106" spans="1:9" ht="12.75" hidden="1" customHeight="1">
      <c r="A3106" s="34">
        <v>1449</v>
      </c>
      <c r="B3106" s="40" t="s">
        <v>3946</v>
      </c>
      <c r="C3106" s="40" t="s">
        <v>531</v>
      </c>
      <c r="D3106" s="40" t="str">
        <f t="shared" si="14"/>
        <v>021100002413Cơ lý thuyết</v>
      </c>
      <c r="E3106" s="40" t="s">
        <v>1639</v>
      </c>
      <c r="F3106" s="40" t="str">
        <f t="shared" si="15"/>
        <v>02110000241317C1-CNÔ13</v>
      </c>
      <c r="G3106" s="46">
        <v>2</v>
      </c>
      <c r="H3106" s="40" t="s">
        <v>230</v>
      </c>
      <c r="I3106" s="46">
        <v>58</v>
      </c>
    </row>
    <row r="3107" spans="1:9" ht="12.75" hidden="1" customHeight="1">
      <c r="A3107" s="34">
        <v>1450</v>
      </c>
      <c r="B3107" s="40" t="s">
        <v>3947</v>
      </c>
      <c r="C3107" s="40" t="s">
        <v>323</v>
      </c>
      <c r="D3107" s="40" t="str">
        <f t="shared" si="14"/>
        <v>021100095330Chính trị</v>
      </c>
      <c r="E3107" s="40" t="s">
        <v>1639</v>
      </c>
      <c r="F3107" s="40" t="str">
        <f t="shared" si="15"/>
        <v>02110009533017C1-CNÔ13</v>
      </c>
      <c r="G3107" s="46">
        <v>2</v>
      </c>
      <c r="H3107" s="40" t="s">
        <v>162</v>
      </c>
      <c r="I3107" s="46">
        <v>58</v>
      </c>
    </row>
    <row r="3108" spans="1:9" ht="12.75" hidden="1" customHeight="1">
      <c r="A3108" s="34">
        <v>1451</v>
      </c>
      <c r="B3108" s="40" t="s">
        <v>1917</v>
      </c>
      <c r="C3108" s="40" t="s">
        <v>649</v>
      </c>
      <c r="D3108" s="40" t="str">
        <f t="shared" si="14"/>
        <v>021100119919Tin học</v>
      </c>
      <c r="E3108" s="40" t="s">
        <v>1639</v>
      </c>
      <c r="F3108" s="40" t="str">
        <f t="shared" si="15"/>
        <v>02110011991917C1-CNÔ13</v>
      </c>
      <c r="G3108" s="46">
        <v>2</v>
      </c>
      <c r="H3108" s="40" t="s">
        <v>451</v>
      </c>
      <c r="I3108" s="46">
        <v>41</v>
      </c>
    </row>
    <row r="3109" spans="1:9" ht="12.75" hidden="1" customHeight="1">
      <c r="A3109" s="34">
        <v>1452</v>
      </c>
      <c r="B3109" s="40" t="s">
        <v>3948</v>
      </c>
      <c r="C3109" s="40" t="s">
        <v>2089</v>
      </c>
      <c r="D3109" s="40" t="str">
        <f t="shared" si="14"/>
        <v>021100140213Pháp luật</v>
      </c>
      <c r="E3109" s="40" t="s">
        <v>1639</v>
      </c>
      <c r="F3109" s="40" t="str">
        <f t="shared" si="15"/>
        <v>02110014021317C1-CNÔ13</v>
      </c>
      <c r="G3109" s="46">
        <v>2</v>
      </c>
      <c r="H3109" s="40" t="s">
        <v>793</v>
      </c>
      <c r="I3109" s="46">
        <v>58</v>
      </c>
    </row>
    <row r="3110" spans="1:9" ht="12.75" hidden="1" customHeight="1">
      <c r="A3110" s="34">
        <v>1453</v>
      </c>
      <c r="B3110" s="40" t="s">
        <v>3949</v>
      </c>
      <c r="C3110" s="40" t="s">
        <v>3639</v>
      </c>
      <c r="D3110" s="40" t="str">
        <f t="shared" si="14"/>
        <v>021100132313Thực tập Động cơ cơ bản</v>
      </c>
      <c r="E3110" s="40" t="s">
        <v>1639</v>
      </c>
      <c r="F3110" s="40" t="str">
        <f t="shared" si="15"/>
        <v>02110013231317C1-CNÔ13</v>
      </c>
      <c r="G3110" s="46">
        <v>2</v>
      </c>
      <c r="H3110" s="40" t="s">
        <v>3950</v>
      </c>
      <c r="I3110" s="46">
        <v>58</v>
      </c>
    </row>
    <row r="3111" spans="1:9" ht="12.75" hidden="1" customHeight="1">
      <c r="A3111" s="34">
        <v>1454</v>
      </c>
      <c r="B3111" s="40" t="s">
        <v>3951</v>
      </c>
      <c r="C3111" s="40" t="s">
        <v>3642</v>
      </c>
      <c r="D3111" s="40" t="str">
        <f t="shared" si="14"/>
        <v>021100132913Thực tập Đồng - Sơn Ô tô</v>
      </c>
      <c r="E3111" s="40" t="s">
        <v>1639</v>
      </c>
      <c r="F3111" s="40" t="str">
        <f t="shared" si="15"/>
        <v>02110013291317C1-CNÔ13</v>
      </c>
      <c r="G3111" s="46">
        <v>2</v>
      </c>
      <c r="H3111" s="40" t="s">
        <v>3952</v>
      </c>
      <c r="I3111" s="46">
        <v>58</v>
      </c>
    </row>
    <row r="3112" spans="1:9" ht="12.75" hidden="1" customHeight="1">
      <c r="A3112" s="34">
        <v>1455</v>
      </c>
      <c r="B3112" s="40" t="s">
        <v>3953</v>
      </c>
      <c r="C3112" s="40" t="s">
        <v>1343</v>
      </c>
      <c r="D3112" s="40" t="str">
        <f t="shared" si="14"/>
        <v>021100095430Giáo dục thể chất</v>
      </c>
      <c r="E3112" s="40" t="s">
        <v>1639</v>
      </c>
      <c r="F3112" s="40" t="str">
        <f t="shared" si="15"/>
        <v>02110009543017C1-CNÔ13</v>
      </c>
      <c r="G3112" s="46">
        <v>2</v>
      </c>
      <c r="H3112" s="40" t="s">
        <v>236</v>
      </c>
      <c r="I3112" s="46">
        <v>58</v>
      </c>
    </row>
    <row r="3113" spans="1:9" ht="12.75" hidden="1" customHeight="1">
      <c r="A3113" s="34">
        <v>1456</v>
      </c>
      <c r="B3113" s="40" t="s">
        <v>1379</v>
      </c>
      <c r="C3113" s="40" t="s">
        <v>1340</v>
      </c>
      <c r="D3113" s="40" t="str">
        <f t="shared" si="14"/>
        <v xml:space="preserve">021100093813Giáo dục quốc phòng - An ninh </v>
      </c>
      <c r="E3113" s="40" t="s">
        <v>1639</v>
      </c>
      <c r="F3113" s="40" t="str">
        <f t="shared" si="15"/>
        <v>02110009381317C1-CNÔ13</v>
      </c>
      <c r="G3113" s="46">
        <v>2</v>
      </c>
      <c r="H3113" s="40" t="s">
        <v>3955</v>
      </c>
      <c r="I3113" s="46">
        <v>114</v>
      </c>
    </row>
    <row r="3114" spans="1:9" ht="12.75" hidden="1" customHeight="1">
      <c r="A3114" s="34">
        <v>1457</v>
      </c>
      <c r="B3114" s="40" t="s">
        <v>3956</v>
      </c>
      <c r="C3114" s="40" t="s">
        <v>531</v>
      </c>
      <c r="D3114" s="40" t="str">
        <f t="shared" si="14"/>
        <v>021100002414Cơ lý thuyết</v>
      </c>
      <c r="E3114" s="40" t="s">
        <v>1648</v>
      </c>
      <c r="F3114" s="40" t="str">
        <f t="shared" si="15"/>
        <v>02110000241417C1-CNÔ14</v>
      </c>
      <c r="G3114" s="46">
        <v>2</v>
      </c>
      <c r="H3114" s="40" t="s">
        <v>1205</v>
      </c>
      <c r="I3114" s="46">
        <v>57</v>
      </c>
    </row>
    <row r="3115" spans="1:9" ht="12.75" hidden="1" customHeight="1">
      <c r="A3115" s="34">
        <v>1458</v>
      </c>
      <c r="B3115" s="40" t="s">
        <v>3957</v>
      </c>
      <c r="C3115" s="40" t="s">
        <v>323</v>
      </c>
      <c r="D3115" s="40" t="str">
        <f t="shared" si="14"/>
        <v>021100095331Chính trị</v>
      </c>
      <c r="E3115" s="40" t="s">
        <v>1648</v>
      </c>
      <c r="F3115" s="40" t="str">
        <f t="shared" si="15"/>
        <v>02110009533117C1-CNÔ14</v>
      </c>
      <c r="G3115" s="46">
        <v>2</v>
      </c>
      <c r="H3115" s="40" t="s">
        <v>266</v>
      </c>
      <c r="I3115" s="46">
        <v>57</v>
      </c>
    </row>
    <row r="3116" spans="1:9" ht="12.75" hidden="1" customHeight="1">
      <c r="A3116" s="34">
        <v>1459</v>
      </c>
      <c r="B3116" s="40" t="s">
        <v>3959</v>
      </c>
      <c r="C3116" s="40" t="s">
        <v>649</v>
      </c>
      <c r="D3116" s="40" t="str">
        <f t="shared" si="14"/>
        <v>021100119920Tin học</v>
      </c>
      <c r="E3116" s="40" t="s">
        <v>1648</v>
      </c>
      <c r="F3116" s="40" t="str">
        <f t="shared" si="15"/>
        <v>02110011992017C1-CNÔ14</v>
      </c>
      <c r="G3116" s="46">
        <v>2</v>
      </c>
      <c r="H3116" s="40" t="s">
        <v>173</v>
      </c>
      <c r="I3116" s="46">
        <v>41</v>
      </c>
    </row>
    <row r="3117" spans="1:9" ht="12.75" hidden="1" customHeight="1">
      <c r="A3117" s="34">
        <v>1460</v>
      </c>
      <c r="B3117" s="40" t="s">
        <v>3960</v>
      </c>
      <c r="C3117" s="40" t="s">
        <v>2089</v>
      </c>
      <c r="D3117" s="40" t="str">
        <f t="shared" si="14"/>
        <v>021100140214Pháp luật</v>
      </c>
      <c r="E3117" s="40" t="s">
        <v>1648</v>
      </c>
      <c r="F3117" s="40" t="str">
        <f t="shared" si="15"/>
        <v>02110014021417C1-CNÔ14</v>
      </c>
      <c r="G3117" s="46">
        <v>2</v>
      </c>
      <c r="H3117" s="40" t="s">
        <v>534</v>
      </c>
      <c r="I3117" s="46">
        <v>57</v>
      </c>
    </row>
    <row r="3118" spans="1:9" ht="12.75" hidden="1" customHeight="1">
      <c r="A3118" s="34">
        <v>1461</v>
      </c>
      <c r="B3118" s="40" t="s">
        <v>3961</v>
      </c>
      <c r="C3118" s="40" t="s">
        <v>3639</v>
      </c>
      <c r="D3118" s="40" t="str">
        <f t="shared" si="14"/>
        <v>021100132314Thực tập Động cơ cơ bản</v>
      </c>
      <c r="E3118" s="40" t="s">
        <v>1648</v>
      </c>
      <c r="F3118" s="40" t="str">
        <f t="shared" si="15"/>
        <v>02110013231417C1-CNÔ14</v>
      </c>
      <c r="G3118" s="46">
        <v>2</v>
      </c>
      <c r="H3118" s="40" t="s">
        <v>3962</v>
      </c>
      <c r="I3118" s="46">
        <v>57</v>
      </c>
    </row>
    <row r="3119" spans="1:9" ht="12.75" hidden="1" customHeight="1">
      <c r="A3119" s="34">
        <v>1462</v>
      </c>
      <c r="B3119" s="40" t="s">
        <v>3963</v>
      </c>
      <c r="C3119" s="40" t="s">
        <v>3642</v>
      </c>
      <c r="D3119" s="40" t="str">
        <f t="shared" si="14"/>
        <v>021100132914Thực tập Đồng - Sơn Ô tô</v>
      </c>
      <c r="E3119" s="40" t="s">
        <v>1648</v>
      </c>
      <c r="F3119" s="40" t="str">
        <f t="shared" si="15"/>
        <v>02110013291417C1-CNÔ14</v>
      </c>
      <c r="G3119" s="46">
        <v>2</v>
      </c>
      <c r="H3119" s="40" t="s">
        <v>112</v>
      </c>
      <c r="I3119" s="46">
        <v>57</v>
      </c>
    </row>
    <row r="3120" spans="1:9" ht="12.75" hidden="1" customHeight="1">
      <c r="A3120" s="34">
        <v>1463</v>
      </c>
      <c r="B3120" s="40" t="s">
        <v>3964</v>
      </c>
      <c r="C3120" s="40" t="s">
        <v>1343</v>
      </c>
      <c r="D3120" s="40" t="str">
        <f t="shared" si="14"/>
        <v>021100095431Giáo dục thể chất</v>
      </c>
      <c r="E3120" s="40" t="s">
        <v>1648</v>
      </c>
      <c r="F3120" s="40" t="str">
        <f t="shared" si="15"/>
        <v>02110009543117C1-CNÔ14</v>
      </c>
      <c r="G3120" s="46">
        <v>2</v>
      </c>
      <c r="H3120" s="40" t="s">
        <v>236</v>
      </c>
      <c r="I3120" s="46">
        <v>57</v>
      </c>
    </row>
    <row r="3121" spans="1:9" ht="12.75" hidden="1" customHeight="1">
      <c r="A3121" s="34">
        <v>1464</v>
      </c>
      <c r="B3121" s="40" t="s">
        <v>3965</v>
      </c>
      <c r="C3121" s="40" t="s">
        <v>531</v>
      </c>
      <c r="D3121" s="40" t="str">
        <f t="shared" si="14"/>
        <v>021100002415Cơ lý thuyết</v>
      </c>
      <c r="E3121" s="40" t="s">
        <v>1660</v>
      </c>
      <c r="F3121" s="40" t="str">
        <f t="shared" si="15"/>
        <v>02110000241517C1-CNÔ15</v>
      </c>
      <c r="G3121" s="46">
        <v>2</v>
      </c>
      <c r="H3121" s="40" t="s">
        <v>103</v>
      </c>
      <c r="I3121" s="46">
        <v>58</v>
      </c>
    </row>
    <row r="3122" spans="1:9" ht="12.75" hidden="1" customHeight="1">
      <c r="A3122" s="34">
        <v>1465</v>
      </c>
      <c r="B3122" s="40" t="s">
        <v>3966</v>
      </c>
      <c r="C3122" s="40" t="s">
        <v>323</v>
      </c>
      <c r="D3122" s="40" t="str">
        <f t="shared" si="14"/>
        <v>021100095332Chính trị</v>
      </c>
      <c r="E3122" s="40" t="s">
        <v>1660</v>
      </c>
      <c r="F3122" s="40" t="str">
        <f t="shared" si="15"/>
        <v>02110009533217C1-CNÔ15</v>
      </c>
      <c r="G3122" s="46">
        <v>2</v>
      </c>
      <c r="H3122" s="40" t="s">
        <v>567</v>
      </c>
      <c r="I3122" s="46">
        <v>58</v>
      </c>
    </row>
    <row r="3123" spans="1:9" ht="12.75" hidden="1" customHeight="1">
      <c r="A3123" s="34">
        <v>1466</v>
      </c>
      <c r="B3123" s="40" t="s">
        <v>1918</v>
      </c>
      <c r="C3123" s="40" t="s">
        <v>649</v>
      </c>
      <c r="D3123" s="40" t="str">
        <f t="shared" si="14"/>
        <v>021100119921Tin học</v>
      </c>
      <c r="E3123" s="40" t="s">
        <v>1660</v>
      </c>
      <c r="F3123" s="40" t="str">
        <f t="shared" si="15"/>
        <v>02110011992117C1-CNÔ15</v>
      </c>
      <c r="G3123" s="46">
        <v>2</v>
      </c>
      <c r="H3123" s="40" t="s">
        <v>204</v>
      </c>
      <c r="I3123" s="46">
        <v>41</v>
      </c>
    </row>
    <row r="3124" spans="1:9" ht="12.75" hidden="1" customHeight="1">
      <c r="A3124" s="34">
        <v>1467</v>
      </c>
      <c r="B3124" s="40" t="s">
        <v>3967</v>
      </c>
      <c r="C3124" s="40" t="s">
        <v>2089</v>
      </c>
      <c r="D3124" s="40" t="str">
        <f t="shared" si="14"/>
        <v>021100140215Pháp luật</v>
      </c>
      <c r="E3124" s="40" t="s">
        <v>1660</v>
      </c>
      <c r="F3124" s="40" t="str">
        <f t="shared" si="15"/>
        <v>02110014021517C1-CNÔ15</v>
      </c>
      <c r="G3124" s="46">
        <v>2</v>
      </c>
      <c r="H3124" s="40" t="s">
        <v>793</v>
      </c>
      <c r="I3124" s="46">
        <v>58</v>
      </c>
    </row>
    <row r="3125" spans="1:9" ht="12.75" hidden="1" customHeight="1">
      <c r="A3125" s="34">
        <v>1468</v>
      </c>
      <c r="B3125" s="40" t="s">
        <v>3968</v>
      </c>
      <c r="C3125" s="40" t="s">
        <v>3639</v>
      </c>
      <c r="D3125" s="40" t="str">
        <f t="shared" si="14"/>
        <v>021100132315Thực tập Động cơ cơ bản</v>
      </c>
      <c r="E3125" s="40" t="s">
        <v>1660</v>
      </c>
      <c r="F3125" s="40" t="str">
        <f t="shared" si="15"/>
        <v>02110013231517C1-CNÔ15</v>
      </c>
      <c r="G3125" s="46">
        <v>2</v>
      </c>
      <c r="H3125" s="40" t="s">
        <v>3969</v>
      </c>
      <c r="I3125" s="46">
        <v>58</v>
      </c>
    </row>
    <row r="3126" spans="1:9" ht="12.75" hidden="1" customHeight="1">
      <c r="A3126" s="34">
        <v>1469</v>
      </c>
      <c r="B3126" s="40" t="s">
        <v>3970</v>
      </c>
      <c r="C3126" s="40" t="s">
        <v>3642</v>
      </c>
      <c r="D3126" s="40" t="str">
        <f t="shared" si="14"/>
        <v>021100132915Thực tập Đồng - Sơn Ô tô</v>
      </c>
      <c r="E3126" s="40" t="s">
        <v>1660</v>
      </c>
      <c r="F3126" s="40" t="str">
        <f t="shared" si="15"/>
        <v>02110013291517C1-CNÔ15</v>
      </c>
      <c r="G3126" s="46">
        <v>2</v>
      </c>
      <c r="H3126" s="40" t="s">
        <v>3971</v>
      </c>
      <c r="I3126" s="46">
        <v>58</v>
      </c>
    </row>
    <row r="3127" spans="1:9" ht="12.75" hidden="1" customHeight="1">
      <c r="A3127" s="34">
        <v>1470</v>
      </c>
      <c r="B3127" s="40" t="s">
        <v>3972</v>
      </c>
      <c r="C3127" s="40" t="s">
        <v>1343</v>
      </c>
      <c r="D3127" s="40" t="str">
        <f t="shared" si="14"/>
        <v>021100095432Giáo dục thể chất</v>
      </c>
      <c r="E3127" s="40" t="s">
        <v>1660</v>
      </c>
      <c r="F3127" s="40" t="str">
        <f t="shared" si="15"/>
        <v>02110009543217C1-CNÔ15</v>
      </c>
      <c r="G3127" s="46">
        <v>2</v>
      </c>
      <c r="H3127" s="40" t="s">
        <v>939</v>
      </c>
      <c r="I3127" s="46">
        <v>58</v>
      </c>
    </row>
    <row r="3128" spans="1:9" ht="12.75" hidden="1" customHeight="1">
      <c r="A3128" s="34">
        <v>1471</v>
      </c>
      <c r="B3128" s="40" t="s">
        <v>1397</v>
      </c>
      <c r="C3128" s="40" t="s">
        <v>1340</v>
      </c>
      <c r="D3128" s="40" t="str">
        <f t="shared" si="14"/>
        <v xml:space="preserve">021100093815Giáo dục quốc phòng - An ninh </v>
      </c>
      <c r="E3128" s="40" t="s">
        <v>1660</v>
      </c>
      <c r="F3128" s="40" t="str">
        <f t="shared" si="15"/>
        <v>02110009381517C1-CNÔ15</v>
      </c>
      <c r="G3128" s="46">
        <v>2</v>
      </c>
      <c r="H3128" s="40" t="s">
        <v>3973</v>
      </c>
      <c r="I3128" s="46">
        <v>115</v>
      </c>
    </row>
    <row r="3129" spans="1:9" ht="12.75" hidden="1" customHeight="1">
      <c r="A3129" s="34">
        <v>1472</v>
      </c>
      <c r="B3129" s="40" t="s">
        <v>3974</v>
      </c>
      <c r="C3129" s="40" t="s">
        <v>531</v>
      </c>
      <c r="D3129" s="40" t="str">
        <f t="shared" si="14"/>
        <v>021100002416Cơ lý thuyết</v>
      </c>
      <c r="E3129" s="40" t="s">
        <v>1670</v>
      </c>
      <c r="F3129" s="40" t="str">
        <f t="shared" si="15"/>
        <v>02110000241617C1-CNÔ16</v>
      </c>
      <c r="G3129" s="46">
        <v>2</v>
      </c>
      <c r="H3129" s="40" t="s">
        <v>103</v>
      </c>
      <c r="I3129" s="46">
        <v>58</v>
      </c>
    </row>
    <row r="3130" spans="1:9" ht="12.75" hidden="1" customHeight="1">
      <c r="A3130" s="34">
        <v>1473</v>
      </c>
      <c r="B3130" s="40" t="s">
        <v>3975</v>
      </c>
      <c r="C3130" s="40" t="s">
        <v>323</v>
      </c>
      <c r="D3130" s="40" t="str">
        <f t="shared" si="14"/>
        <v>021100095333Chính trị</v>
      </c>
      <c r="E3130" s="40" t="s">
        <v>1670</v>
      </c>
      <c r="F3130" s="40" t="str">
        <f t="shared" si="15"/>
        <v>02110009533317C1-CNÔ16</v>
      </c>
      <c r="G3130" s="46">
        <v>2</v>
      </c>
      <c r="H3130" s="40" t="s">
        <v>790</v>
      </c>
      <c r="I3130" s="46">
        <v>58</v>
      </c>
    </row>
    <row r="3131" spans="1:9" ht="12.75" hidden="1" customHeight="1">
      <c r="A3131" s="34">
        <v>1474</v>
      </c>
      <c r="B3131" s="40" t="s">
        <v>1919</v>
      </c>
      <c r="C3131" s="40" t="s">
        <v>649</v>
      </c>
      <c r="D3131" s="40" t="str">
        <f t="shared" si="14"/>
        <v>021100119922Tin học</v>
      </c>
      <c r="E3131" s="40" t="s">
        <v>1670</v>
      </c>
      <c r="F3131" s="40" t="str">
        <f t="shared" si="15"/>
        <v>02110011992217C1-CNÔ16</v>
      </c>
      <c r="G3131" s="46">
        <v>2</v>
      </c>
      <c r="H3131" s="40" t="s">
        <v>57</v>
      </c>
      <c r="I3131" s="46">
        <v>41</v>
      </c>
    </row>
    <row r="3132" spans="1:9" ht="12.75" hidden="1" customHeight="1">
      <c r="A3132" s="34">
        <v>1475</v>
      </c>
      <c r="B3132" s="40" t="s">
        <v>3976</v>
      </c>
      <c r="C3132" s="40" t="s">
        <v>2089</v>
      </c>
      <c r="D3132" s="40" t="str">
        <f t="shared" si="14"/>
        <v>021100140216Pháp luật</v>
      </c>
      <c r="E3132" s="40" t="s">
        <v>1670</v>
      </c>
      <c r="F3132" s="40" t="str">
        <f t="shared" si="15"/>
        <v>02110014021617C1-CNÔ16</v>
      </c>
      <c r="G3132" s="46">
        <v>2</v>
      </c>
      <c r="H3132" s="40" t="s">
        <v>793</v>
      </c>
      <c r="I3132" s="46">
        <v>58</v>
      </c>
    </row>
    <row r="3133" spans="1:9" ht="12.75" hidden="1" customHeight="1">
      <c r="A3133" s="34">
        <v>1476</v>
      </c>
      <c r="B3133" s="40" t="s">
        <v>3977</v>
      </c>
      <c r="C3133" s="40" t="s">
        <v>3639</v>
      </c>
      <c r="D3133" s="40" t="str">
        <f t="shared" si="14"/>
        <v>021100132316Thực tập Động cơ cơ bản</v>
      </c>
      <c r="E3133" s="40" t="s">
        <v>1670</v>
      </c>
      <c r="F3133" s="40" t="str">
        <f t="shared" si="15"/>
        <v>02110013231617C1-CNÔ16</v>
      </c>
      <c r="G3133" s="46">
        <v>2</v>
      </c>
      <c r="H3133" s="40" t="s">
        <v>3978</v>
      </c>
      <c r="I3133" s="46">
        <v>58</v>
      </c>
    </row>
    <row r="3134" spans="1:9" ht="12.75" hidden="1" customHeight="1">
      <c r="A3134" s="34">
        <v>1477</v>
      </c>
      <c r="B3134" s="40" t="s">
        <v>3979</v>
      </c>
      <c r="C3134" s="40" t="s">
        <v>3642</v>
      </c>
      <c r="D3134" s="40" t="str">
        <f t="shared" si="14"/>
        <v>021100132916Thực tập Đồng - Sơn Ô tô</v>
      </c>
      <c r="E3134" s="40" t="s">
        <v>1670</v>
      </c>
      <c r="F3134" s="40" t="str">
        <f t="shared" si="15"/>
        <v>02110013291617C1-CNÔ16</v>
      </c>
      <c r="G3134" s="46">
        <v>2</v>
      </c>
      <c r="H3134" s="40" t="s">
        <v>3980</v>
      </c>
      <c r="I3134" s="46">
        <v>58</v>
      </c>
    </row>
    <row r="3135" spans="1:9" ht="12.75" hidden="1" customHeight="1">
      <c r="A3135" s="34">
        <v>1478</v>
      </c>
      <c r="B3135" s="40" t="s">
        <v>3981</v>
      </c>
      <c r="C3135" s="40" t="s">
        <v>1343</v>
      </c>
      <c r="D3135" s="40" t="str">
        <f t="shared" si="14"/>
        <v>021100095433Giáo dục thể chất</v>
      </c>
      <c r="E3135" s="40" t="s">
        <v>1670</v>
      </c>
      <c r="F3135" s="40" t="str">
        <f t="shared" si="15"/>
        <v>02110009543317C1-CNÔ16</v>
      </c>
      <c r="G3135" s="46">
        <v>2</v>
      </c>
      <c r="H3135" s="40" t="s">
        <v>939</v>
      </c>
      <c r="I3135" s="46">
        <v>58</v>
      </c>
    </row>
    <row r="3136" spans="1:9" ht="12.75" hidden="1" customHeight="1">
      <c r="A3136" s="34">
        <v>1479</v>
      </c>
      <c r="B3136" s="40" t="s">
        <v>3982</v>
      </c>
      <c r="C3136" s="40" t="s">
        <v>771</v>
      </c>
      <c r="D3136" s="40" t="str">
        <f t="shared" si="14"/>
        <v>021100014111Sức bền vật liệu</v>
      </c>
      <c r="E3136" s="40" t="s">
        <v>1420</v>
      </c>
      <c r="F3136" s="40" t="str">
        <f t="shared" si="15"/>
        <v>02110001411117C1-CCK6</v>
      </c>
      <c r="G3136" s="46">
        <v>2</v>
      </c>
      <c r="H3136" s="40" t="s">
        <v>240</v>
      </c>
      <c r="I3136" s="46">
        <v>59</v>
      </c>
    </row>
    <row r="3137" spans="1:9" ht="12.75" hidden="1" customHeight="1">
      <c r="A3137" s="34">
        <v>1480</v>
      </c>
      <c r="B3137" s="40" t="s">
        <v>3983</v>
      </c>
      <c r="C3137" s="40" t="s">
        <v>870</v>
      </c>
      <c r="D3137" s="40" t="str">
        <f t="shared" si="14"/>
        <v>021100027309Nguyên lý cắt kim loại</v>
      </c>
      <c r="E3137" s="40" t="s">
        <v>1420</v>
      </c>
      <c r="F3137" s="40" t="str">
        <f t="shared" si="15"/>
        <v>02110002730917C1-CCK6</v>
      </c>
      <c r="G3137" s="46">
        <v>2</v>
      </c>
      <c r="H3137" s="40" t="s">
        <v>271</v>
      </c>
      <c r="I3137" s="46">
        <v>59</v>
      </c>
    </row>
    <row r="3138" spans="1:9" ht="12.75" hidden="1" customHeight="1">
      <c r="A3138" s="34">
        <v>1481</v>
      </c>
      <c r="B3138" s="40" t="s">
        <v>3984</v>
      </c>
      <c r="C3138" s="40" t="s">
        <v>323</v>
      </c>
      <c r="D3138" s="40" t="str">
        <f t="shared" si="14"/>
        <v>021100095334Chính trị</v>
      </c>
      <c r="E3138" s="40" t="s">
        <v>1420</v>
      </c>
      <c r="F3138" s="40" t="str">
        <f t="shared" si="15"/>
        <v>02110009533417C1-CCK6</v>
      </c>
      <c r="G3138" s="46">
        <v>2</v>
      </c>
      <c r="H3138" s="40" t="s">
        <v>245</v>
      </c>
      <c r="I3138" s="46">
        <v>59</v>
      </c>
    </row>
    <row r="3139" spans="1:9" ht="12.75" hidden="1" customHeight="1">
      <c r="A3139" s="34">
        <v>1482</v>
      </c>
      <c r="B3139" s="40" t="s">
        <v>3985</v>
      </c>
      <c r="C3139" s="40" t="s">
        <v>531</v>
      </c>
      <c r="D3139" s="40" t="str">
        <f t="shared" si="14"/>
        <v>021100119509Cơ lý thuyết</v>
      </c>
      <c r="E3139" s="40" t="s">
        <v>1420</v>
      </c>
      <c r="F3139" s="40" t="str">
        <f t="shared" si="15"/>
        <v>02110011950917C1-CCK6</v>
      </c>
      <c r="G3139" s="46">
        <v>2</v>
      </c>
      <c r="H3139" s="40" t="s">
        <v>240</v>
      </c>
      <c r="I3139" s="46">
        <v>59</v>
      </c>
    </row>
    <row r="3140" spans="1:9" ht="12.75" hidden="1" customHeight="1">
      <c r="A3140" s="34">
        <v>1483</v>
      </c>
      <c r="B3140" s="40" t="s">
        <v>3986</v>
      </c>
      <c r="C3140" s="40" t="s">
        <v>1851</v>
      </c>
      <c r="D3140" s="40" t="str">
        <f t="shared" si="14"/>
        <v>021100119727Anh văn</v>
      </c>
      <c r="E3140" s="40" t="s">
        <v>1420</v>
      </c>
      <c r="F3140" s="40" t="str">
        <f t="shared" si="15"/>
        <v>02110011972717C1-CCK6</v>
      </c>
      <c r="G3140" s="46">
        <v>2</v>
      </c>
      <c r="H3140" s="40" t="s">
        <v>239</v>
      </c>
      <c r="I3140" s="46">
        <v>59</v>
      </c>
    </row>
    <row r="3141" spans="1:9" ht="12.75" hidden="1" customHeight="1">
      <c r="A3141" s="34">
        <v>1484</v>
      </c>
      <c r="B3141" s="40" t="s">
        <v>3987</v>
      </c>
      <c r="C3141" s="40" t="s">
        <v>773</v>
      </c>
      <c r="D3141" s="40" t="str">
        <f t="shared" si="14"/>
        <v>021100125309Nguyên lý - Chi tiết máy</v>
      </c>
      <c r="E3141" s="40" t="s">
        <v>1420</v>
      </c>
      <c r="F3141" s="40" t="str">
        <f t="shared" si="15"/>
        <v>02110012530917C1-CCK6</v>
      </c>
      <c r="G3141" s="46">
        <v>2</v>
      </c>
      <c r="H3141" s="40" t="s">
        <v>3988</v>
      </c>
      <c r="I3141" s="46">
        <v>59</v>
      </c>
    </row>
    <row r="3142" spans="1:9" ht="12.75" hidden="1" customHeight="1">
      <c r="A3142" s="34">
        <v>1485</v>
      </c>
      <c r="B3142" s="40" t="s">
        <v>3989</v>
      </c>
      <c r="C3142" s="40" t="s">
        <v>1498</v>
      </c>
      <c r="D3142" s="40" t="str">
        <f t="shared" si="14"/>
        <v>021100081811Thực tập Hàn cơ bản</v>
      </c>
      <c r="E3142" s="40" t="s">
        <v>1420</v>
      </c>
      <c r="F3142" s="40" t="str">
        <f t="shared" si="15"/>
        <v>02110008181117C1-CCK6</v>
      </c>
      <c r="G3142" s="46">
        <v>2</v>
      </c>
      <c r="H3142" s="40" t="s">
        <v>166</v>
      </c>
      <c r="I3142" s="46">
        <v>59</v>
      </c>
    </row>
    <row r="3143" spans="1:9" ht="12.75" hidden="1" customHeight="1">
      <c r="A3143" s="34">
        <v>1486</v>
      </c>
      <c r="B3143" s="40" t="s">
        <v>3990</v>
      </c>
      <c r="C3143" s="40" t="s">
        <v>3288</v>
      </c>
      <c r="D3143" s="40" t="str">
        <f t="shared" si="14"/>
        <v>021100124511Bài tập lớn Vẽ kỹ thuật</v>
      </c>
      <c r="E3143" s="40" t="s">
        <v>1420</v>
      </c>
      <c r="F3143" s="40" t="str">
        <f t="shared" si="15"/>
        <v>02110012451117C1-CCK6</v>
      </c>
      <c r="G3143" s="46">
        <v>2</v>
      </c>
      <c r="H3143" s="40"/>
      <c r="I3143" s="46">
        <v>59</v>
      </c>
    </row>
    <row r="3144" spans="1:9" ht="12.75" hidden="1" customHeight="1">
      <c r="A3144" s="34">
        <v>1487</v>
      </c>
      <c r="B3144" s="40" t="s">
        <v>3991</v>
      </c>
      <c r="C3144" s="40" t="s">
        <v>3607</v>
      </c>
      <c r="D3144" s="40" t="str">
        <f t="shared" si="14"/>
        <v>021100124910Thực tập Tiện cơ bản</v>
      </c>
      <c r="E3144" s="40" t="s">
        <v>1420</v>
      </c>
      <c r="F3144" s="40" t="str">
        <f t="shared" si="15"/>
        <v>02110012491017C1-CCK6</v>
      </c>
      <c r="G3144" s="46">
        <v>2</v>
      </c>
      <c r="H3144" s="40" t="s">
        <v>3532</v>
      </c>
      <c r="I3144" s="46">
        <v>59</v>
      </c>
    </row>
    <row r="3145" spans="1:9" ht="12.75" hidden="1" customHeight="1">
      <c r="A3145" s="34">
        <v>1488</v>
      </c>
      <c r="B3145" s="40" t="s">
        <v>3992</v>
      </c>
      <c r="C3145" s="40" t="s">
        <v>1343</v>
      </c>
      <c r="D3145" s="40" t="str">
        <f t="shared" si="14"/>
        <v>021100095434Giáo dục thể chất</v>
      </c>
      <c r="E3145" s="40" t="s">
        <v>1420</v>
      </c>
      <c r="F3145" s="40" t="str">
        <f t="shared" si="15"/>
        <v>02110009543417C1-CCK6</v>
      </c>
      <c r="G3145" s="46">
        <v>2</v>
      </c>
      <c r="H3145" s="40" t="s">
        <v>1344</v>
      </c>
      <c r="I3145" s="46">
        <v>59</v>
      </c>
    </row>
    <row r="3146" spans="1:9" ht="12.75" hidden="1" customHeight="1">
      <c r="A3146" s="34">
        <v>1489</v>
      </c>
      <c r="B3146" s="40" t="s">
        <v>3993</v>
      </c>
      <c r="C3146" s="40" t="s">
        <v>2915</v>
      </c>
      <c r="D3146" s="40" t="str">
        <f t="shared" si="14"/>
        <v>021100003709Điện tử cơ bản</v>
      </c>
      <c r="E3146" s="40" t="s">
        <v>1773</v>
      </c>
      <c r="F3146" s="40" t="str">
        <f t="shared" si="15"/>
        <v>02110000370917C1-ĐCN3</v>
      </c>
      <c r="G3146" s="46">
        <v>2</v>
      </c>
      <c r="H3146" s="40" t="s">
        <v>193</v>
      </c>
      <c r="I3146" s="46">
        <v>68</v>
      </c>
    </row>
    <row r="3147" spans="1:9" ht="12.75" hidden="1" customHeight="1">
      <c r="A3147" s="34">
        <v>1490</v>
      </c>
      <c r="B3147" s="40" t="s">
        <v>3994</v>
      </c>
      <c r="C3147" s="40" t="s">
        <v>730</v>
      </c>
      <c r="D3147" s="40" t="str">
        <f t="shared" si="14"/>
        <v>021100009109Kỹ thuật số</v>
      </c>
      <c r="E3147" s="40" t="s">
        <v>1773</v>
      </c>
      <c r="F3147" s="40" t="str">
        <f t="shared" si="15"/>
        <v>02110000910917C1-ĐCN3</v>
      </c>
      <c r="G3147" s="46">
        <v>2</v>
      </c>
      <c r="H3147" s="40" t="s">
        <v>216</v>
      </c>
      <c r="I3147" s="46">
        <v>68</v>
      </c>
    </row>
    <row r="3148" spans="1:9" ht="12.75" hidden="1" customHeight="1">
      <c r="A3148" s="34">
        <v>1491</v>
      </c>
      <c r="B3148" s="40" t="s">
        <v>3995</v>
      </c>
      <c r="C3148" s="40" t="s">
        <v>2388</v>
      </c>
      <c r="D3148" s="40" t="str">
        <f t="shared" si="14"/>
        <v>021100023603Cung cấp điện</v>
      </c>
      <c r="E3148" s="40" t="s">
        <v>1773</v>
      </c>
      <c r="F3148" s="40" t="str">
        <f t="shared" si="15"/>
        <v>02110002360317C1-ĐCN3</v>
      </c>
      <c r="G3148" s="46">
        <v>2</v>
      </c>
      <c r="H3148" s="40" t="s">
        <v>666</v>
      </c>
      <c r="I3148" s="46">
        <v>68</v>
      </c>
    </row>
    <row r="3149" spans="1:9" ht="12.75" hidden="1" customHeight="1">
      <c r="A3149" s="34">
        <v>1492</v>
      </c>
      <c r="B3149" s="40" t="s">
        <v>3997</v>
      </c>
      <c r="C3149" s="40" t="s">
        <v>2494</v>
      </c>
      <c r="D3149" s="40" t="str">
        <f t="shared" si="14"/>
        <v>021100024807Khí cụ điện</v>
      </c>
      <c r="E3149" s="40" t="s">
        <v>1773</v>
      </c>
      <c r="F3149" s="40" t="str">
        <f t="shared" si="15"/>
        <v>02110002480717C1-ĐCN3</v>
      </c>
      <c r="G3149" s="46">
        <v>2</v>
      </c>
      <c r="H3149" s="40" t="s">
        <v>3998</v>
      </c>
      <c r="I3149" s="46">
        <v>68</v>
      </c>
    </row>
    <row r="3150" spans="1:9" ht="12.75" hidden="1" customHeight="1">
      <c r="A3150" s="34">
        <v>1493</v>
      </c>
      <c r="B3150" s="40" t="s">
        <v>3999</v>
      </c>
      <c r="C3150" s="40" t="s">
        <v>446</v>
      </c>
      <c r="D3150" s="40" t="str">
        <f t="shared" si="14"/>
        <v>021100027108Máy điện</v>
      </c>
      <c r="E3150" s="40" t="s">
        <v>1773</v>
      </c>
      <c r="F3150" s="40" t="str">
        <f t="shared" si="15"/>
        <v>02110002710817C1-ĐCN3</v>
      </c>
      <c r="G3150" s="46">
        <v>2</v>
      </c>
      <c r="H3150" s="40" t="s">
        <v>4001</v>
      </c>
      <c r="I3150" s="46">
        <v>68</v>
      </c>
    </row>
    <row r="3151" spans="1:9" ht="12.75" hidden="1" customHeight="1">
      <c r="A3151" s="34">
        <v>1494</v>
      </c>
      <c r="B3151" s="40" t="s">
        <v>4002</v>
      </c>
      <c r="C3151" s="40" t="s">
        <v>1851</v>
      </c>
      <c r="D3151" s="40" t="str">
        <f t="shared" si="14"/>
        <v>021100119728Anh văn</v>
      </c>
      <c r="E3151" s="40" t="s">
        <v>1773</v>
      </c>
      <c r="F3151" s="40" t="str">
        <f t="shared" si="15"/>
        <v>02110011972817C1-ĐCN3</v>
      </c>
      <c r="G3151" s="46">
        <v>2</v>
      </c>
      <c r="H3151" s="40" t="s">
        <v>98</v>
      </c>
      <c r="I3151" s="46">
        <v>68</v>
      </c>
    </row>
    <row r="3152" spans="1:9" ht="12.75" hidden="1" customHeight="1">
      <c r="A3152" s="34">
        <v>1495</v>
      </c>
      <c r="B3152" s="40" t="s">
        <v>4003</v>
      </c>
      <c r="C3152" s="40" t="s">
        <v>2570</v>
      </c>
      <c r="D3152" s="40" t="str">
        <f t="shared" si="14"/>
        <v>021100128609An toàn điện</v>
      </c>
      <c r="E3152" s="40" t="s">
        <v>1773</v>
      </c>
      <c r="F3152" s="40" t="str">
        <f t="shared" si="15"/>
        <v>02110012860917C1-ĐCN3</v>
      </c>
      <c r="G3152" s="46">
        <v>2</v>
      </c>
      <c r="H3152" s="40" t="s">
        <v>1047</v>
      </c>
      <c r="I3152" s="46">
        <v>68</v>
      </c>
    </row>
    <row r="3153" spans="1:9" ht="12.75" hidden="1" customHeight="1">
      <c r="A3153" s="34">
        <v>1496</v>
      </c>
      <c r="B3153" s="40" t="s">
        <v>4005</v>
      </c>
      <c r="C3153" s="40" t="s">
        <v>3401</v>
      </c>
      <c r="D3153" s="40" t="str">
        <f t="shared" si="14"/>
        <v>021100015910Thực tập Điện cơ bản</v>
      </c>
      <c r="E3153" s="40" t="s">
        <v>1773</v>
      </c>
      <c r="F3153" s="40" t="str">
        <f t="shared" si="15"/>
        <v>02110001591017C1-ĐCN3</v>
      </c>
      <c r="G3153" s="46">
        <v>2</v>
      </c>
      <c r="H3153" s="40" t="s">
        <v>4006</v>
      </c>
      <c r="I3153" s="46">
        <v>68</v>
      </c>
    </row>
    <row r="3154" spans="1:9" ht="12.75" hidden="1" customHeight="1">
      <c r="A3154" s="34">
        <v>1497</v>
      </c>
      <c r="B3154" s="40" t="s">
        <v>4007</v>
      </c>
      <c r="C3154" s="40" t="s">
        <v>2583</v>
      </c>
      <c r="D3154" s="40" t="str">
        <f t="shared" si="14"/>
        <v>021100016509Thực tập Điện tử cơ bản</v>
      </c>
      <c r="E3154" s="40" t="s">
        <v>1773</v>
      </c>
      <c r="F3154" s="40" t="str">
        <f t="shared" si="15"/>
        <v>02110001650917C1-ĐCN3</v>
      </c>
      <c r="G3154" s="46">
        <v>2</v>
      </c>
      <c r="H3154" s="40" t="s">
        <v>4009</v>
      </c>
      <c r="I3154" s="46">
        <v>68</v>
      </c>
    </row>
    <row r="3155" spans="1:9" ht="12.75" hidden="1" customHeight="1">
      <c r="A3155" s="34">
        <v>1498</v>
      </c>
      <c r="B3155" s="40" t="s">
        <v>4010</v>
      </c>
      <c r="C3155" s="40" t="s">
        <v>3102</v>
      </c>
      <c r="D3155" s="40" t="str">
        <f t="shared" si="14"/>
        <v>021100017603Thực tập Máy điện</v>
      </c>
      <c r="E3155" s="40" t="s">
        <v>1773</v>
      </c>
      <c r="F3155" s="40" t="str">
        <f t="shared" si="15"/>
        <v>02110001760317C1-ĐCN3</v>
      </c>
      <c r="G3155" s="46">
        <v>2</v>
      </c>
      <c r="H3155" s="40" t="s">
        <v>4011</v>
      </c>
      <c r="I3155" s="46">
        <v>68</v>
      </c>
    </row>
    <row r="3156" spans="1:9" ht="12.75" hidden="1" customHeight="1">
      <c r="A3156" s="34">
        <v>1499</v>
      </c>
      <c r="B3156" s="40" t="s">
        <v>4012</v>
      </c>
      <c r="C3156" s="40" t="s">
        <v>3734</v>
      </c>
      <c r="D3156" s="40" t="str">
        <f t="shared" si="14"/>
        <v>021100130303Thực tập Vẽ điện</v>
      </c>
      <c r="E3156" s="40" t="s">
        <v>1773</v>
      </c>
      <c r="F3156" s="40" t="str">
        <f t="shared" si="15"/>
        <v>02110013030317C1-ĐCN3</v>
      </c>
      <c r="G3156" s="46">
        <v>2</v>
      </c>
      <c r="H3156" s="40" t="s">
        <v>199</v>
      </c>
      <c r="I3156" s="46">
        <v>68</v>
      </c>
    </row>
    <row r="3157" spans="1:9" ht="12.75" hidden="1" customHeight="1">
      <c r="A3157" s="34">
        <v>1500</v>
      </c>
      <c r="B3157" s="40" t="s">
        <v>4013</v>
      </c>
      <c r="C3157" s="40" t="s">
        <v>1021</v>
      </c>
      <c r="D3157" s="40" t="str">
        <f t="shared" si="14"/>
        <v>021100011302Nguyên phụ liệu dệt may</v>
      </c>
      <c r="E3157" s="40" t="s">
        <v>1800</v>
      </c>
      <c r="F3157" s="40" t="str">
        <f t="shared" si="15"/>
        <v>02110001130217C1-CNM2</v>
      </c>
      <c r="G3157" s="46">
        <v>2</v>
      </c>
      <c r="H3157" s="40" t="s">
        <v>86</v>
      </c>
      <c r="I3157" s="46">
        <v>56</v>
      </c>
    </row>
    <row r="3158" spans="1:9" ht="12.75" hidden="1" customHeight="1">
      <c r="A3158" s="34">
        <v>1501</v>
      </c>
      <c r="B3158" s="40" t="s">
        <v>4014</v>
      </c>
      <c r="C3158" s="40" t="s">
        <v>1072</v>
      </c>
      <c r="D3158" s="40" t="str">
        <f t="shared" si="14"/>
        <v>021100020202Tin học ứng dụng ngành may</v>
      </c>
      <c r="E3158" s="40" t="s">
        <v>1800</v>
      </c>
      <c r="F3158" s="40" t="str">
        <f t="shared" si="15"/>
        <v>02110002020217C1-CNM2</v>
      </c>
      <c r="G3158" s="46">
        <v>2</v>
      </c>
      <c r="H3158" s="40" t="s">
        <v>1794</v>
      </c>
      <c r="I3158" s="46">
        <v>56</v>
      </c>
    </row>
    <row r="3159" spans="1:9" ht="12.75" hidden="1" customHeight="1">
      <c r="A3159" s="34">
        <v>1502</v>
      </c>
      <c r="B3159" s="40" t="s">
        <v>4015</v>
      </c>
      <c r="C3159" s="40" t="s">
        <v>323</v>
      </c>
      <c r="D3159" s="40" t="str">
        <f t="shared" si="14"/>
        <v>021100095335Chính trị</v>
      </c>
      <c r="E3159" s="40" t="s">
        <v>1800</v>
      </c>
      <c r="F3159" s="40" t="str">
        <f t="shared" si="15"/>
        <v>02110009533517C1-CNM2</v>
      </c>
      <c r="G3159" s="46">
        <v>2</v>
      </c>
      <c r="H3159" s="40" t="s">
        <v>245</v>
      </c>
      <c r="I3159" s="46">
        <v>56</v>
      </c>
    </row>
    <row r="3160" spans="1:9" ht="12.75" hidden="1" customHeight="1">
      <c r="A3160" s="34">
        <v>1503</v>
      </c>
      <c r="B3160" s="40" t="s">
        <v>1920</v>
      </c>
      <c r="C3160" s="40" t="s">
        <v>649</v>
      </c>
      <c r="D3160" s="40" t="str">
        <f t="shared" si="14"/>
        <v>021100119923Tin học</v>
      </c>
      <c r="E3160" s="40" t="s">
        <v>1800</v>
      </c>
      <c r="F3160" s="40" t="str">
        <f t="shared" si="15"/>
        <v>02110011992317C1-CNM2</v>
      </c>
      <c r="G3160" s="46">
        <v>2</v>
      </c>
      <c r="H3160" s="40" t="s">
        <v>4016</v>
      </c>
      <c r="I3160" s="46">
        <v>45</v>
      </c>
    </row>
    <row r="3161" spans="1:9" ht="12.75" hidden="1" customHeight="1">
      <c r="A3161" s="34">
        <v>1504</v>
      </c>
      <c r="B3161" s="40" t="s">
        <v>4017</v>
      </c>
      <c r="C3161" s="40" t="s">
        <v>1372</v>
      </c>
      <c r="D3161" s="40" t="str">
        <f t="shared" si="14"/>
        <v>021100132002An toàn lao động</v>
      </c>
      <c r="E3161" s="40" t="s">
        <v>1800</v>
      </c>
      <c r="F3161" s="40" t="str">
        <f t="shared" si="15"/>
        <v>02110013200217C1-CNM2</v>
      </c>
      <c r="G3161" s="46">
        <v>2</v>
      </c>
      <c r="H3161" s="40" t="s">
        <v>237</v>
      </c>
      <c r="I3161" s="46">
        <v>56</v>
      </c>
    </row>
    <row r="3162" spans="1:9" ht="12.75" hidden="1" customHeight="1">
      <c r="A3162" s="34">
        <v>1505</v>
      </c>
      <c r="B3162" s="40" t="s">
        <v>4018</v>
      </c>
      <c r="C3162" s="40" t="s">
        <v>3714</v>
      </c>
      <c r="D3162" s="40" t="str">
        <f t="shared" si="14"/>
        <v>021100132102Mỹ thuật trang phục</v>
      </c>
      <c r="E3162" s="40" t="s">
        <v>1800</v>
      </c>
      <c r="F3162" s="40" t="str">
        <f t="shared" si="15"/>
        <v>02110013210217C1-CNM2</v>
      </c>
      <c r="G3162" s="46">
        <v>2</v>
      </c>
      <c r="H3162" s="40" t="s">
        <v>188</v>
      </c>
      <c r="I3162" s="46">
        <v>56</v>
      </c>
    </row>
    <row r="3163" spans="1:9" ht="12.75" hidden="1" customHeight="1">
      <c r="A3163" s="34">
        <v>1506</v>
      </c>
      <c r="B3163" s="40" t="s">
        <v>4019</v>
      </c>
      <c r="C3163" s="40" t="s">
        <v>3716</v>
      </c>
      <c r="D3163" s="40" t="str">
        <f t="shared" si="14"/>
        <v>021100132202May trang phục 1</v>
      </c>
      <c r="E3163" s="40" t="s">
        <v>1800</v>
      </c>
      <c r="F3163" s="40" t="str">
        <f t="shared" si="15"/>
        <v>02110013220217C1-CNM2</v>
      </c>
      <c r="G3163" s="46">
        <v>2</v>
      </c>
      <c r="H3163" s="40" t="s">
        <v>4020</v>
      </c>
      <c r="I3163" s="46">
        <v>56</v>
      </c>
    </row>
    <row r="3164" spans="1:9" ht="12.75" hidden="1" customHeight="1">
      <c r="A3164" s="34">
        <v>1507</v>
      </c>
      <c r="B3164" s="40" t="s">
        <v>4021</v>
      </c>
      <c r="C3164" s="40" t="s">
        <v>1343</v>
      </c>
      <c r="D3164" s="40" t="str">
        <f t="shared" si="14"/>
        <v>021100095435Giáo dục thể chất</v>
      </c>
      <c r="E3164" s="40" t="s">
        <v>1800</v>
      </c>
      <c r="F3164" s="40" t="str">
        <f t="shared" si="15"/>
        <v>02110009543517C1-CNM2</v>
      </c>
      <c r="G3164" s="46">
        <v>2</v>
      </c>
      <c r="H3164" s="40" t="s">
        <v>1084</v>
      </c>
      <c r="I3164" s="46">
        <v>56</v>
      </c>
    </row>
    <row r="3165" spans="1:9" ht="12.75" hidden="1" customHeight="1">
      <c r="A3165" s="34">
        <v>1508</v>
      </c>
      <c r="B3165" s="40" t="s">
        <v>4022</v>
      </c>
      <c r="C3165" s="40" t="s">
        <v>533</v>
      </c>
      <c r="D3165" s="40" t="str">
        <f t="shared" si="14"/>
        <v>021100082603Vẽ kỹ thuật</v>
      </c>
      <c r="E3165" s="40" t="s">
        <v>1709</v>
      </c>
      <c r="F3165" s="40" t="str">
        <f t="shared" si="15"/>
        <v>02110008260317C1-VSL2</v>
      </c>
      <c r="G3165" s="46">
        <v>2</v>
      </c>
      <c r="H3165" s="40" t="s">
        <v>165</v>
      </c>
      <c r="I3165" s="46">
        <v>57</v>
      </c>
    </row>
    <row r="3166" spans="1:9" ht="12.75" hidden="1" customHeight="1">
      <c r="A3166" s="34">
        <v>1509</v>
      </c>
      <c r="B3166" s="40" t="s">
        <v>4023</v>
      </c>
      <c r="C3166" s="40" t="s">
        <v>3646</v>
      </c>
      <c r="D3166" s="40" t="str">
        <f t="shared" si="14"/>
        <v>021100102504Cơ sở nhiệt động kỹ thuật và truyền nhiệt</v>
      </c>
      <c r="E3166" s="40" t="s">
        <v>1709</v>
      </c>
      <c r="F3166" s="40" t="str">
        <f t="shared" si="15"/>
        <v>02110010250417C1-VSL2</v>
      </c>
      <c r="G3166" s="46">
        <v>2</v>
      </c>
      <c r="H3166" s="40" t="s">
        <v>4024</v>
      </c>
      <c r="I3166" s="46">
        <v>57</v>
      </c>
    </row>
    <row r="3167" spans="1:9" ht="12.75" hidden="1" customHeight="1">
      <c r="A3167" s="34">
        <v>1510</v>
      </c>
      <c r="B3167" s="40" t="s">
        <v>4025</v>
      </c>
      <c r="C3167" s="40" t="s">
        <v>352</v>
      </c>
      <c r="D3167" s="40" t="str">
        <f t="shared" si="14"/>
        <v>021100102804Autocad</v>
      </c>
      <c r="E3167" s="40" t="s">
        <v>1709</v>
      </c>
      <c r="F3167" s="40" t="str">
        <f t="shared" si="15"/>
        <v>02110010280417C1-VSL2</v>
      </c>
      <c r="G3167" s="46">
        <v>2</v>
      </c>
      <c r="H3167" s="40" t="s">
        <v>80</v>
      </c>
      <c r="I3167" s="46">
        <v>57</v>
      </c>
    </row>
    <row r="3168" spans="1:9" ht="12.75" hidden="1" customHeight="1">
      <c r="A3168" s="34">
        <v>1511</v>
      </c>
      <c r="B3168" s="40" t="s">
        <v>1921</v>
      </c>
      <c r="C3168" s="40" t="s">
        <v>649</v>
      </c>
      <c r="D3168" s="40" t="str">
        <f t="shared" si="14"/>
        <v>021100119924Tin học</v>
      </c>
      <c r="E3168" s="40" t="s">
        <v>1709</v>
      </c>
      <c r="F3168" s="40" t="str">
        <f t="shared" si="15"/>
        <v>02110011992417C1-VSL2</v>
      </c>
      <c r="G3168" s="46">
        <v>2</v>
      </c>
      <c r="H3168" s="40" t="s">
        <v>56</v>
      </c>
      <c r="I3168" s="46">
        <v>41</v>
      </c>
    </row>
    <row r="3169" spans="1:9" ht="12.75" hidden="1" customHeight="1">
      <c r="A3169" s="34">
        <v>1512</v>
      </c>
      <c r="B3169" s="40" t="s">
        <v>4026</v>
      </c>
      <c r="C3169" s="40" t="s">
        <v>3649</v>
      </c>
      <c r="D3169" s="40" t="str">
        <f t="shared" si="14"/>
        <v>021100134504An toàn lao động điện lạnh</v>
      </c>
      <c r="E3169" s="40" t="s">
        <v>1709</v>
      </c>
      <c r="F3169" s="40" t="str">
        <f t="shared" si="15"/>
        <v>02110013450417C1-VSL2</v>
      </c>
      <c r="G3169" s="46">
        <v>2</v>
      </c>
      <c r="H3169" s="40" t="s">
        <v>178</v>
      </c>
      <c r="I3169" s="46">
        <v>57</v>
      </c>
    </row>
    <row r="3170" spans="1:9" ht="12.75" hidden="1" customHeight="1">
      <c r="A3170" s="34">
        <v>1513</v>
      </c>
      <c r="B3170" s="40" t="s">
        <v>4027</v>
      </c>
      <c r="C3170" s="40" t="s">
        <v>3651</v>
      </c>
      <c r="D3170" s="40" t="str">
        <f t="shared" si="14"/>
        <v>021100134604Cơ sở kỹ thuật lạnh</v>
      </c>
      <c r="E3170" s="40" t="s">
        <v>1709</v>
      </c>
      <c r="F3170" s="40" t="str">
        <f t="shared" si="15"/>
        <v>02110013460417C1-VSL2</v>
      </c>
      <c r="G3170" s="46">
        <v>2</v>
      </c>
      <c r="H3170" s="40" t="s">
        <v>3652</v>
      </c>
      <c r="I3170" s="46">
        <v>57</v>
      </c>
    </row>
    <row r="3171" spans="1:9" ht="12.75" hidden="1" customHeight="1">
      <c r="A3171" s="34">
        <v>1514</v>
      </c>
      <c r="B3171" s="40" t="s">
        <v>4028</v>
      </c>
      <c r="C3171" s="40" t="s">
        <v>2909</v>
      </c>
      <c r="D3171" s="40" t="str">
        <f t="shared" si="14"/>
        <v>021100134704Trang bị điện hệ thống lạnh</v>
      </c>
      <c r="E3171" s="40" t="s">
        <v>1709</v>
      </c>
      <c r="F3171" s="40" t="str">
        <f t="shared" si="15"/>
        <v>02110013470417C1-VSL2</v>
      </c>
      <c r="G3171" s="46">
        <v>2</v>
      </c>
      <c r="H3171" s="40" t="s">
        <v>293</v>
      </c>
      <c r="I3171" s="46">
        <v>57</v>
      </c>
    </row>
    <row r="3172" spans="1:9" ht="12.75" hidden="1" customHeight="1">
      <c r="A3172" s="34">
        <v>1515</v>
      </c>
      <c r="B3172" s="40" t="s">
        <v>4029</v>
      </c>
      <c r="C3172" s="40" t="s">
        <v>3657</v>
      </c>
      <c r="D3172" s="40" t="str">
        <f t="shared" si="14"/>
        <v>021100077704Thực tập Gò-Hàn</v>
      </c>
      <c r="E3172" s="40" t="s">
        <v>1709</v>
      </c>
      <c r="F3172" s="40" t="str">
        <f t="shared" si="15"/>
        <v>02110007770417C1-VSL2</v>
      </c>
      <c r="G3172" s="46">
        <v>2</v>
      </c>
      <c r="H3172" s="40" t="s">
        <v>166</v>
      </c>
      <c r="I3172" s="46">
        <v>57</v>
      </c>
    </row>
    <row r="3173" spans="1:9" ht="12.75" hidden="1" customHeight="1">
      <c r="A3173" s="34">
        <v>1516</v>
      </c>
      <c r="B3173" s="40" t="s">
        <v>4030</v>
      </c>
      <c r="C3173" s="40" t="s">
        <v>3659</v>
      </c>
      <c r="D3173" s="40" t="str">
        <f t="shared" si="14"/>
        <v>021100102704Thực tập Lạnh cơ bản</v>
      </c>
      <c r="E3173" s="40" t="s">
        <v>1709</v>
      </c>
      <c r="F3173" s="40" t="str">
        <f t="shared" si="15"/>
        <v>02110010270417C1-VSL2</v>
      </c>
      <c r="G3173" s="46">
        <v>2</v>
      </c>
      <c r="H3173" s="40" t="s">
        <v>179</v>
      </c>
      <c r="I3173" s="46">
        <v>57</v>
      </c>
    </row>
    <row r="3174" spans="1:9" ht="12.75" hidden="1" customHeight="1">
      <c r="A3174" s="34">
        <v>1517</v>
      </c>
      <c r="B3174" s="40" t="s">
        <v>4031</v>
      </c>
      <c r="C3174" s="40" t="s">
        <v>771</v>
      </c>
      <c r="D3174" s="40" t="str">
        <f t="shared" si="14"/>
        <v>021100014112Sức bền vật liệu</v>
      </c>
      <c r="E3174" s="40" t="s">
        <v>1427</v>
      </c>
      <c r="F3174" s="40" t="str">
        <f t="shared" si="15"/>
        <v>02110001411217C1-CCK7</v>
      </c>
      <c r="G3174" s="46">
        <v>2</v>
      </c>
      <c r="H3174" s="40" t="s">
        <v>240</v>
      </c>
      <c r="I3174" s="46">
        <v>59</v>
      </c>
    </row>
    <row r="3175" spans="1:9" ht="12.75" hidden="1" customHeight="1">
      <c r="A3175" s="34">
        <v>1518</v>
      </c>
      <c r="B3175" s="40" t="s">
        <v>4032</v>
      </c>
      <c r="C3175" s="40" t="s">
        <v>870</v>
      </c>
      <c r="D3175" s="40" t="str">
        <f t="shared" si="14"/>
        <v>021100027310Nguyên lý cắt kim loại</v>
      </c>
      <c r="E3175" s="40" t="s">
        <v>1427</v>
      </c>
      <c r="F3175" s="40" t="str">
        <f t="shared" si="15"/>
        <v>02110002731017C1-CCK7</v>
      </c>
      <c r="G3175" s="46">
        <v>2</v>
      </c>
      <c r="H3175" s="40" t="s">
        <v>271</v>
      </c>
      <c r="I3175" s="46">
        <v>59</v>
      </c>
    </row>
    <row r="3176" spans="1:9" ht="12.75" hidden="1" customHeight="1">
      <c r="A3176" s="34">
        <v>1519</v>
      </c>
      <c r="B3176" s="40" t="s">
        <v>4033</v>
      </c>
      <c r="C3176" s="40" t="s">
        <v>323</v>
      </c>
      <c r="D3176" s="40" t="str">
        <f t="shared" si="14"/>
        <v>021100095336Chính trị</v>
      </c>
      <c r="E3176" s="40" t="s">
        <v>1427</v>
      </c>
      <c r="F3176" s="40" t="str">
        <f t="shared" si="15"/>
        <v>02110009533617C1-CCK7</v>
      </c>
      <c r="G3176" s="46">
        <v>2</v>
      </c>
      <c r="H3176" s="40" t="s">
        <v>162</v>
      </c>
      <c r="I3176" s="46">
        <v>59</v>
      </c>
    </row>
    <row r="3177" spans="1:9" ht="12.75" hidden="1" customHeight="1">
      <c r="A3177" s="34">
        <v>1520</v>
      </c>
      <c r="B3177" s="40" t="s">
        <v>4034</v>
      </c>
      <c r="C3177" s="40" t="s">
        <v>531</v>
      </c>
      <c r="D3177" s="40" t="str">
        <f t="shared" si="14"/>
        <v>021100119510Cơ lý thuyết</v>
      </c>
      <c r="E3177" s="40" t="s">
        <v>1427</v>
      </c>
      <c r="F3177" s="40" t="str">
        <f t="shared" si="15"/>
        <v>02110011951017C1-CCK7</v>
      </c>
      <c r="G3177" s="46">
        <v>2</v>
      </c>
      <c r="H3177" s="40" t="s">
        <v>240</v>
      </c>
      <c r="I3177" s="46">
        <v>59</v>
      </c>
    </row>
    <row r="3178" spans="1:9" ht="12.75" hidden="1" customHeight="1">
      <c r="A3178" s="34">
        <v>1521</v>
      </c>
      <c r="B3178" s="40" t="s">
        <v>4035</v>
      </c>
      <c r="C3178" s="40" t="s">
        <v>1851</v>
      </c>
      <c r="D3178" s="40" t="str">
        <f t="shared" si="14"/>
        <v>021100119729Anh văn</v>
      </c>
      <c r="E3178" s="40" t="s">
        <v>1427</v>
      </c>
      <c r="F3178" s="40" t="str">
        <f t="shared" si="15"/>
        <v>02110011972917C1-CCK7</v>
      </c>
      <c r="G3178" s="46">
        <v>2</v>
      </c>
      <c r="H3178" s="40" t="s">
        <v>163</v>
      </c>
      <c r="I3178" s="46">
        <v>59</v>
      </c>
    </row>
    <row r="3179" spans="1:9" ht="12.75" hidden="1" customHeight="1">
      <c r="A3179" s="34">
        <v>1522</v>
      </c>
      <c r="B3179" s="40" t="s">
        <v>4036</v>
      </c>
      <c r="C3179" s="40" t="s">
        <v>773</v>
      </c>
      <c r="D3179" s="40" t="str">
        <f t="shared" si="14"/>
        <v>021100125310Nguyên lý - Chi tiết máy</v>
      </c>
      <c r="E3179" s="40" t="s">
        <v>1427</v>
      </c>
      <c r="F3179" s="40" t="str">
        <f t="shared" si="15"/>
        <v>02110012531017C1-CCK7</v>
      </c>
      <c r="G3179" s="46">
        <v>2</v>
      </c>
      <c r="H3179" s="40" t="s">
        <v>4037</v>
      </c>
      <c r="I3179" s="46">
        <v>59</v>
      </c>
    </row>
    <row r="3180" spans="1:9" ht="12.75" hidden="1" customHeight="1">
      <c r="A3180" s="34">
        <v>1523</v>
      </c>
      <c r="B3180" s="40" t="s">
        <v>4038</v>
      </c>
      <c r="C3180" s="40" t="s">
        <v>1498</v>
      </c>
      <c r="D3180" s="40" t="str">
        <f t="shared" si="14"/>
        <v>021100081812Thực tập Hàn cơ bản</v>
      </c>
      <c r="E3180" s="40" t="s">
        <v>1427</v>
      </c>
      <c r="F3180" s="40" t="str">
        <f t="shared" si="15"/>
        <v>02110008181217C1-CCK7</v>
      </c>
      <c r="G3180" s="46">
        <v>2</v>
      </c>
      <c r="H3180" s="40" t="s">
        <v>4039</v>
      </c>
      <c r="I3180" s="46">
        <v>59</v>
      </c>
    </row>
    <row r="3181" spans="1:9" ht="12.75" hidden="1" customHeight="1">
      <c r="A3181" s="34">
        <v>1524</v>
      </c>
      <c r="B3181" s="40" t="s">
        <v>4040</v>
      </c>
      <c r="C3181" s="40" t="s">
        <v>3288</v>
      </c>
      <c r="D3181" s="40" t="str">
        <f t="shared" si="14"/>
        <v>021100124512Bài tập lớn Vẽ kỹ thuật</v>
      </c>
      <c r="E3181" s="40" t="s">
        <v>1427</v>
      </c>
      <c r="F3181" s="40" t="str">
        <f t="shared" si="15"/>
        <v>02110012451217C1-CCK7</v>
      </c>
      <c r="G3181" s="46">
        <v>2</v>
      </c>
      <c r="H3181" s="40"/>
      <c r="I3181" s="46">
        <v>59</v>
      </c>
    </row>
    <row r="3182" spans="1:9" ht="12.75" hidden="1" customHeight="1">
      <c r="A3182" s="34">
        <v>1525</v>
      </c>
      <c r="B3182" s="40" t="s">
        <v>4041</v>
      </c>
      <c r="C3182" s="40" t="s">
        <v>3607</v>
      </c>
      <c r="D3182" s="40" t="str">
        <f t="shared" si="14"/>
        <v>021100124911Thực tập Tiện cơ bản</v>
      </c>
      <c r="E3182" s="40" t="s">
        <v>1427</v>
      </c>
      <c r="F3182" s="40" t="str">
        <f t="shared" si="15"/>
        <v>02110012491117C1-CCK7</v>
      </c>
      <c r="G3182" s="46">
        <v>2</v>
      </c>
      <c r="H3182" s="40" t="s">
        <v>271</v>
      </c>
      <c r="I3182" s="46">
        <v>59</v>
      </c>
    </row>
    <row r="3183" spans="1:9" ht="12.75" hidden="1" customHeight="1">
      <c r="A3183" s="34">
        <v>1526</v>
      </c>
      <c r="B3183" s="40" t="s">
        <v>4042</v>
      </c>
      <c r="C3183" s="40" t="s">
        <v>1343</v>
      </c>
      <c r="D3183" s="40" t="str">
        <f t="shared" si="14"/>
        <v>021100095436Giáo dục thể chất</v>
      </c>
      <c r="E3183" s="40" t="s">
        <v>1427</v>
      </c>
      <c r="F3183" s="40" t="str">
        <f t="shared" si="15"/>
        <v>02110009543617C1-CCK7</v>
      </c>
      <c r="G3183" s="46">
        <v>2</v>
      </c>
      <c r="H3183" s="40" t="s">
        <v>1344</v>
      </c>
      <c r="I3183" s="46">
        <v>59</v>
      </c>
    </row>
    <row r="3184" spans="1:9" ht="12.75" hidden="1" customHeight="1">
      <c r="A3184" s="34">
        <v>1527</v>
      </c>
      <c r="B3184" s="40" t="s">
        <v>4043</v>
      </c>
      <c r="C3184" s="40" t="s">
        <v>3076</v>
      </c>
      <c r="D3184" s="40" t="str">
        <f t="shared" si="14"/>
        <v>021100001406Anh văn chuyên ngành công nghệ thông tin</v>
      </c>
      <c r="E3184" s="40" t="s">
        <v>650</v>
      </c>
      <c r="F3184" s="40" t="str">
        <f t="shared" si="15"/>
        <v>02110000140617C1-LTM2</v>
      </c>
      <c r="G3184" s="46">
        <v>2</v>
      </c>
      <c r="H3184" s="40" t="s">
        <v>207</v>
      </c>
      <c r="I3184" s="46">
        <v>53</v>
      </c>
    </row>
    <row r="3185" spans="1:9" ht="12.75" hidden="1" customHeight="1">
      <c r="A3185" s="34">
        <v>1528</v>
      </c>
      <c r="B3185" s="40" t="s">
        <v>4044</v>
      </c>
      <c r="C3185" s="40" t="s">
        <v>2184</v>
      </c>
      <c r="D3185" s="40" t="str">
        <f t="shared" si="14"/>
        <v>021100094306Kỹ thuật lập trình</v>
      </c>
      <c r="E3185" s="40" t="s">
        <v>650</v>
      </c>
      <c r="F3185" s="40" t="str">
        <f t="shared" si="15"/>
        <v>02110009430617C1-LTM2</v>
      </c>
      <c r="G3185" s="46">
        <v>2</v>
      </c>
      <c r="H3185" s="40" t="s">
        <v>4045</v>
      </c>
      <c r="I3185" s="46">
        <v>53</v>
      </c>
    </row>
    <row r="3186" spans="1:9" ht="12.75" hidden="1" customHeight="1">
      <c r="A3186" s="34">
        <v>1529</v>
      </c>
      <c r="B3186" s="40" t="s">
        <v>4046</v>
      </c>
      <c r="C3186" s="40" t="s">
        <v>3537</v>
      </c>
      <c r="D3186" s="40" t="str">
        <f t="shared" si="14"/>
        <v>021100094404Cấu trúc dữ liệu &amp; giải thuật</v>
      </c>
      <c r="E3186" s="40" t="s">
        <v>650</v>
      </c>
      <c r="F3186" s="40" t="str">
        <f t="shared" si="15"/>
        <v>02110009440417C1-LTM2</v>
      </c>
      <c r="G3186" s="46">
        <v>2</v>
      </c>
      <c r="H3186" s="40" t="s">
        <v>4045</v>
      </c>
      <c r="I3186" s="46">
        <v>53</v>
      </c>
    </row>
    <row r="3187" spans="1:9" ht="12.75" hidden="1" customHeight="1">
      <c r="A3187" s="34">
        <v>1530</v>
      </c>
      <c r="B3187" s="40" t="s">
        <v>4047</v>
      </c>
      <c r="C3187" s="40" t="s">
        <v>323</v>
      </c>
      <c r="D3187" s="40" t="str">
        <f t="shared" si="14"/>
        <v>021100095337Chính trị</v>
      </c>
      <c r="E3187" s="40" t="s">
        <v>650</v>
      </c>
      <c r="F3187" s="40" t="str">
        <f t="shared" si="15"/>
        <v>02110009533717C1-LTM2</v>
      </c>
      <c r="G3187" s="46">
        <v>2</v>
      </c>
      <c r="H3187" s="40" t="s">
        <v>259</v>
      </c>
      <c r="I3187" s="46">
        <v>53</v>
      </c>
    </row>
    <row r="3188" spans="1:9" ht="12.75" hidden="1" customHeight="1">
      <c r="A3188" s="34">
        <v>1531</v>
      </c>
      <c r="B3188" s="40" t="s">
        <v>4048</v>
      </c>
      <c r="C3188" s="40" t="s">
        <v>1851</v>
      </c>
      <c r="D3188" s="40" t="str">
        <f t="shared" si="14"/>
        <v>021100119730Anh văn</v>
      </c>
      <c r="E3188" s="40" t="s">
        <v>650</v>
      </c>
      <c r="F3188" s="40" t="str">
        <f t="shared" si="15"/>
        <v>02110011973017C1-LTM2</v>
      </c>
      <c r="G3188" s="46">
        <v>2</v>
      </c>
      <c r="H3188" s="40" t="s">
        <v>239</v>
      </c>
      <c r="I3188" s="46">
        <v>53</v>
      </c>
    </row>
    <row r="3189" spans="1:9" ht="12.75" hidden="1" customHeight="1">
      <c r="A3189" s="34">
        <v>463</v>
      </c>
      <c r="B3189" s="40" t="s">
        <v>4049</v>
      </c>
      <c r="C3189" s="40" t="s">
        <v>3552</v>
      </c>
      <c r="D3189" s="40" t="str">
        <f t="shared" si="14"/>
        <v>020200022401XML</v>
      </c>
      <c r="E3189" s="40" t="s">
        <v>2801</v>
      </c>
      <c r="F3189" s="40" t="str">
        <f t="shared" si="15"/>
        <v>02020002240115CĐ-TP1</v>
      </c>
      <c r="G3189" s="46">
        <v>2</v>
      </c>
      <c r="H3189" s="40" t="s">
        <v>313</v>
      </c>
      <c r="I3189" s="46">
        <v>46</v>
      </c>
    </row>
    <row r="3190" spans="1:9" ht="12.75" hidden="1" customHeight="1">
      <c r="A3190" s="34">
        <v>1533</v>
      </c>
      <c r="B3190" s="40" t="s">
        <v>4050</v>
      </c>
      <c r="C3190" s="40" t="s">
        <v>1343</v>
      </c>
      <c r="D3190" s="40" t="str">
        <f t="shared" si="14"/>
        <v>021100095437Giáo dục thể chất</v>
      </c>
      <c r="E3190" s="40" t="s">
        <v>650</v>
      </c>
      <c r="F3190" s="40" t="str">
        <f t="shared" si="15"/>
        <v>02110009543717C1-LTM2</v>
      </c>
      <c r="G3190" s="46">
        <v>2</v>
      </c>
      <c r="H3190" s="40" t="s">
        <v>1344</v>
      </c>
      <c r="I3190" s="46">
        <v>53</v>
      </c>
    </row>
    <row r="3191" spans="1:9" ht="12.75" hidden="1" customHeight="1">
      <c r="A3191" s="34">
        <v>1534</v>
      </c>
      <c r="B3191" s="40" t="s">
        <v>4051</v>
      </c>
      <c r="C3191" s="40" t="s">
        <v>3076</v>
      </c>
      <c r="D3191" s="40" t="str">
        <f t="shared" si="14"/>
        <v>021100001407Anh văn chuyên ngành công nghệ thông tin</v>
      </c>
      <c r="E3191" s="40" t="s">
        <v>1923</v>
      </c>
      <c r="F3191" s="40" t="str">
        <f t="shared" si="15"/>
        <v>02110000140717C1-CMT2</v>
      </c>
      <c r="G3191" s="46">
        <v>2</v>
      </c>
      <c r="H3191" s="40" t="s">
        <v>207</v>
      </c>
      <c r="I3191" s="46">
        <v>49</v>
      </c>
    </row>
    <row r="3192" spans="1:9" ht="12.75" hidden="1" customHeight="1">
      <c r="A3192" s="34">
        <v>1535</v>
      </c>
      <c r="B3192" s="40" t="s">
        <v>1672</v>
      </c>
      <c r="C3192" s="40" t="s">
        <v>2184</v>
      </c>
      <c r="D3192" s="40" t="str">
        <f t="shared" si="14"/>
        <v>021100094307Kỹ thuật lập trình</v>
      </c>
      <c r="E3192" s="40" t="s">
        <v>1923</v>
      </c>
      <c r="F3192" s="40" t="str">
        <f t="shared" si="15"/>
        <v>02110009430717C1-CMT2</v>
      </c>
      <c r="G3192" s="46">
        <v>2</v>
      </c>
      <c r="H3192" s="40" t="s">
        <v>426</v>
      </c>
      <c r="I3192" s="46">
        <v>50</v>
      </c>
    </row>
    <row r="3193" spans="1:9" ht="12.75" hidden="1" customHeight="1">
      <c r="A3193" s="34">
        <v>1536</v>
      </c>
      <c r="B3193" s="40" t="s">
        <v>4052</v>
      </c>
      <c r="C3193" s="40" t="s">
        <v>323</v>
      </c>
      <c r="D3193" s="40" t="str">
        <f t="shared" si="14"/>
        <v>021100095338Chính trị</v>
      </c>
      <c r="E3193" s="40" t="s">
        <v>1923</v>
      </c>
      <c r="F3193" s="40" t="str">
        <f t="shared" si="15"/>
        <v>02110009533817C1-CMT2</v>
      </c>
      <c r="G3193" s="46">
        <v>2</v>
      </c>
      <c r="H3193" s="40" t="s">
        <v>259</v>
      </c>
      <c r="I3193" s="46">
        <v>50</v>
      </c>
    </row>
    <row r="3194" spans="1:9" ht="12.75" hidden="1" customHeight="1">
      <c r="A3194" s="34">
        <v>1537</v>
      </c>
      <c r="B3194" s="40" t="s">
        <v>4053</v>
      </c>
      <c r="C3194" s="40" t="s">
        <v>1851</v>
      </c>
      <c r="D3194" s="40" t="str">
        <f t="shared" si="14"/>
        <v>021100119731Anh văn</v>
      </c>
      <c r="E3194" s="40" t="s">
        <v>1923</v>
      </c>
      <c r="F3194" s="40" t="str">
        <f t="shared" si="15"/>
        <v>02110011973117C1-CMT2</v>
      </c>
      <c r="G3194" s="46">
        <v>2</v>
      </c>
      <c r="H3194" s="40" t="s">
        <v>1652</v>
      </c>
      <c r="I3194" s="46">
        <v>49</v>
      </c>
    </row>
    <row r="3195" spans="1:9" ht="12.75" hidden="1" customHeight="1">
      <c r="A3195" s="34">
        <v>1538</v>
      </c>
      <c r="B3195" s="40" t="s">
        <v>2804</v>
      </c>
      <c r="C3195" s="40" t="s">
        <v>3539</v>
      </c>
      <c r="D3195" s="40" t="str">
        <f t="shared" si="14"/>
        <v>021100124405Phân tích và thiết kế hệ thống</v>
      </c>
      <c r="E3195" s="40" t="s">
        <v>1923</v>
      </c>
      <c r="F3195" s="40" t="str">
        <f t="shared" si="15"/>
        <v>02110012440517C1-CMT2</v>
      </c>
      <c r="G3195" s="46">
        <v>2</v>
      </c>
      <c r="H3195" s="40" t="s">
        <v>3558</v>
      </c>
      <c r="I3195" s="46">
        <v>50</v>
      </c>
    </row>
    <row r="3196" spans="1:9" ht="12.75" hidden="1" customHeight="1">
      <c r="A3196" s="34">
        <v>1539</v>
      </c>
      <c r="B3196" s="40" t="s">
        <v>4054</v>
      </c>
      <c r="C3196" s="40" t="s">
        <v>3548</v>
      </c>
      <c r="D3196" s="40" t="str">
        <f t="shared" si="14"/>
        <v>021100134002Kiến trúc máy tính</v>
      </c>
      <c r="E3196" s="40" t="s">
        <v>1923</v>
      </c>
      <c r="F3196" s="40" t="str">
        <f t="shared" si="15"/>
        <v>02110013400217C1-CMT2</v>
      </c>
      <c r="G3196" s="46">
        <v>2</v>
      </c>
      <c r="H3196" s="40" t="s">
        <v>158</v>
      </c>
      <c r="I3196" s="46">
        <v>50</v>
      </c>
    </row>
    <row r="3197" spans="1:9" ht="12.75" hidden="1" customHeight="1">
      <c r="A3197" s="34">
        <v>1540</v>
      </c>
      <c r="B3197" s="40" t="s">
        <v>4055</v>
      </c>
      <c r="C3197" s="40" t="s">
        <v>317</v>
      </c>
      <c r="D3197" s="40" t="str">
        <f t="shared" si="14"/>
        <v>021100134102Hệ điều hành Windows và Linux</v>
      </c>
      <c r="E3197" s="40" t="s">
        <v>1923</v>
      </c>
      <c r="F3197" s="40" t="str">
        <f t="shared" si="15"/>
        <v>02110013410217C1-CMT2</v>
      </c>
      <c r="G3197" s="46">
        <v>2</v>
      </c>
      <c r="H3197" s="40" t="s">
        <v>4056</v>
      </c>
      <c r="I3197" s="46">
        <v>50</v>
      </c>
    </row>
    <row r="3198" spans="1:9" ht="12.75" hidden="1" customHeight="1">
      <c r="A3198" s="34">
        <v>1541</v>
      </c>
      <c r="B3198" s="40" t="s">
        <v>4057</v>
      </c>
      <c r="C3198" s="40" t="s">
        <v>1343</v>
      </c>
      <c r="D3198" s="40" t="str">
        <f t="shared" si="14"/>
        <v>021100095438Giáo dục thể chất</v>
      </c>
      <c r="E3198" s="40" t="s">
        <v>1923</v>
      </c>
      <c r="F3198" s="40" t="str">
        <f t="shared" si="15"/>
        <v>02110009543817C1-CMT2</v>
      </c>
      <c r="G3198" s="46">
        <v>2</v>
      </c>
      <c r="H3198" s="40" t="s">
        <v>973</v>
      </c>
      <c r="I3198" s="46">
        <v>50</v>
      </c>
    </row>
    <row r="3199" spans="1:9" ht="12.75" hidden="1" customHeight="1">
      <c r="A3199" s="34">
        <v>1542</v>
      </c>
      <c r="B3199" s="40" t="s">
        <v>4058</v>
      </c>
      <c r="C3199" s="40" t="s">
        <v>771</v>
      </c>
      <c r="D3199" s="40" t="str">
        <f t="shared" si="14"/>
        <v>021100014113Sức bền vật liệu</v>
      </c>
      <c r="E3199" s="40" t="s">
        <v>1436</v>
      </c>
      <c r="F3199" s="40" t="str">
        <f t="shared" si="15"/>
        <v>02110001411317C1-CCK8</v>
      </c>
      <c r="G3199" s="46">
        <v>2</v>
      </c>
      <c r="H3199" s="40" t="s">
        <v>230</v>
      </c>
      <c r="I3199" s="46">
        <v>58</v>
      </c>
    </row>
    <row r="3200" spans="1:9" ht="12.75" hidden="1" customHeight="1">
      <c r="A3200" s="34">
        <v>1543</v>
      </c>
      <c r="B3200" s="40" t="s">
        <v>4059</v>
      </c>
      <c r="C3200" s="40" t="s">
        <v>870</v>
      </c>
      <c r="D3200" s="40" t="str">
        <f t="shared" si="14"/>
        <v>021100027311Nguyên lý cắt kim loại</v>
      </c>
      <c r="E3200" s="40" t="s">
        <v>1436</v>
      </c>
      <c r="F3200" s="40" t="str">
        <f t="shared" si="15"/>
        <v>02110002731117C1-CCK8</v>
      </c>
      <c r="G3200" s="46">
        <v>2</v>
      </c>
      <c r="H3200" s="40" t="s">
        <v>180</v>
      </c>
      <c r="I3200" s="46">
        <v>58</v>
      </c>
    </row>
    <row r="3201" spans="1:9" ht="12.75" hidden="1" customHeight="1">
      <c r="A3201" s="34">
        <v>1544</v>
      </c>
      <c r="B3201" s="40" t="s">
        <v>4060</v>
      </c>
      <c r="C3201" s="40" t="s">
        <v>323</v>
      </c>
      <c r="D3201" s="40" t="str">
        <f t="shared" si="14"/>
        <v>021100095339Chính trị</v>
      </c>
      <c r="E3201" s="40" t="s">
        <v>1436</v>
      </c>
      <c r="F3201" s="40" t="str">
        <f t="shared" si="15"/>
        <v>02110009533917C1-CCK8</v>
      </c>
      <c r="G3201" s="46">
        <v>2</v>
      </c>
      <c r="H3201" s="40" t="s">
        <v>65</v>
      </c>
      <c r="I3201" s="46">
        <v>58</v>
      </c>
    </row>
    <row r="3202" spans="1:9" ht="12.75" hidden="1" customHeight="1">
      <c r="A3202" s="34">
        <v>1545</v>
      </c>
      <c r="B3202" s="40" t="s">
        <v>4061</v>
      </c>
      <c r="C3202" s="40" t="s">
        <v>531</v>
      </c>
      <c r="D3202" s="40" t="str">
        <f t="shared" si="14"/>
        <v>021100119511Cơ lý thuyết</v>
      </c>
      <c r="E3202" s="40" t="s">
        <v>1436</v>
      </c>
      <c r="F3202" s="40" t="str">
        <f t="shared" si="15"/>
        <v>02110011951117C1-CCK8</v>
      </c>
      <c r="G3202" s="46">
        <v>2</v>
      </c>
      <c r="H3202" s="40" t="s">
        <v>164</v>
      </c>
      <c r="I3202" s="46">
        <v>58</v>
      </c>
    </row>
    <row r="3203" spans="1:9" ht="12.75" hidden="1" customHeight="1">
      <c r="A3203" s="34">
        <v>1546</v>
      </c>
      <c r="B3203" s="40" t="s">
        <v>4062</v>
      </c>
      <c r="C3203" s="40" t="s">
        <v>1851</v>
      </c>
      <c r="D3203" s="40" t="str">
        <f t="shared" si="14"/>
        <v>021100119732Anh văn</v>
      </c>
      <c r="E3203" s="40" t="s">
        <v>1436</v>
      </c>
      <c r="F3203" s="40" t="str">
        <f t="shared" si="15"/>
        <v>02110011973217C1-CCK8</v>
      </c>
      <c r="G3203" s="46">
        <v>2</v>
      </c>
      <c r="H3203" s="40" t="s">
        <v>1675</v>
      </c>
      <c r="I3203" s="46">
        <v>58</v>
      </c>
    </row>
    <row r="3204" spans="1:9" ht="12.75" hidden="1" customHeight="1">
      <c r="A3204" s="34">
        <v>1547</v>
      </c>
      <c r="B3204" s="40" t="s">
        <v>4063</v>
      </c>
      <c r="C3204" s="40" t="s">
        <v>773</v>
      </c>
      <c r="D3204" s="40" t="str">
        <f t="shared" si="14"/>
        <v>021100125311Nguyên lý - Chi tiết máy</v>
      </c>
      <c r="E3204" s="40" t="s">
        <v>1436</v>
      </c>
      <c r="F3204" s="40" t="str">
        <f t="shared" si="15"/>
        <v>02110012531117C1-CCK8</v>
      </c>
      <c r="G3204" s="46">
        <v>2</v>
      </c>
      <c r="H3204" s="40" t="s">
        <v>4064</v>
      </c>
      <c r="I3204" s="46">
        <v>58</v>
      </c>
    </row>
    <row r="3205" spans="1:9" ht="12.75" hidden="1" customHeight="1">
      <c r="A3205" s="34">
        <v>1548</v>
      </c>
      <c r="B3205" s="40" t="s">
        <v>4065</v>
      </c>
      <c r="C3205" s="40" t="s">
        <v>1498</v>
      </c>
      <c r="D3205" s="40" t="str">
        <f t="shared" si="14"/>
        <v>021100081813Thực tập Hàn cơ bản</v>
      </c>
      <c r="E3205" s="40" t="s">
        <v>1436</v>
      </c>
      <c r="F3205" s="40" t="str">
        <f t="shared" si="15"/>
        <v>02110008181317C1-CCK8</v>
      </c>
      <c r="G3205" s="46">
        <v>2</v>
      </c>
      <c r="H3205" s="40" t="s">
        <v>166</v>
      </c>
      <c r="I3205" s="46">
        <v>58</v>
      </c>
    </row>
    <row r="3206" spans="1:9" ht="12.75" hidden="1" customHeight="1">
      <c r="A3206" s="34">
        <v>1549</v>
      </c>
      <c r="B3206" s="40" t="s">
        <v>4066</v>
      </c>
      <c r="C3206" s="40" t="s">
        <v>3288</v>
      </c>
      <c r="D3206" s="40" t="str">
        <f t="shared" si="14"/>
        <v>021100124513Bài tập lớn Vẽ kỹ thuật</v>
      </c>
      <c r="E3206" s="40" t="s">
        <v>1436</v>
      </c>
      <c r="F3206" s="40" t="str">
        <f t="shared" si="15"/>
        <v>02110012451317C1-CCK8</v>
      </c>
      <c r="G3206" s="46">
        <v>2</v>
      </c>
      <c r="H3206" s="40"/>
      <c r="I3206" s="46">
        <v>58</v>
      </c>
    </row>
    <row r="3207" spans="1:9" ht="12.75" hidden="1" customHeight="1">
      <c r="A3207" s="34">
        <v>1550</v>
      </c>
      <c r="B3207" s="40" t="s">
        <v>4067</v>
      </c>
      <c r="C3207" s="40" t="s">
        <v>3607</v>
      </c>
      <c r="D3207" s="40" t="str">
        <f t="shared" si="14"/>
        <v>021100124912Thực tập Tiện cơ bản</v>
      </c>
      <c r="E3207" s="40" t="s">
        <v>1436</v>
      </c>
      <c r="F3207" s="40" t="str">
        <f t="shared" si="15"/>
        <v>02110012491217C1-CCK8</v>
      </c>
      <c r="G3207" s="46">
        <v>2</v>
      </c>
      <c r="H3207" s="40" t="s">
        <v>271</v>
      </c>
      <c r="I3207" s="46">
        <v>58</v>
      </c>
    </row>
    <row r="3208" spans="1:9" ht="12.75" hidden="1" customHeight="1">
      <c r="A3208" s="34">
        <v>1551</v>
      </c>
      <c r="B3208" s="40" t="s">
        <v>4068</v>
      </c>
      <c r="C3208" s="40" t="s">
        <v>1343</v>
      </c>
      <c r="D3208" s="40" t="str">
        <f t="shared" si="14"/>
        <v>021100095439Giáo dục thể chất</v>
      </c>
      <c r="E3208" s="40" t="s">
        <v>1436</v>
      </c>
      <c r="F3208" s="40" t="str">
        <f t="shared" si="15"/>
        <v>02110009543917C1-CCK8</v>
      </c>
      <c r="G3208" s="46">
        <v>2</v>
      </c>
      <c r="H3208" s="40" t="s">
        <v>919</v>
      </c>
      <c r="I3208" s="46">
        <v>58</v>
      </c>
    </row>
    <row r="3209" spans="1:9" ht="12.75" hidden="1" customHeight="1">
      <c r="A3209" s="34">
        <v>1552</v>
      </c>
      <c r="B3209" s="40" t="s">
        <v>4069</v>
      </c>
      <c r="C3209" s="40" t="s">
        <v>2915</v>
      </c>
      <c r="D3209" s="40" t="str">
        <f t="shared" si="14"/>
        <v>021100003710Điện tử cơ bản</v>
      </c>
      <c r="E3209" s="40" t="s">
        <v>1734</v>
      </c>
      <c r="F3209" s="40" t="str">
        <f t="shared" si="15"/>
        <v>02110000371017C1-ĐĐT4</v>
      </c>
      <c r="G3209" s="46">
        <v>2</v>
      </c>
      <c r="H3209" s="40" t="s">
        <v>69</v>
      </c>
      <c r="I3209" s="46">
        <v>60</v>
      </c>
    </row>
    <row r="3210" spans="1:9" ht="12.75" hidden="1" customHeight="1">
      <c r="A3210" s="34">
        <v>1553</v>
      </c>
      <c r="B3210" s="40" t="s">
        <v>4070</v>
      </c>
      <c r="C3210" s="40" t="s">
        <v>730</v>
      </c>
      <c r="D3210" s="40" t="str">
        <f t="shared" si="14"/>
        <v>021100009110Kỹ thuật số</v>
      </c>
      <c r="E3210" s="40" t="s">
        <v>1734</v>
      </c>
      <c r="F3210" s="40" t="str">
        <f t="shared" si="15"/>
        <v>02110000911017C1-ĐĐT4</v>
      </c>
      <c r="G3210" s="46">
        <v>2</v>
      </c>
      <c r="H3210" s="40" t="s">
        <v>74</v>
      </c>
      <c r="I3210" s="46">
        <v>60</v>
      </c>
    </row>
    <row r="3211" spans="1:9" ht="12.75" hidden="1" customHeight="1">
      <c r="A3211" s="34">
        <v>1554</v>
      </c>
      <c r="B3211" s="40" t="s">
        <v>4071</v>
      </c>
      <c r="C3211" s="40" t="s">
        <v>2494</v>
      </c>
      <c r="D3211" s="40" t="str">
        <f t="shared" si="14"/>
        <v>021100024808Khí cụ điện</v>
      </c>
      <c r="E3211" s="40" t="s">
        <v>1734</v>
      </c>
      <c r="F3211" s="40" t="str">
        <f t="shared" si="15"/>
        <v>02110002480817C1-ĐĐT4</v>
      </c>
      <c r="G3211" s="46">
        <v>2</v>
      </c>
      <c r="H3211" s="40" t="s">
        <v>3742</v>
      </c>
      <c r="I3211" s="46">
        <v>60</v>
      </c>
    </row>
    <row r="3212" spans="1:9" ht="12.75" hidden="1" customHeight="1">
      <c r="A3212" s="34">
        <v>1555</v>
      </c>
      <c r="B3212" s="40" t="s">
        <v>4072</v>
      </c>
      <c r="C3212" s="40" t="s">
        <v>446</v>
      </c>
      <c r="D3212" s="40" t="str">
        <f t="shared" si="14"/>
        <v>021100027109Máy điện</v>
      </c>
      <c r="E3212" s="40" t="s">
        <v>1734</v>
      </c>
      <c r="F3212" s="40" t="str">
        <f t="shared" si="15"/>
        <v>02110002710917C1-ĐĐT4</v>
      </c>
      <c r="G3212" s="46">
        <v>2</v>
      </c>
      <c r="H3212" s="40" t="s">
        <v>119</v>
      </c>
      <c r="I3212" s="46">
        <v>60</v>
      </c>
    </row>
    <row r="3213" spans="1:9" ht="12.75" hidden="1" customHeight="1">
      <c r="A3213" s="34">
        <v>1556</v>
      </c>
      <c r="B3213" s="40" t="s">
        <v>4073</v>
      </c>
      <c r="C3213" s="40" t="s">
        <v>1851</v>
      </c>
      <c r="D3213" s="40" t="str">
        <f t="shared" si="14"/>
        <v>021100119733Anh văn</v>
      </c>
      <c r="E3213" s="40" t="s">
        <v>1734</v>
      </c>
      <c r="F3213" s="40" t="str">
        <f t="shared" si="15"/>
        <v>02110011973317C1-ĐĐT4</v>
      </c>
      <c r="G3213" s="46">
        <v>2</v>
      </c>
      <c r="H3213" s="40" t="s">
        <v>98</v>
      </c>
      <c r="I3213" s="46">
        <v>60</v>
      </c>
    </row>
    <row r="3214" spans="1:9" ht="12.75" hidden="1" customHeight="1">
      <c r="A3214" s="34">
        <v>1557</v>
      </c>
      <c r="B3214" s="40" t="s">
        <v>4074</v>
      </c>
      <c r="C3214" s="40" t="s">
        <v>2570</v>
      </c>
      <c r="D3214" s="40" t="str">
        <f t="shared" si="14"/>
        <v>021100128610An toàn điện</v>
      </c>
      <c r="E3214" s="40" t="s">
        <v>1734</v>
      </c>
      <c r="F3214" s="40" t="str">
        <f t="shared" si="15"/>
        <v>02110012861017C1-ĐĐT4</v>
      </c>
      <c r="G3214" s="46">
        <v>2</v>
      </c>
      <c r="H3214" s="40" t="s">
        <v>133</v>
      </c>
      <c r="I3214" s="46">
        <v>60</v>
      </c>
    </row>
    <row r="3215" spans="1:9" ht="12.75" hidden="1" customHeight="1">
      <c r="A3215" s="34">
        <v>1558</v>
      </c>
      <c r="B3215" s="40" t="s">
        <v>4075</v>
      </c>
      <c r="C3215" s="40" t="s">
        <v>3685</v>
      </c>
      <c r="D3215" s="40" t="str">
        <f t="shared" si="14"/>
        <v>021100129105Điện tử tương tự</v>
      </c>
      <c r="E3215" s="40" t="s">
        <v>1734</v>
      </c>
      <c r="F3215" s="40" t="str">
        <f t="shared" si="15"/>
        <v>02110012910517C1-ĐĐT4</v>
      </c>
      <c r="G3215" s="46">
        <v>2</v>
      </c>
      <c r="H3215" s="40" t="s">
        <v>801</v>
      </c>
      <c r="I3215" s="46">
        <v>60</v>
      </c>
    </row>
    <row r="3216" spans="1:9" ht="12.75" hidden="1" customHeight="1">
      <c r="A3216" s="34">
        <v>1559</v>
      </c>
      <c r="B3216" s="40" t="s">
        <v>4076</v>
      </c>
      <c r="C3216" s="40" t="s">
        <v>3401</v>
      </c>
      <c r="D3216" s="40" t="str">
        <f t="shared" si="14"/>
        <v>021100015911Thực tập Điện cơ bản</v>
      </c>
      <c r="E3216" s="40" t="s">
        <v>1734</v>
      </c>
      <c r="F3216" s="40" t="str">
        <f t="shared" si="15"/>
        <v>02110001591117C1-ĐĐT4</v>
      </c>
      <c r="G3216" s="46">
        <v>2</v>
      </c>
      <c r="H3216" s="40" t="s">
        <v>4077</v>
      </c>
      <c r="I3216" s="46">
        <v>60</v>
      </c>
    </row>
    <row r="3217" spans="1:9" ht="12.75" hidden="1" customHeight="1">
      <c r="A3217" s="34">
        <v>1560</v>
      </c>
      <c r="B3217" s="40" t="s">
        <v>4078</v>
      </c>
      <c r="C3217" s="40" t="s">
        <v>2583</v>
      </c>
      <c r="D3217" s="40" t="str">
        <f t="shared" si="14"/>
        <v>021100016510Thực tập Điện tử cơ bản</v>
      </c>
      <c r="E3217" s="40" t="s">
        <v>1734</v>
      </c>
      <c r="F3217" s="40" t="str">
        <f t="shared" si="15"/>
        <v>02110001651017C1-ĐĐT4</v>
      </c>
      <c r="G3217" s="46">
        <v>2</v>
      </c>
      <c r="H3217" s="40" t="s">
        <v>4079</v>
      </c>
      <c r="I3217" s="46">
        <v>60</v>
      </c>
    </row>
    <row r="3218" spans="1:9" ht="12.75" hidden="1" customHeight="1">
      <c r="A3218" s="34">
        <v>1561</v>
      </c>
      <c r="B3218" s="40" t="s">
        <v>4080</v>
      </c>
      <c r="C3218" s="40" t="s">
        <v>658</v>
      </c>
      <c r="D3218" s="40" t="str">
        <f t="shared" si="14"/>
        <v>021100017506Thực tập Kỹ thuật số</v>
      </c>
      <c r="E3218" s="40" t="s">
        <v>1734</v>
      </c>
      <c r="F3218" s="40" t="str">
        <f t="shared" si="15"/>
        <v>02110001750617C1-ĐĐT4</v>
      </c>
      <c r="G3218" s="46">
        <v>2</v>
      </c>
      <c r="H3218" s="40" t="s">
        <v>4081</v>
      </c>
      <c r="I3218" s="46">
        <v>60</v>
      </c>
    </row>
    <row r="3219" spans="1:9" ht="12.75" hidden="1" customHeight="1">
      <c r="A3219" s="34">
        <v>1562</v>
      </c>
      <c r="B3219" s="40" t="s">
        <v>4082</v>
      </c>
      <c r="C3219" s="40" t="s">
        <v>3693</v>
      </c>
      <c r="D3219" s="40" t="str">
        <f t="shared" si="14"/>
        <v>021100128507Thực tập Đo lường và cảm biến</v>
      </c>
      <c r="E3219" s="40" t="s">
        <v>1734</v>
      </c>
      <c r="F3219" s="40" t="str">
        <f t="shared" si="15"/>
        <v>02110012850717C1-ĐĐT4</v>
      </c>
      <c r="G3219" s="46">
        <v>2</v>
      </c>
      <c r="H3219" s="40" t="s">
        <v>704</v>
      </c>
      <c r="I3219" s="46">
        <v>60</v>
      </c>
    </row>
    <row r="3220" spans="1:9" ht="12.75" hidden="1" customHeight="1">
      <c r="A3220" s="34">
        <v>1563</v>
      </c>
      <c r="B3220" s="40" t="s">
        <v>4083</v>
      </c>
      <c r="C3220" s="40" t="s">
        <v>2915</v>
      </c>
      <c r="D3220" s="40" t="str">
        <f t="shared" si="14"/>
        <v>021100003711Điện tử cơ bản</v>
      </c>
      <c r="E3220" s="40" t="s">
        <v>1780</v>
      </c>
      <c r="F3220" s="40" t="str">
        <f t="shared" si="15"/>
        <v>02110000371117C1-ĐCN4</v>
      </c>
      <c r="G3220" s="46">
        <v>2</v>
      </c>
      <c r="H3220" s="40" t="s">
        <v>191</v>
      </c>
      <c r="I3220" s="46">
        <v>69</v>
      </c>
    </row>
    <row r="3221" spans="1:9" ht="12.75" hidden="1" customHeight="1">
      <c r="A3221" s="34">
        <v>1564</v>
      </c>
      <c r="B3221" s="40" t="s">
        <v>4084</v>
      </c>
      <c r="C3221" s="40" t="s">
        <v>730</v>
      </c>
      <c r="D3221" s="40" t="str">
        <f t="shared" si="14"/>
        <v>021100009111Kỹ thuật số</v>
      </c>
      <c r="E3221" s="40" t="s">
        <v>1780</v>
      </c>
      <c r="F3221" s="40" t="str">
        <f t="shared" si="15"/>
        <v>02110000911117C1-ĐCN4</v>
      </c>
      <c r="G3221" s="46">
        <v>2</v>
      </c>
      <c r="H3221" s="40" t="s">
        <v>216</v>
      </c>
      <c r="I3221" s="46">
        <v>69</v>
      </c>
    </row>
    <row r="3222" spans="1:9" ht="12.75" hidden="1" customHeight="1">
      <c r="A3222" s="34">
        <v>1565</v>
      </c>
      <c r="B3222" s="40" t="s">
        <v>4085</v>
      </c>
      <c r="C3222" s="40" t="s">
        <v>2388</v>
      </c>
      <c r="D3222" s="40" t="str">
        <f t="shared" si="14"/>
        <v>021100023604Cung cấp điện</v>
      </c>
      <c r="E3222" s="40" t="s">
        <v>1780</v>
      </c>
      <c r="F3222" s="40" t="str">
        <f t="shared" si="15"/>
        <v>02110002360417C1-ĐCN4</v>
      </c>
      <c r="G3222" s="46">
        <v>2</v>
      </c>
      <c r="H3222" s="40" t="s">
        <v>698</v>
      </c>
      <c r="I3222" s="46">
        <v>69</v>
      </c>
    </row>
    <row r="3223" spans="1:9" ht="12.75" hidden="1" customHeight="1">
      <c r="A3223" s="34">
        <v>1566</v>
      </c>
      <c r="B3223" s="40" t="s">
        <v>4086</v>
      </c>
      <c r="C3223" s="40" t="s">
        <v>2494</v>
      </c>
      <c r="D3223" s="40" t="str">
        <f t="shared" si="14"/>
        <v>021100024809Khí cụ điện</v>
      </c>
      <c r="E3223" s="40" t="s">
        <v>1780</v>
      </c>
      <c r="F3223" s="40" t="str">
        <f t="shared" si="15"/>
        <v>02110002480917C1-ĐCN4</v>
      </c>
      <c r="G3223" s="46">
        <v>2</v>
      </c>
      <c r="H3223" s="40" t="s">
        <v>3998</v>
      </c>
      <c r="I3223" s="46">
        <v>69</v>
      </c>
    </row>
    <row r="3224" spans="1:9" ht="12.75" hidden="1" customHeight="1">
      <c r="A3224" s="34">
        <v>1567</v>
      </c>
      <c r="B3224" s="40" t="s">
        <v>4087</v>
      </c>
      <c r="C3224" s="40" t="s">
        <v>446</v>
      </c>
      <c r="D3224" s="40" t="str">
        <f t="shared" si="14"/>
        <v>021100027110Máy điện</v>
      </c>
      <c r="E3224" s="40" t="s">
        <v>1780</v>
      </c>
      <c r="F3224" s="40" t="str">
        <f t="shared" si="15"/>
        <v>02110002711017C1-ĐCN4</v>
      </c>
      <c r="G3224" s="46">
        <v>2</v>
      </c>
      <c r="H3224" s="40" t="s">
        <v>196</v>
      </c>
      <c r="I3224" s="46">
        <v>69</v>
      </c>
    </row>
    <row r="3225" spans="1:9" ht="12.75" hidden="1" customHeight="1">
      <c r="A3225" s="34">
        <v>1568</v>
      </c>
      <c r="B3225" s="40" t="s">
        <v>4088</v>
      </c>
      <c r="C3225" s="40" t="s">
        <v>1851</v>
      </c>
      <c r="D3225" s="40" t="str">
        <f t="shared" si="14"/>
        <v>021100119734Anh văn</v>
      </c>
      <c r="E3225" s="40" t="s">
        <v>1780</v>
      </c>
      <c r="F3225" s="40" t="str">
        <f t="shared" si="15"/>
        <v>02110011973417C1-ĐCN4</v>
      </c>
      <c r="G3225" s="46">
        <v>2</v>
      </c>
      <c r="H3225" s="40" t="s">
        <v>98</v>
      </c>
      <c r="I3225" s="46">
        <v>69</v>
      </c>
    </row>
    <row r="3226" spans="1:9" ht="12.75" hidden="1" customHeight="1">
      <c r="A3226" s="34">
        <v>1569</v>
      </c>
      <c r="B3226" s="40" t="s">
        <v>4089</v>
      </c>
      <c r="C3226" s="40" t="s">
        <v>2570</v>
      </c>
      <c r="D3226" s="40" t="str">
        <f t="shared" si="14"/>
        <v>021100128611An toàn điện</v>
      </c>
      <c r="E3226" s="40" t="s">
        <v>1780</v>
      </c>
      <c r="F3226" s="40" t="str">
        <f t="shared" si="15"/>
        <v>02110012861117C1-ĐCN4</v>
      </c>
      <c r="G3226" s="46">
        <v>2</v>
      </c>
      <c r="H3226" s="40" t="s">
        <v>1047</v>
      </c>
      <c r="I3226" s="46">
        <v>68</v>
      </c>
    </row>
    <row r="3227" spans="1:9" ht="12.75" hidden="1" customHeight="1">
      <c r="A3227" s="34">
        <v>1570</v>
      </c>
      <c r="B3227" s="40" t="s">
        <v>4090</v>
      </c>
      <c r="C3227" s="40" t="s">
        <v>3401</v>
      </c>
      <c r="D3227" s="40" t="str">
        <f t="shared" si="14"/>
        <v>021100015912Thực tập Điện cơ bản</v>
      </c>
      <c r="E3227" s="40" t="s">
        <v>1780</v>
      </c>
      <c r="F3227" s="40" t="str">
        <f t="shared" si="15"/>
        <v>02110001591217C1-ĐCN4</v>
      </c>
      <c r="G3227" s="46">
        <v>2</v>
      </c>
      <c r="H3227" s="40" t="s">
        <v>700</v>
      </c>
      <c r="I3227" s="46">
        <v>69</v>
      </c>
    </row>
    <row r="3228" spans="1:9" ht="12.75" hidden="1" customHeight="1">
      <c r="A3228" s="34">
        <v>1571</v>
      </c>
      <c r="B3228" s="40" t="s">
        <v>4091</v>
      </c>
      <c r="C3228" s="40" t="s">
        <v>2583</v>
      </c>
      <c r="D3228" s="40" t="str">
        <f t="shared" si="14"/>
        <v>021100016511Thực tập Điện tử cơ bản</v>
      </c>
      <c r="E3228" s="40" t="s">
        <v>1780</v>
      </c>
      <c r="F3228" s="40" t="str">
        <f t="shared" si="15"/>
        <v>02110001651117C1-ĐCN4</v>
      </c>
      <c r="G3228" s="46">
        <v>2</v>
      </c>
      <c r="H3228" s="40" t="s">
        <v>3224</v>
      </c>
      <c r="I3228" s="46">
        <v>69</v>
      </c>
    </row>
    <row r="3229" spans="1:9" ht="12.75" hidden="1" customHeight="1">
      <c r="A3229" s="34">
        <v>1572</v>
      </c>
      <c r="B3229" s="40" t="s">
        <v>4092</v>
      </c>
      <c r="C3229" s="40" t="s">
        <v>3102</v>
      </c>
      <c r="D3229" s="40" t="str">
        <f t="shared" si="14"/>
        <v>021100017604Thực tập Máy điện</v>
      </c>
      <c r="E3229" s="40" t="s">
        <v>1780</v>
      </c>
      <c r="F3229" s="40" t="str">
        <f t="shared" si="15"/>
        <v>02110001760417C1-ĐCN4</v>
      </c>
      <c r="G3229" s="46">
        <v>2</v>
      </c>
      <c r="H3229" s="40" t="s">
        <v>4093</v>
      </c>
      <c r="I3229" s="46">
        <v>69</v>
      </c>
    </row>
    <row r="3230" spans="1:9" ht="12.75" hidden="1" customHeight="1">
      <c r="A3230" s="34">
        <v>1573</v>
      </c>
      <c r="B3230" s="40" t="s">
        <v>4094</v>
      </c>
      <c r="C3230" s="40" t="s">
        <v>3734</v>
      </c>
      <c r="D3230" s="40" t="str">
        <f t="shared" si="14"/>
        <v>021100130304Thực tập Vẽ điện</v>
      </c>
      <c r="E3230" s="40" t="s">
        <v>1780</v>
      </c>
      <c r="F3230" s="40" t="str">
        <f t="shared" si="15"/>
        <v>02110013030417C1-ĐCN4</v>
      </c>
      <c r="G3230" s="46">
        <v>2</v>
      </c>
      <c r="H3230" s="40" t="s">
        <v>742</v>
      </c>
      <c r="I3230" s="46">
        <v>69</v>
      </c>
    </row>
    <row r="3231" spans="1:9" ht="12.75" hidden="1" customHeight="1">
      <c r="A3231" s="34">
        <v>1574</v>
      </c>
      <c r="B3231" s="40" t="s">
        <v>4095</v>
      </c>
      <c r="C3231" s="40" t="s">
        <v>533</v>
      </c>
      <c r="D3231" s="40" t="str">
        <f t="shared" si="14"/>
        <v>021100082604Vẽ kỹ thuật</v>
      </c>
      <c r="E3231" s="40" t="s">
        <v>1695</v>
      </c>
      <c r="F3231" s="40" t="str">
        <f t="shared" si="15"/>
        <v>02110008260417C1-KML2</v>
      </c>
      <c r="G3231" s="46">
        <v>2</v>
      </c>
      <c r="H3231" s="40" t="s">
        <v>1413</v>
      </c>
      <c r="I3231" s="46">
        <v>46</v>
      </c>
    </row>
    <row r="3232" spans="1:9" ht="12.75" hidden="1" customHeight="1">
      <c r="A3232" s="34">
        <v>1575</v>
      </c>
      <c r="B3232" s="40" t="s">
        <v>4096</v>
      </c>
      <c r="C3232" s="40" t="s">
        <v>3646</v>
      </c>
      <c r="D3232" s="40" t="str">
        <f t="shared" si="14"/>
        <v>021100102505Cơ sở nhiệt động kỹ thuật và truyền nhiệt</v>
      </c>
      <c r="E3232" s="40" t="s">
        <v>1695</v>
      </c>
      <c r="F3232" s="40" t="str">
        <f t="shared" si="15"/>
        <v>02110010250517C1-KML2</v>
      </c>
      <c r="G3232" s="46">
        <v>2</v>
      </c>
      <c r="H3232" s="40" t="s">
        <v>178</v>
      </c>
      <c r="I3232" s="46">
        <v>46</v>
      </c>
    </row>
    <row r="3233" spans="1:9" ht="12.75" hidden="1" customHeight="1">
      <c r="A3233" s="34">
        <v>1576</v>
      </c>
      <c r="B3233" s="40" t="s">
        <v>4097</v>
      </c>
      <c r="C3233" s="40" t="s">
        <v>352</v>
      </c>
      <c r="D3233" s="40" t="str">
        <f t="shared" si="14"/>
        <v>021100102805Autocad</v>
      </c>
      <c r="E3233" s="40" t="s">
        <v>1695</v>
      </c>
      <c r="F3233" s="40" t="str">
        <f t="shared" si="15"/>
        <v>02110010280517C1-KML2</v>
      </c>
      <c r="G3233" s="46">
        <v>2</v>
      </c>
      <c r="H3233" s="40" t="s">
        <v>80</v>
      </c>
      <c r="I3233" s="46">
        <v>46</v>
      </c>
    </row>
    <row r="3234" spans="1:9" ht="12.75" hidden="1" customHeight="1">
      <c r="A3234" s="34">
        <v>1577</v>
      </c>
      <c r="B3234" s="40" t="s">
        <v>1925</v>
      </c>
      <c r="C3234" s="40" t="s">
        <v>649</v>
      </c>
      <c r="D3234" s="40" t="str">
        <f t="shared" si="14"/>
        <v>021100119925Tin học</v>
      </c>
      <c r="E3234" s="40" t="s">
        <v>1695</v>
      </c>
      <c r="F3234" s="40" t="str">
        <f t="shared" si="15"/>
        <v>02110011992517C1-KML2</v>
      </c>
      <c r="G3234" s="46">
        <v>2</v>
      </c>
      <c r="H3234" s="40" t="s">
        <v>287</v>
      </c>
      <c r="I3234" s="46">
        <v>41</v>
      </c>
    </row>
    <row r="3235" spans="1:9" ht="12.75" hidden="1" customHeight="1">
      <c r="A3235" s="34">
        <v>1578</v>
      </c>
      <c r="B3235" s="40" t="s">
        <v>4098</v>
      </c>
      <c r="C3235" s="40" t="s">
        <v>3649</v>
      </c>
      <c r="D3235" s="40" t="str">
        <f t="shared" si="14"/>
        <v>021100134505An toàn lao động điện lạnh</v>
      </c>
      <c r="E3235" s="40" t="s">
        <v>1695</v>
      </c>
      <c r="F3235" s="40" t="str">
        <f t="shared" si="15"/>
        <v>02110013450517C1-KML2</v>
      </c>
      <c r="G3235" s="46">
        <v>2</v>
      </c>
      <c r="H3235" s="40" t="s">
        <v>77</v>
      </c>
      <c r="I3235" s="46">
        <v>46</v>
      </c>
    </row>
    <row r="3236" spans="1:9" ht="12.75" hidden="1" customHeight="1">
      <c r="A3236" s="34">
        <v>1579</v>
      </c>
      <c r="B3236" s="40" t="s">
        <v>4099</v>
      </c>
      <c r="C3236" s="40" t="s">
        <v>3651</v>
      </c>
      <c r="D3236" s="40" t="str">
        <f t="shared" si="14"/>
        <v>021100134605Cơ sở kỹ thuật lạnh</v>
      </c>
      <c r="E3236" s="40" t="s">
        <v>1695</v>
      </c>
      <c r="F3236" s="40" t="str">
        <f t="shared" si="15"/>
        <v>02110013460517C1-KML2</v>
      </c>
      <c r="G3236" s="46">
        <v>2</v>
      </c>
      <c r="H3236" s="40" t="s">
        <v>178</v>
      </c>
      <c r="I3236" s="46">
        <v>46</v>
      </c>
    </row>
    <row r="3237" spans="1:9" ht="12.75" hidden="1" customHeight="1">
      <c r="A3237" s="34">
        <v>1580</v>
      </c>
      <c r="B3237" s="40" t="s">
        <v>4100</v>
      </c>
      <c r="C3237" s="40" t="s">
        <v>2909</v>
      </c>
      <c r="D3237" s="40" t="str">
        <f t="shared" si="14"/>
        <v>021100134705Trang bị điện hệ thống lạnh</v>
      </c>
      <c r="E3237" s="40" t="s">
        <v>1695</v>
      </c>
      <c r="F3237" s="40" t="str">
        <f t="shared" si="15"/>
        <v>02110013470517C1-KML2</v>
      </c>
      <c r="G3237" s="46">
        <v>2</v>
      </c>
      <c r="H3237" s="40" t="s">
        <v>82</v>
      </c>
      <c r="I3237" s="46">
        <v>46</v>
      </c>
    </row>
    <row r="3238" spans="1:9" ht="12.75" hidden="1" customHeight="1">
      <c r="A3238" s="34">
        <v>1581</v>
      </c>
      <c r="B3238" s="40" t="s">
        <v>4101</v>
      </c>
      <c r="C3238" s="40" t="s">
        <v>3657</v>
      </c>
      <c r="D3238" s="40" t="str">
        <f t="shared" si="14"/>
        <v>021100077705Thực tập Gò-Hàn</v>
      </c>
      <c r="E3238" s="40" t="s">
        <v>1695</v>
      </c>
      <c r="F3238" s="40" t="str">
        <f t="shared" si="15"/>
        <v>02110007770517C1-KML2</v>
      </c>
      <c r="G3238" s="46">
        <v>2</v>
      </c>
      <c r="H3238" s="40" t="s">
        <v>231</v>
      </c>
      <c r="I3238" s="46">
        <v>46</v>
      </c>
    </row>
    <row r="3239" spans="1:9" ht="12.75" hidden="1" customHeight="1">
      <c r="A3239" s="34">
        <v>1582</v>
      </c>
      <c r="B3239" s="40" t="s">
        <v>4102</v>
      </c>
      <c r="C3239" s="40" t="s">
        <v>3659</v>
      </c>
      <c r="D3239" s="40" t="str">
        <f t="shared" si="14"/>
        <v>021100102705Thực tập Lạnh cơ bản</v>
      </c>
      <c r="E3239" s="40" t="s">
        <v>1695</v>
      </c>
      <c r="F3239" s="40" t="str">
        <f t="shared" si="15"/>
        <v>02110010270517C1-KML2</v>
      </c>
      <c r="G3239" s="46">
        <v>2</v>
      </c>
      <c r="H3239" s="40" t="s">
        <v>4103</v>
      </c>
      <c r="I3239" s="46">
        <v>46</v>
      </c>
    </row>
    <row r="3240" spans="1:9" ht="12.75" hidden="1" customHeight="1">
      <c r="A3240" s="34">
        <v>1583</v>
      </c>
      <c r="B3240" s="40" t="s">
        <v>4104</v>
      </c>
      <c r="C3240" s="40" t="s">
        <v>771</v>
      </c>
      <c r="D3240" s="40" t="str">
        <f t="shared" si="14"/>
        <v>021100014114Sức bền vật liệu</v>
      </c>
      <c r="E3240" s="40" t="s">
        <v>1442</v>
      </c>
      <c r="F3240" s="40" t="str">
        <f t="shared" si="15"/>
        <v>02110001411417C1-CCK9</v>
      </c>
      <c r="G3240" s="46">
        <v>2</v>
      </c>
      <c r="H3240" s="40" t="s">
        <v>103</v>
      </c>
      <c r="I3240" s="46">
        <v>60</v>
      </c>
    </row>
    <row r="3241" spans="1:9" ht="12.75" hidden="1" customHeight="1">
      <c r="A3241" s="34">
        <v>1584</v>
      </c>
      <c r="B3241" s="40" t="s">
        <v>4105</v>
      </c>
      <c r="C3241" s="40" t="s">
        <v>870</v>
      </c>
      <c r="D3241" s="40" t="str">
        <f t="shared" si="14"/>
        <v>021100027312Nguyên lý cắt kim loại</v>
      </c>
      <c r="E3241" s="40" t="s">
        <v>1442</v>
      </c>
      <c r="F3241" s="40" t="str">
        <f t="shared" si="15"/>
        <v>02110002731217C1-CCK9</v>
      </c>
      <c r="G3241" s="46">
        <v>2</v>
      </c>
      <c r="H3241" s="40" t="s">
        <v>229</v>
      </c>
      <c r="I3241" s="46">
        <v>60</v>
      </c>
    </row>
    <row r="3242" spans="1:9" ht="12.75" hidden="1" customHeight="1">
      <c r="A3242" s="34">
        <v>1585</v>
      </c>
      <c r="B3242" s="40" t="s">
        <v>4106</v>
      </c>
      <c r="C3242" s="40" t="s">
        <v>323</v>
      </c>
      <c r="D3242" s="40" t="str">
        <f t="shared" si="14"/>
        <v>021100095340Chính trị</v>
      </c>
      <c r="E3242" s="40" t="s">
        <v>1442</v>
      </c>
      <c r="F3242" s="40" t="str">
        <f t="shared" si="15"/>
        <v>02110009534017C1-CCK9</v>
      </c>
      <c r="G3242" s="46">
        <v>2</v>
      </c>
      <c r="H3242" s="40" t="s">
        <v>1696</v>
      </c>
      <c r="I3242" s="46">
        <v>60</v>
      </c>
    </row>
    <row r="3243" spans="1:9" ht="12.75" hidden="1" customHeight="1">
      <c r="A3243" s="34">
        <v>1586</v>
      </c>
      <c r="B3243" s="40" t="s">
        <v>4107</v>
      </c>
      <c r="C3243" s="40" t="s">
        <v>531</v>
      </c>
      <c r="D3243" s="40" t="str">
        <f t="shared" si="14"/>
        <v>021100119512Cơ lý thuyết</v>
      </c>
      <c r="E3243" s="40" t="s">
        <v>1442</v>
      </c>
      <c r="F3243" s="40" t="str">
        <f t="shared" si="15"/>
        <v>02110011951217C1-CCK9</v>
      </c>
      <c r="G3243" s="46">
        <v>2</v>
      </c>
      <c r="H3243" s="40" t="s">
        <v>103</v>
      </c>
      <c r="I3243" s="46">
        <v>60</v>
      </c>
    </row>
    <row r="3244" spans="1:9" ht="12.75" hidden="1" customHeight="1">
      <c r="A3244" s="34">
        <v>1587</v>
      </c>
      <c r="B3244" s="40" t="s">
        <v>4108</v>
      </c>
      <c r="C3244" s="40" t="s">
        <v>1851</v>
      </c>
      <c r="D3244" s="40" t="str">
        <f t="shared" si="14"/>
        <v>021100119735Anh văn</v>
      </c>
      <c r="E3244" s="40" t="s">
        <v>1442</v>
      </c>
      <c r="F3244" s="40" t="str">
        <f t="shared" si="15"/>
        <v>02110011973517C1-CCK9</v>
      </c>
      <c r="G3244" s="46">
        <v>2</v>
      </c>
      <c r="H3244" s="40" t="s">
        <v>999</v>
      </c>
      <c r="I3244" s="46">
        <v>60</v>
      </c>
    </row>
    <row r="3245" spans="1:9" ht="12.75" hidden="1" customHeight="1">
      <c r="A3245" s="34">
        <v>1588</v>
      </c>
      <c r="B3245" s="40" t="s">
        <v>4109</v>
      </c>
      <c r="C3245" s="40" t="s">
        <v>773</v>
      </c>
      <c r="D3245" s="40" t="str">
        <f t="shared" si="14"/>
        <v>021100125312Nguyên lý - Chi tiết máy</v>
      </c>
      <c r="E3245" s="40" t="s">
        <v>1442</v>
      </c>
      <c r="F3245" s="40" t="str">
        <f t="shared" si="15"/>
        <v>02110012531217C1-CCK9</v>
      </c>
      <c r="G3245" s="46">
        <v>2</v>
      </c>
      <c r="H3245" s="40" t="s">
        <v>4110</v>
      </c>
      <c r="I3245" s="46">
        <v>60</v>
      </c>
    </row>
    <row r="3246" spans="1:9" ht="12.75" hidden="1" customHeight="1">
      <c r="A3246" s="34">
        <v>1589</v>
      </c>
      <c r="B3246" s="40" t="s">
        <v>4111</v>
      </c>
      <c r="C3246" s="40" t="s">
        <v>1498</v>
      </c>
      <c r="D3246" s="40" t="str">
        <f t="shared" si="14"/>
        <v>021100081814Thực tập Hàn cơ bản</v>
      </c>
      <c r="E3246" s="40" t="s">
        <v>1442</v>
      </c>
      <c r="F3246" s="40" t="str">
        <f t="shared" si="15"/>
        <v>02110008181417C1-CCK9</v>
      </c>
      <c r="G3246" s="46">
        <v>2</v>
      </c>
      <c r="H3246" s="40" t="s">
        <v>4112</v>
      </c>
      <c r="I3246" s="46">
        <v>60</v>
      </c>
    </row>
    <row r="3247" spans="1:9" ht="12.75" hidden="1" customHeight="1">
      <c r="A3247" s="34">
        <v>1590</v>
      </c>
      <c r="B3247" s="40" t="s">
        <v>4113</v>
      </c>
      <c r="C3247" s="40" t="s">
        <v>3288</v>
      </c>
      <c r="D3247" s="40" t="str">
        <f t="shared" si="14"/>
        <v>021100124514Bài tập lớn Vẽ kỹ thuật</v>
      </c>
      <c r="E3247" s="40" t="s">
        <v>1442</v>
      </c>
      <c r="F3247" s="40" t="str">
        <f t="shared" si="15"/>
        <v>02110012451417C1-CCK9</v>
      </c>
      <c r="G3247" s="46">
        <v>2</v>
      </c>
      <c r="H3247" s="40"/>
      <c r="I3247" s="46">
        <v>60</v>
      </c>
    </row>
    <row r="3248" spans="1:9" ht="12.75" hidden="1" customHeight="1">
      <c r="A3248" s="34">
        <v>1591</v>
      </c>
      <c r="B3248" s="40" t="s">
        <v>4114</v>
      </c>
      <c r="C3248" s="40" t="s">
        <v>3607</v>
      </c>
      <c r="D3248" s="40" t="str">
        <f t="shared" si="14"/>
        <v>021100124913Thực tập Tiện cơ bản</v>
      </c>
      <c r="E3248" s="40" t="s">
        <v>1442</v>
      </c>
      <c r="F3248" s="40" t="str">
        <f t="shared" si="15"/>
        <v>02110012491317C1-CCK9</v>
      </c>
      <c r="G3248" s="46">
        <v>2</v>
      </c>
      <c r="H3248" s="40" t="s">
        <v>3945</v>
      </c>
      <c r="I3248" s="46">
        <v>60</v>
      </c>
    </row>
    <row r="3249" spans="1:9" ht="12.75" hidden="1" customHeight="1">
      <c r="A3249" s="34">
        <v>1592</v>
      </c>
      <c r="B3249" s="40" t="s">
        <v>4115</v>
      </c>
      <c r="C3249" s="40" t="s">
        <v>1343</v>
      </c>
      <c r="D3249" s="40" t="str">
        <f t="shared" si="14"/>
        <v>021100095440Giáo dục thể chất</v>
      </c>
      <c r="E3249" s="40" t="s">
        <v>1442</v>
      </c>
      <c r="F3249" s="40" t="str">
        <f t="shared" si="15"/>
        <v>02110009544017C1-CCK9</v>
      </c>
      <c r="G3249" s="46">
        <v>2</v>
      </c>
      <c r="H3249" s="40" t="s">
        <v>1344</v>
      </c>
      <c r="I3249" s="46">
        <v>60</v>
      </c>
    </row>
    <row r="3250" spans="1:9" ht="12.75" hidden="1" customHeight="1">
      <c r="A3250" s="34">
        <v>1593</v>
      </c>
      <c r="B3250" s="40" t="s">
        <v>4116</v>
      </c>
      <c r="C3250" s="40" t="s">
        <v>594</v>
      </c>
      <c r="D3250" s="40" t="str">
        <f t="shared" si="14"/>
        <v>SHCN(12+)84Sinh hoạt chủ nhiệm</v>
      </c>
      <c r="E3250" s="40" t="s">
        <v>1899</v>
      </c>
      <c r="F3250" s="40" t="str">
        <f t="shared" si="15"/>
        <v>SHCN(12+)8417C1-ANM1</v>
      </c>
      <c r="G3250" s="46">
        <v>2</v>
      </c>
      <c r="H3250" s="40" t="s">
        <v>158</v>
      </c>
      <c r="I3250" s="46">
        <v>26</v>
      </c>
    </row>
    <row r="3251" spans="1:9" ht="12.75" hidden="1" customHeight="1">
      <c r="A3251" s="34">
        <v>1594</v>
      </c>
      <c r="B3251" s="40" t="s">
        <v>4117</v>
      </c>
      <c r="C3251" s="40" t="s">
        <v>594</v>
      </c>
      <c r="D3251" s="40" t="str">
        <f t="shared" si="14"/>
        <v>SHCN(12+)85Sinh hoạt chủ nhiệm</v>
      </c>
      <c r="E3251" s="40" t="s">
        <v>1473</v>
      </c>
      <c r="F3251" s="40" t="str">
        <f t="shared" si="15"/>
        <v>SHCN(12+)8517C1-BCN1</v>
      </c>
      <c r="G3251" s="46">
        <v>2</v>
      </c>
      <c r="H3251" s="40" t="s">
        <v>1478</v>
      </c>
      <c r="I3251" s="46">
        <v>44</v>
      </c>
    </row>
    <row r="3252" spans="1:9" ht="12.75" hidden="1" customHeight="1">
      <c r="A3252" s="34">
        <v>1595</v>
      </c>
      <c r="B3252" s="40" t="s">
        <v>4118</v>
      </c>
      <c r="C3252" s="40" t="s">
        <v>594</v>
      </c>
      <c r="D3252" s="40" t="str">
        <f t="shared" si="14"/>
        <v>SHCN(12+)86Sinh hoạt chủ nhiệm</v>
      </c>
      <c r="E3252" s="40" t="s">
        <v>1375</v>
      </c>
      <c r="F3252" s="40" t="str">
        <f t="shared" si="15"/>
        <v>SHCN(12+)8617C1-CCK1</v>
      </c>
      <c r="G3252" s="46">
        <v>2</v>
      </c>
      <c r="H3252" s="40" t="s">
        <v>231</v>
      </c>
      <c r="I3252" s="46">
        <v>61</v>
      </c>
    </row>
    <row r="3253" spans="1:9" ht="12.75" hidden="1" customHeight="1">
      <c r="A3253" s="34">
        <v>1596</v>
      </c>
      <c r="B3253" s="40" t="s">
        <v>4119</v>
      </c>
      <c r="C3253" s="40" t="s">
        <v>594</v>
      </c>
      <c r="D3253" s="40" t="str">
        <f t="shared" si="14"/>
        <v>SHCN(12+)87Sinh hoạt chủ nhiệm</v>
      </c>
      <c r="E3253" s="40" t="s">
        <v>1387</v>
      </c>
      <c r="F3253" s="40" t="str">
        <f t="shared" si="15"/>
        <v>SHCN(12+)8717C1-CCK2</v>
      </c>
      <c r="G3253" s="46">
        <v>2</v>
      </c>
      <c r="H3253" s="40" t="s">
        <v>180</v>
      </c>
      <c r="I3253" s="46">
        <v>64</v>
      </c>
    </row>
    <row r="3254" spans="1:9" ht="12.75" hidden="1" customHeight="1">
      <c r="A3254" s="34">
        <v>1597</v>
      </c>
      <c r="B3254" s="40" t="s">
        <v>4120</v>
      </c>
      <c r="C3254" s="40" t="s">
        <v>594</v>
      </c>
      <c r="D3254" s="40" t="str">
        <f t="shared" si="14"/>
        <v>SHCN(12+)88Sinh hoạt chủ nhiệm</v>
      </c>
      <c r="E3254" s="40" t="s">
        <v>1395</v>
      </c>
      <c r="F3254" s="40" t="str">
        <f t="shared" si="15"/>
        <v>SHCN(12+)8817C1-CCK3</v>
      </c>
      <c r="G3254" s="46">
        <v>2</v>
      </c>
      <c r="H3254" s="40" t="s">
        <v>1400</v>
      </c>
      <c r="I3254" s="46">
        <v>62</v>
      </c>
    </row>
    <row r="3255" spans="1:9" ht="12.75" hidden="1" customHeight="1">
      <c r="A3255" s="34">
        <v>1598</v>
      </c>
      <c r="B3255" s="40" t="s">
        <v>4121</v>
      </c>
      <c r="C3255" s="40" t="s">
        <v>594</v>
      </c>
      <c r="D3255" s="40" t="str">
        <f t="shared" si="14"/>
        <v>SHCN(12+)89Sinh hoạt chủ nhiệm</v>
      </c>
      <c r="E3255" s="40" t="s">
        <v>1404</v>
      </c>
      <c r="F3255" s="40" t="str">
        <f t="shared" si="15"/>
        <v>SHCN(12+)8917C1-CCK4</v>
      </c>
      <c r="G3255" s="46">
        <v>2</v>
      </c>
      <c r="H3255" s="40" t="s">
        <v>1407</v>
      </c>
      <c r="I3255" s="46">
        <v>61</v>
      </c>
    </row>
    <row r="3256" spans="1:9" ht="12.75" hidden="1" customHeight="1">
      <c r="A3256" s="34">
        <v>1599</v>
      </c>
      <c r="B3256" s="40" t="s">
        <v>4122</v>
      </c>
      <c r="C3256" s="40" t="s">
        <v>594</v>
      </c>
      <c r="D3256" s="40" t="str">
        <f t="shared" si="14"/>
        <v>SHCN(12+)90Sinh hoạt chủ nhiệm</v>
      </c>
      <c r="E3256" s="40" t="s">
        <v>1411</v>
      </c>
      <c r="F3256" s="40" t="str">
        <f t="shared" si="15"/>
        <v>SHCN(12+)9017C1-CCK5</v>
      </c>
      <c r="G3256" s="46">
        <v>2</v>
      </c>
      <c r="H3256" s="40" t="s">
        <v>270</v>
      </c>
      <c r="I3256" s="46">
        <v>60</v>
      </c>
    </row>
    <row r="3257" spans="1:9" ht="12.75" hidden="1" customHeight="1">
      <c r="A3257" s="34">
        <v>1600</v>
      </c>
      <c r="B3257" s="40" t="s">
        <v>4123</v>
      </c>
      <c r="C3257" s="40" t="s">
        <v>594</v>
      </c>
      <c r="D3257" s="40" t="str">
        <f t="shared" si="14"/>
        <v>SHCN(12+)91Sinh hoạt chủ nhiệm</v>
      </c>
      <c r="E3257" s="40" t="s">
        <v>1420</v>
      </c>
      <c r="F3257" s="40" t="str">
        <f t="shared" si="15"/>
        <v>SHCN(12+)9117C1-CCK6</v>
      </c>
      <c r="G3257" s="46">
        <v>2</v>
      </c>
      <c r="H3257" s="40" t="s">
        <v>1423</v>
      </c>
      <c r="I3257" s="46">
        <v>59</v>
      </c>
    </row>
    <row r="3258" spans="1:9" ht="12.75" hidden="1" customHeight="1">
      <c r="A3258" s="34">
        <v>1601</v>
      </c>
      <c r="B3258" s="40" t="s">
        <v>4124</v>
      </c>
      <c r="C3258" s="40" t="s">
        <v>594</v>
      </c>
      <c r="D3258" s="40" t="str">
        <f t="shared" si="14"/>
        <v>SHCN(12+)92Sinh hoạt chủ nhiệm</v>
      </c>
      <c r="E3258" s="40" t="s">
        <v>1427</v>
      </c>
      <c r="F3258" s="40" t="str">
        <f t="shared" si="15"/>
        <v>SHCN(12+)9217C1-CCK7</v>
      </c>
      <c r="G3258" s="46">
        <v>2</v>
      </c>
      <c r="H3258" s="40" t="s">
        <v>1432</v>
      </c>
      <c r="I3258" s="46">
        <v>59</v>
      </c>
    </row>
    <row r="3259" spans="1:9" ht="12.75" hidden="1" customHeight="1">
      <c r="A3259" s="34">
        <v>1602</v>
      </c>
      <c r="B3259" s="40" t="s">
        <v>4125</v>
      </c>
      <c r="C3259" s="40" t="s">
        <v>594</v>
      </c>
      <c r="D3259" s="40" t="str">
        <f t="shared" si="14"/>
        <v>SHCN(12+)93Sinh hoạt chủ nhiệm</v>
      </c>
      <c r="E3259" s="40" t="s">
        <v>1436</v>
      </c>
      <c r="F3259" s="40" t="str">
        <f t="shared" si="15"/>
        <v>SHCN(12+)9317C1-CCK8</v>
      </c>
      <c r="G3259" s="46">
        <v>2</v>
      </c>
      <c r="H3259" s="40" t="s">
        <v>230</v>
      </c>
      <c r="I3259" s="46">
        <v>58</v>
      </c>
    </row>
    <row r="3260" spans="1:9" ht="12.75" hidden="1" customHeight="1">
      <c r="A3260" s="34">
        <v>1603</v>
      </c>
      <c r="B3260" s="40" t="s">
        <v>4126</v>
      </c>
      <c r="C3260" s="40" t="s">
        <v>594</v>
      </c>
      <c r="D3260" s="40" t="str">
        <f t="shared" si="14"/>
        <v>SHCN(12+)94Sinh hoạt chủ nhiệm</v>
      </c>
      <c r="E3260" s="40" t="s">
        <v>1442</v>
      </c>
      <c r="F3260" s="40" t="str">
        <f t="shared" si="15"/>
        <v>SHCN(12+)9417C1-CCK9</v>
      </c>
      <c r="G3260" s="46">
        <v>2</v>
      </c>
      <c r="H3260" s="40" t="s">
        <v>1445</v>
      </c>
      <c r="I3260" s="46">
        <v>60</v>
      </c>
    </row>
    <row r="3261" spans="1:9" ht="12.75" hidden="1" customHeight="1">
      <c r="A3261" s="34">
        <v>1604</v>
      </c>
      <c r="B3261" s="40" t="s">
        <v>4127</v>
      </c>
      <c r="C3261" s="40" t="s">
        <v>594</v>
      </c>
      <c r="D3261" s="40" t="str">
        <f t="shared" si="14"/>
        <v>SHCN(12+)95Sinh hoạt chủ nhiệm</v>
      </c>
      <c r="E3261" s="40" t="s">
        <v>1745</v>
      </c>
      <c r="F3261" s="40" t="str">
        <f t="shared" si="15"/>
        <v>SHCN(12+)9517C1-CĐT1</v>
      </c>
      <c r="G3261" s="46">
        <v>2</v>
      </c>
      <c r="H3261" s="40" t="s">
        <v>682</v>
      </c>
      <c r="I3261" s="46">
        <v>71</v>
      </c>
    </row>
    <row r="3262" spans="1:9" ht="12.75" hidden="1" customHeight="1">
      <c r="A3262" s="34">
        <v>1605</v>
      </c>
      <c r="B3262" s="40" t="s">
        <v>4129</v>
      </c>
      <c r="C3262" s="40" t="s">
        <v>594</v>
      </c>
      <c r="D3262" s="40" t="str">
        <f t="shared" si="14"/>
        <v>SHCN(12+)96Sinh hoạt chủ nhiệm</v>
      </c>
      <c r="E3262" s="40" t="s">
        <v>1482</v>
      </c>
      <c r="F3262" s="40" t="str">
        <f t="shared" si="15"/>
        <v>SHCN(12+)9617C1-CKL1</v>
      </c>
      <c r="G3262" s="46">
        <v>2</v>
      </c>
      <c r="H3262" s="40" t="s">
        <v>4130</v>
      </c>
      <c r="I3262" s="46">
        <v>21</v>
      </c>
    </row>
    <row r="3263" spans="1:9" ht="12.75" hidden="1" customHeight="1">
      <c r="A3263" s="34">
        <v>1606</v>
      </c>
      <c r="B3263" s="40" t="s">
        <v>4131</v>
      </c>
      <c r="C3263" s="40" t="s">
        <v>594</v>
      </c>
      <c r="D3263" s="40" t="str">
        <f t="shared" si="14"/>
        <v>SHCN(12+)97Sinh hoạt chủ nhiệm</v>
      </c>
      <c r="E3263" s="40" t="s">
        <v>1896</v>
      </c>
      <c r="F3263" s="40" t="str">
        <f t="shared" si="15"/>
        <v>SHCN(12+)9717C1-CMT1</v>
      </c>
      <c r="G3263" s="46">
        <v>2</v>
      </c>
      <c r="H3263" s="40" t="s">
        <v>58</v>
      </c>
      <c r="I3263" s="46">
        <v>57</v>
      </c>
    </row>
    <row r="3264" spans="1:9" ht="12.75" hidden="1" customHeight="1">
      <c r="A3264" s="34">
        <v>1607</v>
      </c>
      <c r="B3264" s="40" t="s">
        <v>4133</v>
      </c>
      <c r="C3264" s="40" t="s">
        <v>594</v>
      </c>
      <c r="D3264" s="40" t="str">
        <f t="shared" si="14"/>
        <v>SHCN(12+)98Sinh hoạt chủ nhiệm</v>
      </c>
      <c r="E3264" s="40" t="s">
        <v>1923</v>
      </c>
      <c r="F3264" s="40" t="str">
        <f t="shared" si="15"/>
        <v>SHCN(12+)9817C1-CMT2</v>
      </c>
      <c r="G3264" s="46">
        <v>2</v>
      </c>
      <c r="H3264" s="40" t="s">
        <v>46</v>
      </c>
      <c r="I3264" s="46">
        <v>50</v>
      </c>
    </row>
    <row r="3265" spans="1:9" ht="12.75" hidden="1" customHeight="1">
      <c r="A3265" s="34">
        <v>1608</v>
      </c>
      <c r="B3265" s="40" t="s">
        <v>4134</v>
      </c>
      <c r="C3265" s="40" t="s">
        <v>594</v>
      </c>
      <c r="D3265" s="40" t="str">
        <f t="shared" si="14"/>
        <v>SHCN(12+)99Sinh hoạt chủ nhiệm</v>
      </c>
      <c r="E3265" s="40" t="s">
        <v>1683</v>
      </c>
      <c r="F3265" s="40" t="str">
        <f t="shared" si="15"/>
        <v>SHCN(12+)9917C1-CNL1</v>
      </c>
      <c r="G3265" s="46">
        <v>2</v>
      </c>
      <c r="H3265" s="40" t="s">
        <v>219</v>
      </c>
      <c r="I3265" s="46">
        <v>64</v>
      </c>
    </row>
    <row r="3266" spans="1:9" ht="12.75" hidden="1" customHeight="1">
      <c r="A3266" s="34">
        <v>1609</v>
      </c>
      <c r="B3266" s="40" t="s">
        <v>1336</v>
      </c>
      <c r="C3266" s="40" t="s">
        <v>594</v>
      </c>
      <c r="D3266" s="40" t="str">
        <f t="shared" si="14"/>
        <v>SHCN(12+)100Sinh hoạt chủ nhiệm</v>
      </c>
      <c r="E3266" s="40" t="s">
        <v>1787</v>
      </c>
      <c r="F3266" s="40" t="str">
        <f t="shared" si="15"/>
        <v>SHCN(12+)10017C1-CNM1</v>
      </c>
      <c r="G3266" s="46">
        <v>2</v>
      </c>
      <c r="H3266" s="40" t="s">
        <v>1794</v>
      </c>
      <c r="I3266" s="46">
        <v>57</v>
      </c>
    </row>
    <row r="3267" spans="1:9" ht="12.75" hidden="1" customHeight="1">
      <c r="A3267" s="34">
        <v>1610</v>
      </c>
      <c r="B3267" s="40" t="s">
        <v>1348</v>
      </c>
      <c r="C3267" s="40" t="s">
        <v>594</v>
      </c>
      <c r="D3267" s="40" t="str">
        <f t="shared" si="14"/>
        <v>SHCN(12+)101Sinh hoạt chủ nhiệm</v>
      </c>
      <c r="E3267" s="40" t="s">
        <v>1800</v>
      </c>
      <c r="F3267" s="40" t="str">
        <f t="shared" si="15"/>
        <v>SHCN(12+)10117C1-CNM2</v>
      </c>
      <c r="G3267" s="46">
        <v>2</v>
      </c>
      <c r="H3267" s="40" t="s">
        <v>1803</v>
      </c>
      <c r="I3267" s="46">
        <v>56</v>
      </c>
    </row>
    <row r="3268" spans="1:9" ht="12.75" hidden="1" customHeight="1">
      <c r="A3268" s="34">
        <v>1611</v>
      </c>
      <c r="B3268" s="40" t="s">
        <v>1353</v>
      </c>
      <c r="C3268" s="40" t="s">
        <v>594</v>
      </c>
      <c r="D3268" s="40" t="str">
        <f t="shared" si="14"/>
        <v>SHCN(12+)102Sinh hoạt chủ nhiệm</v>
      </c>
      <c r="E3268" s="40" t="s">
        <v>1491</v>
      </c>
      <c r="F3268" s="40" t="str">
        <f t="shared" si="15"/>
        <v>SHCN(12+)10217C1-CNÔ1</v>
      </c>
      <c r="G3268" s="46">
        <v>2</v>
      </c>
      <c r="H3268" s="40" t="s">
        <v>1496</v>
      </c>
      <c r="I3268" s="46">
        <v>58</v>
      </c>
    </row>
    <row r="3269" spans="1:9" ht="12.75" hidden="1" customHeight="1">
      <c r="A3269" s="34">
        <v>1612</v>
      </c>
      <c r="B3269" s="40" t="s">
        <v>1360</v>
      </c>
      <c r="C3269" s="40" t="s">
        <v>594</v>
      </c>
      <c r="D3269" s="40" t="str">
        <f t="shared" si="14"/>
        <v>SHCN(12+)103Sinh hoạt chủ nhiệm</v>
      </c>
      <c r="E3269" s="40" t="s">
        <v>1605</v>
      </c>
      <c r="F3269" s="40" t="str">
        <f t="shared" si="15"/>
        <v>SHCN(12+)10317C1-CNÔ10</v>
      </c>
      <c r="G3269" s="46">
        <v>2</v>
      </c>
      <c r="H3269" s="40" t="s">
        <v>1610</v>
      </c>
      <c r="I3269" s="46">
        <v>56</v>
      </c>
    </row>
    <row r="3270" spans="1:9" ht="12.75" hidden="1" customHeight="1">
      <c r="A3270" s="34">
        <v>1613</v>
      </c>
      <c r="B3270" s="40" t="s">
        <v>1367</v>
      </c>
      <c r="C3270" s="40" t="s">
        <v>594</v>
      </c>
      <c r="D3270" s="40" t="str">
        <f t="shared" si="14"/>
        <v>SHCN(12+)104Sinh hoạt chủ nhiệm</v>
      </c>
      <c r="E3270" s="40" t="s">
        <v>1616</v>
      </c>
      <c r="F3270" s="40" t="str">
        <f t="shared" si="15"/>
        <v>SHCN(12+)10417C1-CNÔ11</v>
      </c>
      <c r="G3270" s="46">
        <v>2</v>
      </c>
      <c r="H3270" s="40" t="s">
        <v>1621</v>
      </c>
      <c r="I3270" s="46">
        <v>58</v>
      </c>
    </row>
    <row r="3271" spans="1:9" ht="12.75" hidden="1" customHeight="1">
      <c r="A3271" s="34">
        <v>1614</v>
      </c>
      <c r="B3271" s="40" t="s">
        <v>1381</v>
      </c>
      <c r="C3271" s="40" t="s">
        <v>594</v>
      </c>
      <c r="D3271" s="40" t="str">
        <f t="shared" si="14"/>
        <v>SHCN(12+)105Sinh hoạt chủ nhiệm</v>
      </c>
      <c r="E3271" s="40" t="s">
        <v>1628</v>
      </c>
      <c r="F3271" s="40" t="str">
        <f t="shared" si="15"/>
        <v>SHCN(12+)10517C1-CNÔ12</v>
      </c>
      <c r="G3271" s="46">
        <v>2</v>
      </c>
      <c r="H3271" s="40" t="s">
        <v>1632</v>
      </c>
      <c r="I3271" s="46">
        <v>57</v>
      </c>
    </row>
    <row r="3272" spans="1:9" ht="12.75" hidden="1" customHeight="1">
      <c r="A3272" s="34">
        <v>1615</v>
      </c>
      <c r="B3272" s="40" t="s">
        <v>1390</v>
      </c>
      <c r="C3272" s="40" t="s">
        <v>594</v>
      </c>
      <c r="D3272" s="40" t="str">
        <f t="shared" si="14"/>
        <v>SHCN(12+)106Sinh hoạt chủ nhiệm</v>
      </c>
      <c r="E3272" s="40" t="s">
        <v>1639</v>
      </c>
      <c r="F3272" s="40" t="str">
        <f t="shared" si="15"/>
        <v>SHCN(12+)10617C1-CNÔ13</v>
      </c>
      <c r="G3272" s="46">
        <v>2</v>
      </c>
      <c r="H3272" s="40" t="s">
        <v>1063</v>
      </c>
      <c r="I3272" s="46">
        <v>58</v>
      </c>
    </row>
    <row r="3273" spans="1:9" ht="12.75" hidden="1" customHeight="1">
      <c r="A3273" s="34">
        <v>1616</v>
      </c>
      <c r="B3273" s="40" t="s">
        <v>1399</v>
      </c>
      <c r="C3273" s="40" t="s">
        <v>594</v>
      </c>
      <c r="D3273" s="40" t="str">
        <f t="shared" si="14"/>
        <v>SHCN(12+)107Sinh hoạt chủ nhiệm</v>
      </c>
      <c r="E3273" s="40" t="s">
        <v>1648</v>
      </c>
      <c r="F3273" s="40" t="str">
        <f t="shared" si="15"/>
        <v>SHCN(12+)10717C1-CNÔ14</v>
      </c>
      <c r="G3273" s="46">
        <v>2</v>
      </c>
      <c r="H3273" s="40" t="s">
        <v>1652</v>
      </c>
      <c r="I3273" s="46">
        <v>57</v>
      </c>
    </row>
    <row r="3274" spans="1:9" ht="12.75" hidden="1" customHeight="1">
      <c r="A3274" s="34">
        <v>1617</v>
      </c>
      <c r="B3274" s="40" t="s">
        <v>1406</v>
      </c>
      <c r="C3274" s="40" t="s">
        <v>594</v>
      </c>
      <c r="D3274" s="40" t="str">
        <f t="shared" si="14"/>
        <v>SHCN(12+)108Sinh hoạt chủ nhiệm</v>
      </c>
      <c r="E3274" s="40" t="s">
        <v>1660</v>
      </c>
      <c r="F3274" s="40" t="str">
        <f t="shared" si="15"/>
        <v>SHCN(12+)10817C1-CNÔ15</v>
      </c>
      <c r="G3274" s="46">
        <v>2</v>
      </c>
      <c r="H3274" s="40" t="s">
        <v>131</v>
      </c>
      <c r="I3274" s="46">
        <v>58</v>
      </c>
    </row>
    <row r="3275" spans="1:9" ht="12.75" hidden="1" customHeight="1">
      <c r="A3275" s="34">
        <v>1618</v>
      </c>
      <c r="B3275" s="40" t="s">
        <v>1416</v>
      </c>
      <c r="C3275" s="40" t="s">
        <v>594</v>
      </c>
      <c r="D3275" s="40" t="str">
        <f t="shared" si="14"/>
        <v>SHCN(12+)109Sinh hoạt chủ nhiệm</v>
      </c>
      <c r="E3275" s="40" t="s">
        <v>1670</v>
      </c>
      <c r="F3275" s="40" t="str">
        <f t="shared" si="15"/>
        <v>SHCN(12+)10917C1-CNÔ16</v>
      </c>
      <c r="G3275" s="46">
        <v>2</v>
      </c>
      <c r="H3275" s="40" t="s">
        <v>1675</v>
      </c>
      <c r="I3275" s="46">
        <v>58</v>
      </c>
    </row>
    <row r="3276" spans="1:9" ht="12.75" hidden="1" customHeight="1">
      <c r="A3276" s="34">
        <v>1619</v>
      </c>
      <c r="B3276" s="40" t="s">
        <v>1422</v>
      </c>
      <c r="C3276" s="40" t="s">
        <v>594</v>
      </c>
      <c r="D3276" s="40" t="str">
        <f t="shared" si="14"/>
        <v>SHCN(12+)110Sinh hoạt chủ nhiệm</v>
      </c>
      <c r="E3276" s="40" t="s">
        <v>1506</v>
      </c>
      <c r="F3276" s="40" t="str">
        <f t="shared" si="15"/>
        <v>SHCN(12+)11017C1-CNÔ2</v>
      </c>
      <c r="G3276" s="46">
        <v>2</v>
      </c>
      <c r="H3276" s="40" t="s">
        <v>1511</v>
      </c>
      <c r="I3276" s="46">
        <v>57</v>
      </c>
    </row>
    <row r="3277" spans="1:9" ht="12.75" hidden="1" customHeight="1">
      <c r="A3277" s="34">
        <v>1620</v>
      </c>
      <c r="B3277" s="40" t="s">
        <v>1431</v>
      </c>
      <c r="C3277" s="40" t="s">
        <v>594</v>
      </c>
      <c r="D3277" s="40" t="str">
        <f t="shared" si="14"/>
        <v>SHCN(12+)111Sinh hoạt chủ nhiệm</v>
      </c>
      <c r="E3277" s="40" t="s">
        <v>1518</v>
      </c>
      <c r="F3277" s="40" t="str">
        <f t="shared" si="15"/>
        <v>SHCN(12+)11117C1-CNÔ3</v>
      </c>
      <c r="G3277" s="46">
        <v>2</v>
      </c>
      <c r="H3277" s="40" t="s">
        <v>1524</v>
      </c>
      <c r="I3277" s="46">
        <v>56</v>
      </c>
    </row>
    <row r="3278" spans="1:9" ht="12.75" hidden="1" customHeight="1">
      <c r="A3278" s="34">
        <v>1621</v>
      </c>
      <c r="B3278" s="40" t="s">
        <v>1438</v>
      </c>
      <c r="C3278" s="40" t="s">
        <v>594</v>
      </c>
      <c r="D3278" s="40" t="str">
        <f t="shared" si="14"/>
        <v>SHCN(12+)112Sinh hoạt chủ nhiệm</v>
      </c>
      <c r="E3278" s="40" t="s">
        <v>1537</v>
      </c>
      <c r="F3278" s="40" t="str">
        <f t="shared" si="15"/>
        <v>SHCN(12+)11217C1-CNÔ4</v>
      </c>
      <c r="G3278" s="46">
        <v>2</v>
      </c>
      <c r="H3278" s="40" t="s">
        <v>1541</v>
      </c>
      <c r="I3278" s="46">
        <v>56</v>
      </c>
    </row>
    <row r="3279" spans="1:9" ht="12.75" hidden="1" customHeight="1">
      <c r="A3279" s="34">
        <v>1622</v>
      </c>
      <c r="B3279" s="40" t="s">
        <v>1444</v>
      </c>
      <c r="C3279" s="40" t="s">
        <v>594</v>
      </c>
      <c r="D3279" s="40" t="str">
        <f t="shared" si="14"/>
        <v>SHCN(12+)113Sinh hoạt chủ nhiệm</v>
      </c>
      <c r="E3279" s="40" t="s">
        <v>1547</v>
      </c>
      <c r="F3279" s="40" t="str">
        <f t="shared" si="15"/>
        <v>SHCN(12+)11317C1-CNÔ5</v>
      </c>
      <c r="G3279" s="46">
        <v>2</v>
      </c>
      <c r="H3279" s="40" t="s">
        <v>1553</v>
      </c>
      <c r="I3279" s="46">
        <v>56</v>
      </c>
    </row>
    <row r="3280" spans="1:9" ht="12.75" hidden="1" customHeight="1">
      <c r="A3280" s="34">
        <v>1623</v>
      </c>
      <c r="B3280" s="40" t="s">
        <v>1452</v>
      </c>
      <c r="C3280" s="40" t="s">
        <v>594</v>
      </c>
      <c r="D3280" s="40" t="str">
        <f t="shared" si="14"/>
        <v>SHCN(12+)114Sinh hoạt chủ nhiệm</v>
      </c>
      <c r="E3280" s="40" t="s">
        <v>1559</v>
      </c>
      <c r="F3280" s="40" t="str">
        <f t="shared" si="15"/>
        <v>SHCN(12+)11417C1-CNÔ6</v>
      </c>
      <c r="G3280" s="46">
        <v>2</v>
      </c>
      <c r="H3280" s="40" t="s">
        <v>115</v>
      </c>
      <c r="I3280" s="46">
        <v>57</v>
      </c>
    </row>
    <row r="3281" spans="1:9" ht="12.75" hidden="1" customHeight="1">
      <c r="A3281" s="34">
        <v>1624</v>
      </c>
      <c r="B3281" s="40" t="s">
        <v>1461</v>
      </c>
      <c r="C3281" s="40" t="s">
        <v>594</v>
      </c>
      <c r="D3281" s="40" t="str">
        <f t="shared" si="14"/>
        <v>SHCN(12+)115Sinh hoạt chủ nhiệm</v>
      </c>
      <c r="E3281" s="40" t="s">
        <v>1571</v>
      </c>
      <c r="F3281" s="40" t="str">
        <f t="shared" si="15"/>
        <v>SHCN(12+)11517C1-CNÔ7</v>
      </c>
      <c r="G3281" s="46">
        <v>2</v>
      </c>
      <c r="H3281" s="40" t="s">
        <v>474</v>
      </c>
      <c r="I3281" s="46">
        <v>58</v>
      </c>
    </row>
    <row r="3282" spans="1:9" ht="12.75" hidden="1" customHeight="1">
      <c r="A3282" s="34">
        <v>1625</v>
      </c>
      <c r="B3282" s="40" t="s">
        <v>1468</v>
      </c>
      <c r="C3282" s="40" t="s">
        <v>594</v>
      </c>
      <c r="D3282" s="40" t="str">
        <f t="shared" si="14"/>
        <v>SHCN(12+)116Sinh hoạt chủ nhiệm</v>
      </c>
      <c r="E3282" s="40" t="s">
        <v>1581</v>
      </c>
      <c r="F3282" s="40" t="str">
        <f t="shared" si="15"/>
        <v>SHCN(12+)11617C1-CNÔ8</v>
      </c>
      <c r="G3282" s="46">
        <v>2</v>
      </c>
      <c r="H3282" s="40" t="s">
        <v>1551</v>
      </c>
      <c r="I3282" s="46">
        <v>56</v>
      </c>
    </row>
    <row r="3283" spans="1:9" ht="12.75" hidden="1" customHeight="1">
      <c r="A3283" s="34">
        <v>1626</v>
      </c>
      <c r="B3283" s="40" t="s">
        <v>1477</v>
      </c>
      <c r="C3283" s="40" t="s">
        <v>594</v>
      </c>
      <c r="D3283" s="40" t="str">
        <f t="shared" si="14"/>
        <v>SHCN(12+)117Sinh hoạt chủ nhiệm</v>
      </c>
      <c r="E3283" s="40" t="s">
        <v>1332</v>
      </c>
      <c r="F3283" s="40" t="str">
        <f t="shared" si="15"/>
        <v>SHCN(12+)11717C1-CNÔ9</v>
      </c>
      <c r="G3283" s="46">
        <v>2</v>
      </c>
      <c r="H3283" s="40" t="s">
        <v>1599</v>
      </c>
      <c r="I3283" s="46">
        <v>55</v>
      </c>
    </row>
    <row r="3284" spans="1:9" ht="12.75" hidden="1" customHeight="1">
      <c r="A3284" s="34">
        <v>1627</v>
      </c>
      <c r="B3284" s="40" t="s">
        <v>1485</v>
      </c>
      <c r="C3284" s="40" t="s">
        <v>594</v>
      </c>
      <c r="D3284" s="40" t="str">
        <f t="shared" si="14"/>
        <v>SHCN(12+)118Sinh hoạt chủ nhiệm</v>
      </c>
      <c r="E3284" s="40" t="s">
        <v>1449</v>
      </c>
      <c r="F3284" s="40" t="str">
        <f t="shared" si="15"/>
        <v>SHCN(12+)11817C1-CTM1</v>
      </c>
      <c r="G3284" s="46">
        <v>2</v>
      </c>
      <c r="H3284" s="40" t="s">
        <v>1453</v>
      </c>
      <c r="I3284" s="46">
        <v>56</v>
      </c>
    </row>
    <row r="3285" spans="1:9" ht="12.75" hidden="1" customHeight="1">
      <c r="A3285" s="34">
        <v>1628</v>
      </c>
      <c r="B3285" s="40" t="s">
        <v>1495</v>
      </c>
      <c r="C3285" s="40" t="s">
        <v>594</v>
      </c>
      <c r="D3285" s="40" t="str">
        <f t="shared" si="14"/>
        <v>SHCN(12+)119Sinh hoạt chủ nhiệm</v>
      </c>
      <c r="E3285" s="40" t="s">
        <v>1457</v>
      </c>
      <c r="F3285" s="40" t="str">
        <f t="shared" si="15"/>
        <v>SHCN(12+)11917C1-CTM2</v>
      </c>
      <c r="G3285" s="46">
        <v>2</v>
      </c>
      <c r="H3285" s="40" t="s">
        <v>272</v>
      </c>
      <c r="I3285" s="46">
        <v>57</v>
      </c>
    </row>
    <row r="3286" spans="1:9" ht="12.75" hidden="1" customHeight="1">
      <c r="A3286" s="34">
        <v>1629</v>
      </c>
      <c r="B3286" s="40" t="s">
        <v>1510</v>
      </c>
      <c r="C3286" s="40" t="s">
        <v>594</v>
      </c>
      <c r="D3286" s="40" t="str">
        <f t="shared" si="14"/>
        <v>SHCN(12+)120Sinh hoạt chủ nhiệm</v>
      </c>
      <c r="E3286" s="40" t="s">
        <v>1465</v>
      </c>
      <c r="F3286" s="40" t="str">
        <f t="shared" si="15"/>
        <v>SHCN(12+)12017C1-CTM3</v>
      </c>
      <c r="G3286" s="46">
        <v>2</v>
      </c>
      <c r="H3286" s="40" t="s">
        <v>1469</v>
      </c>
      <c r="I3286" s="46">
        <v>37</v>
      </c>
    </row>
    <row r="3287" spans="1:9" ht="12.75" hidden="1" customHeight="1">
      <c r="A3287" s="34">
        <v>1630</v>
      </c>
      <c r="B3287" s="40" t="s">
        <v>1522</v>
      </c>
      <c r="C3287" s="40" t="s">
        <v>594</v>
      </c>
      <c r="D3287" s="40" t="str">
        <f t="shared" si="14"/>
        <v>SHCN(12+)121Sinh hoạt chủ nhiệm</v>
      </c>
      <c r="E3287" s="40" t="s">
        <v>1759</v>
      </c>
      <c r="F3287" s="40" t="str">
        <f t="shared" si="15"/>
        <v>SHCN(12+)12117C1-ĐCN1</v>
      </c>
      <c r="G3287" s="46">
        <v>2</v>
      </c>
      <c r="H3287" s="40" t="s">
        <v>1765</v>
      </c>
      <c r="I3287" s="46">
        <v>67</v>
      </c>
    </row>
    <row r="3288" spans="1:9" ht="12.75" hidden="1" customHeight="1">
      <c r="A3288" s="34">
        <v>1631</v>
      </c>
      <c r="B3288" s="40" t="s">
        <v>1540</v>
      </c>
      <c r="C3288" s="40" t="s">
        <v>594</v>
      </c>
      <c r="D3288" s="40" t="str">
        <f t="shared" si="14"/>
        <v>SHCN(12+)122Sinh hoạt chủ nhiệm</v>
      </c>
      <c r="E3288" s="40" t="s">
        <v>1767</v>
      </c>
      <c r="F3288" s="40" t="str">
        <f t="shared" si="15"/>
        <v>SHCN(12+)12217C1-ĐCN2</v>
      </c>
      <c r="G3288" s="46">
        <v>2</v>
      </c>
      <c r="H3288" s="40" t="s">
        <v>1771</v>
      </c>
      <c r="I3288" s="46">
        <v>66</v>
      </c>
    </row>
    <row r="3289" spans="1:9" ht="12.75" hidden="1" customHeight="1">
      <c r="A3289" s="34">
        <v>1632</v>
      </c>
      <c r="B3289" s="40" t="s">
        <v>1552</v>
      </c>
      <c r="C3289" s="40" t="s">
        <v>594</v>
      </c>
      <c r="D3289" s="40" t="str">
        <f t="shared" si="14"/>
        <v>SHCN(12+)123Sinh hoạt chủ nhiệm</v>
      </c>
      <c r="E3289" s="40" t="s">
        <v>1773</v>
      </c>
      <c r="F3289" s="40" t="str">
        <f t="shared" si="15"/>
        <v>SHCN(12+)12317C1-ĐCN3</v>
      </c>
      <c r="G3289" s="46">
        <v>2</v>
      </c>
      <c r="H3289" s="40" t="s">
        <v>1778</v>
      </c>
      <c r="I3289" s="46">
        <v>68</v>
      </c>
    </row>
    <row r="3290" spans="1:9" ht="12.75" hidden="1" customHeight="1">
      <c r="A3290" s="34">
        <v>1633</v>
      </c>
      <c r="B3290" s="40" t="s">
        <v>1564</v>
      </c>
      <c r="C3290" s="40" t="s">
        <v>594</v>
      </c>
      <c r="D3290" s="40" t="str">
        <f t="shared" si="14"/>
        <v>SHCN(12+)124Sinh hoạt chủ nhiệm</v>
      </c>
      <c r="E3290" s="40" t="s">
        <v>1780</v>
      </c>
      <c r="F3290" s="40" t="str">
        <f t="shared" si="15"/>
        <v>SHCN(12+)12417C1-ĐCN4</v>
      </c>
      <c r="G3290" s="46">
        <v>2</v>
      </c>
      <c r="H3290" s="40" t="s">
        <v>4135</v>
      </c>
      <c r="I3290" s="46">
        <v>69</v>
      </c>
    </row>
    <row r="3291" spans="1:9" ht="12.75" hidden="1" customHeight="1">
      <c r="A3291" s="34">
        <v>1634</v>
      </c>
      <c r="B3291" s="40" t="s">
        <v>1575</v>
      </c>
      <c r="C3291" s="40" t="s">
        <v>594</v>
      </c>
      <c r="D3291" s="40" t="str">
        <f t="shared" si="14"/>
        <v>SHCN(12+)125Sinh hoạt chủ nhiệm</v>
      </c>
      <c r="E3291" s="40" t="s">
        <v>1722</v>
      </c>
      <c r="F3291" s="40" t="str">
        <f t="shared" si="15"/>
        <v>SHCN(12+)12517C1-ĐĐT2</v>
      </c>
      <c r="G3291" s="46">
        <v>2</v>
      </c>
      <c r="H3291" s="40" t="s">
        <v>742</v>
      </c>
      <c r="I3291" s="46">
        <v>60</v>
      </c>
    </row>
    <row r="3292" spans="1:9" ht="12.75" hidden="1" customHeight="1">
      <c r="A3292" s="34">
        <v>1635</v>
      </c>
      <c r="B3292" s="40" t="s">
        <v>1587</v>
      </c>
      <c r="C3292" s="40" t="s">
        <v>594</v>
      </c>
      <c r="D3292" s="40" t="str">
        <f t="shared" si="14"/>
        <v>SHCN(12+)126Sinh hoạt chủ nhiệm</v>
      </c>
      <c r="E3292" s="40" t="s">
        <v>1714</v>
      </c>
      <c r="F3292" s="40" t="str">
        <f t="shared" si="15"/>
        <v>SHCN(12+)12617C1-ĐĐT1</v>
      </c>
      <c r="G3292" s="46">
        <v>2</v>
      </c>
      <c r="H3292" s="40" t="s">
        <v>69</v>
      </c>
      <c r="I3292" s="46">
        <v>60</v>
      </c>
    </row>
    <row r="3293" spans="1:9" ht="12.75" hidden="1" customHeight="1">
      <c r="A3293" s="34">
        <v>1636</v>
      </c>
      <c r="B3293" s="40" t="s">
        <v>1598</v>
      </c>
      <c r="C3293" s="40" t="s">
        <v>594</v>
      </c>
      <c r="D3293" s="40" t="str">
        <f t="shared" si="14"/>
        <v>SHCN(12+)127Sinh hoạt chủ nhiệm</v>
      </c>
      <c r="E3293" s="40" t="s">
        <v>1727</v>
      </c>
      <c r="F3293" s="40" t="str">
        <f t="shared" si="15"/>
        <v>SHCN(12+)12717C1-ĐĐT3</v>
      </c>
      <c r="G3293" s="46">
        <v>2</v>
      </c>
      <c r="H3293" s="40" t="s">
        <v>66</v>
      </c>
      <c r="I3293" s="46">
        <v>58</v>
      </c>
    </row>
    <row r="3294" spans="1:9" ht="12.75" hidden="1" customHeight="1">
      <c r="A3294" s="34">
        <v>1637</v>
      </c>
      <c r="B3294" s="40" t="s">
        <v>1608</v>
      </c>
      <c r="C3294" s="40" t="s">
        <v>594</v>
      </c>
      <c r="D3294" s="40" t="str">
        <f t="shared" si="14"/>
        <v>SHCN(12+)128Sinh hoạt chủ nhiệm</v>
      </c>
      <c r="E3294" s="40" t="s">
        <v>1734</v>
      </c>
      <c r="F3294" s="40" t="str">
        <f t="shared" si="15"/>
        <v>SHCN(12+)12817C1-ĐĐT4</v>
      </c>
      <c r="G3294" s="46">
        <v>2</v>
      </c>
      <c r="H3294" s="40" t="s">
        <v>1738</v>
      </c>
      <c r="I3294" s="46">
        <v>60</v>
      </c>
    </row>
    <row r="3295" spans="1:9" ht="12.75" hidden="1" customHeight="1">
      <c r="A3295" s="34">
        <v>1638</v>
      </c>
      <c r="B3295" s="40" t="s">
        <v>1620</v>
      </c>
      <c r="C3295" s="40" t="s">
        <v>594</v>
      </c>
      <c r="D3295" s="40" t="str">
        <f t="shared" si="14"/>
        <v>SHCN(12+)129Sinh hoạt chủ nhiệm</v>
      </c>
      <c r="E3295" s="40" t="s">
        <v>1752</v>
      </c>
      <c r="F3295" s="40" t="str">
        <f t="shared" si="15"/>
        <v>SHCN(12+)12917C1-ĐTC1</v>
      </c>
      <c r="G3295" s="46">
        <v>2</v>
      </c>
      <c r="H3295" s="40" t="s">
        <v>801</v>
      </c>
      <c r="I3295" s="46">
        <v>37</v>
      </c>
    </row>
    <row r="3296" spans="1:9" ht="12.75" hidden="1" customHeight="1">
      <c r="A3296" s="34">
        <v>1639</v>
      </c>
      <c r="B3296" s="40" t="s">
        <v>1631</v>
      </c>
      <c r="C3296" s="40" t="s">
        <v>594</v>
      </c>
      <c r="D3296" s="40" t="str">
        <f t="shared" si="14"/>
        <v>SHCN(12+)130Sinh hoạt chủ nhiệm</v>
      </c>
      <c r="E3296" s="40" t="s">
        <v>1689</v>
      </c>
      <c r="F3296" s="40" t="str">
        <f t="shared" si="15"/>
        <v>SHCN(12+)13017C1-KML1</v>
      </c>
      <c r="G3296" s="46">
        <v>2</v>
      </c>
      <c r="H3296" s="40" t="s">
        <v>1693</v>
      </c>
      <c r="I3296" s="46">
        <v>57</v>
      </c>
    </row>
    <row r="3297" spans="1:9" ht="12.75" hidden="1" customHeight="1">
      <c r="A3297" s="34">
        <v>1640</v>
      </c>
      <c r="B3297" s="40" t="s">
        <v>1642</v>
      </c>
      <c r="C3297" s="40" t="s">
        <v>594</v>
      </c>
      <c r="D3297" s="40" t="str">
        <f t="shared" si="14"/>
        <v>SHCN(12+)131Sinh hoạt chủ nhiệm</v>
      </c>
      <c r="E3297" s="40" t="s">
        <v>1695</v>
      </c>
      <c r="F3297" s="40" t="str">
        <f t="shared" si="15"/>
        <v>SHCN(12+)13117C1-KML2</v>
      </c>
      <c r="G3297" s="46">
        <v>2</v>
      </c>
      <c r="H3297" s="40" t="s">
        <v>1700</v>
      </c>
      <c r="I3297" s="46">
        <v>46</v>
      </c>
    </row>
    <row r="3298" spans="1:9" ht="12.75" hidden="1" customHeight="1">
      <c r="A3298" s="34">
        <v>1641</v>
      </c>
      <c r="B3298" s="40" t="s">
        <v>1651</v>
      </c>
      <c r="C3298" s="40" t="s">
        <v>594</v>
      </c>
      <c r="D3298" s="40" t="str">
        <f t="shared" si="14"/>
        <v>SHCN(12+)132Sinh hoạt chủ nhiệm</v>
      </c>
      <c r="E3298" s="40" t="s">
        <v>1319</v>
      </c>
      <c r="F3298" s="40" t="str">
        <f t="shared" si="15"/>
        <v>SHCN(12+)13217C1-KTD1</v>
      </c>
      <c r="G3298" s="46">
        <v>2</v>
      </c>
      <c r="H3298" s="40" t="s">
        <v>93</v>
      </c>
      <c r="I3298" s="46">
        <v>66</v>
      </c>
    </row>
    <row r="3299" spans="1:9" ht="12.75" hidden="1" customHeight="1">
      <c r="A3299" s="34">
        <v>1642</v>
      </c>
      <c r="B3299" s="40" t="s">
        <v>1663</v>
      </c>
      <c r="C3299" s="40" t="s">
        <v>594</v>
      </c>
      <c r="D3299" s="40" t="str">
        <f t="shared" si="14"/>
        <v>SHCN(12+)133Sinh hoạt chủ nhiệm</v>
      </c>
      <c r="E3299" s="40" t="s">
        <v>1286</v>
      </c>
      <c r="F3299" s="40" t="str">
        <f t="shared" si="15"/>
        <v>SHCN(12+)13317C1-LTM1</v>
      </c>
      <c r="G3299" s="46">
        <v>2</v>
      </c>
      <c r="H3299" s="40" t="s">
        <v>1301</v>
      </c>
      <c r="I3299" s="46">
        <v>49</v>
      </c>
    </row>
    <row r="3300" spans="1:9" ht="12.75" hidden="1" customHeight="1">
      <c r="A3300" s="34">
        <v>1643</v>
      </c>
      <c r="B3300" s="40" t="s">
        <v>1674</v>
      </c>
      <c r="C3300" s="40" t="s">
        <v>594</v>
      </c>
      <c r="D3300" s="40" t="str">
        <f t="shared" si="14"/>
        <v>SHCN(12+)134Sinh hoạt chủ nhiệm</v>
      </c>
      <c r="E3300" s="40" t="s">
        <v>650</v>
      </c>
      <c r="F3300" s="40" t="str">
        <f t="shared" si="15"/>
        <v>SHCN(12+)13417C1-LTM2</v>
      </c>
      <c r="G3300" s="46">
        <v>2</v>
      </c>
      <c r="H3300" s="40" t="s">
        <v>295</v>
      </c>
      <c r="I3300" s="46">
        <v>53</v>
      </c>
    </row>
    <row r="3301" spans="1:9" ht="12.75" hidden="1" customHeight="1">
      <c r="A3301" s="34">
        <v>1644</v>
      </c>
      <c r="B3301" s="40" t="s">
        <v>1687</v>
      </c>
      <c r="C3301" s="40" t="s">
        <v>594</v>
      </c>
      <c r="D3301" s="40" t="str">
        <f t="shared" si="14"/>
        <v>SHCN(12+)135Sinh hoạt chủ nhiệm</v>
      </c>
      <c r="E3301" s="40" t="s">
        <v>1338</v>
      </c>
      <c r="F3301" s="40" t="str">
        <f t="shared" si="15"/>
        <v>SHCN(12+)13517C1-NNA1</v>
      </c>
      <c r="G3301" s="46">
        <v>2</v>
      </c>
      <c r="H3301" s="40" t="s">
        <v>785</v>
      </c>
      <c r="I3301" s="46">
        <v>48</v>
      </c>
    </row>
    <row r="3302" spans="1:9" ht="12.75" hidden="1" customHeight="1">
      <c r="A3302" s="34">
        <v>1645</v>
      </c>
      <c r="B3302" s="40" t="s">
        <v>1692</v>
      </c>
      <c r="C3302" s="40" t="s">
        <v>594</v>
      </c>
      <c r="D3302" s="40" t="str">
        <f t="shared" si="14"/>
        <v>SHCN(12+)136Sinh hoạt chủ nhiệm</v>
      </c>
      <c r="E3302" s="40" t="s">
        <v>1350</v>
      </c>
      <c r="F3302" s="40" t="str">
        <f t="shared" si="15"/>
        <v>SHCN(12+)13617C1-NNA2</v>
      </c>
      <c r="G3302" s="46">
        <v>2</v>
      </c>
      <c r="H3302" s="40" t="s">
        <v>1347</v>
      </c>
      <c r="I3302" s="46">
        <v>51</v>
      </c>
    </row>
    <row r="3303" spans="1:9" ht="12.75" hidden="1" customHeight="1">
      <c r="A3303" s="34">
        <v>1646</v>
      </c>
      <c r="B3303" s="40" t="s">
        <v>1699</v>
      </c>
      <c r="C3303" s="40" t="s">
        <v>594</v>
      </c>
      <c r="D3303" s="40" t="str">
        <f t="shared" si="14"/>
        <v>SHCN(12+)137Sinh hoạt chủ nhiệm</v>
      </c>
      <c r="E3303" s="40" t="s">
        <v>1355</v>
      </c>
      <c r="F3303" s="40" t="str">
        <f t="shared" si="15"/>
        <v>SHCN(12+)13717C1-QTD1</v>
      </c>
      <c r="G3303" s="46">
        <v>2</v>
      </c>
      <c r="H3303" s="40" t="s">
        <v>95</v>
      </c>
      <c r="I3303" s="46">
        <v>69</v>
      </c>
    </row>
    <row r="3304" spans="1:9" ht="12.75" hidden="1" customHeight="1">
      <c r="A3304" s="34">
        <v>1647</v>
      </c>
      <c r="B3304" s="40" t="s">
        <v>1707</v>
      </c>
      <c r="C3304" s="40" t="s">
        <v>594</v>
      </c>
      <c r="D3304" s="40" t="str">
        <f t="shared" si="14"/>
        <v>SHCN(12+)138Sinh hoạt chủ nhiệm</v>
      </c>
      <c r="E3304" s="40" t="s">
        <v>1335</v>
      </c>
      <c r="F3304" s="40" t="str">
        <f t="shared" si="15"/>
        <v>SHCN(12+)13817C1-QTM1</v>
      </c>
      <c r="G3304" s="46">
        <v>2</v>
      </c>
      <c r="H3304" s="40" t="s">
        <v>62</v>
      </c>
      <c r="I3304" s="46">
        <v>68</v>
      </c>
    </row>
    <row r="3305" spans="1:9" ht="12.75" hidden="1" customHeight="1">
      <c r="A3305" s="34">
        <v>1648</v>
      </c>
      <c r="B3305" s="40" t="s">
        <v>1712</v>
      </c>
      <c r="C3305" s="40" t="s">
        <v>594</v>
      </c>
      <c r="D3305" s="40" t="str">
        <f t="shared" si="14"/>
        <v>SHCN(12+)139Sinh hoạt chủ nhiệm</v>
      </c>
      <c r="E3305" s="40" t="s">
        <v>1740</v>
      </c>
      <c r="F3305" s="40" t="str">
        <f t="shared" si="15"/>
        <v>SHCN(12+)13917C1-TĐH1</v>
      </c>
      <c r="G3305" s="46">
        <v>2</v>
      </c>
      <c r="H3305" s="40" t="s">
        <v>673</v>
      </c>
      <c r="I3305" s="46">
        <v>65</v>
      </c>
    </row>
    <row r="3306" spans="1:9" ht="12.75" hidden="1" customHeight="1">
      <c r="A3306" s="34">
        <v>1649</v>
      </c>
      <c r="B3306" s="40" t="s">
        <v>1720</v>
      </c>
      <c r="C3306" s="40" t="s">
        <v>594</v>
      </c>
      <c r="D3306" s="40" t="str">
        <f t="shared" si="14"/>
        <v>SHCN(12+)140Sinh hoạt chủ nhiệm</v>
      </c>
      <c r="E3306" s="40" t="s">
        <v>1892</v>
      </c>
      <c r="F3306" s="40" t="str">
        <f t="shared" si="15"/>
        <v>SHCN(12+)14017C1-THU1</v>
      </c>
      <c r="G3306" s="46">
        <v>2</v>
      </c>
      <c r="H3306" s="40" t="s">
        <v>1253</v>
      </c>
      <c r="I3306" s="46">
        <v>38</v>
      </c>
    </row>
    <row r="3307" spans="1:9" ht="12.75" hidden="1" customHeight="1">
      <c r="A3307" s="34">
        <v>1650</v>
      </c>
      <c r="B3307" s="40" t="s">
        <v>1725</v>
      </c>
      <c r="C3307" s="40" t="s">
        <v>594</v>
      </c>
      <c r="D3307" s="40" t="str">
        <f t="shared" si="14"/>
        <v>SHCN(12+)141Sinh hoạt chủ nhiệm</v>
      </c>
      <c r="E3307" s="40" t="s">
        <v>1894</v>
      </c>
      <c r="F3307" s="40" t="str">
        <f t="shared" si="15"/>
        <v>SHCN(12+)14117C1-TKW1</v>
      </c>
      <c r="G3307" s="46">
        <v>2</v>
      </c>
      <c r="H3307" s="40" t="s">
        <v>289</v>
      </c>
      <c r="I3307" s="46">
        <v>39</v>
      </c>
    </row>
    <row r="3308" spans="1:9" ht="12.75" hidden="1" customHeight="1">
      <c r="A3308" s="34">
        <v>1651</v>
      </c>
      <c r="B3308" s="40" t="s">
        <v>1732</v>
      </c>
      <c r="C3308" s="40" t="s">
        <v>594</v>
      </c>
      <c r="D3308" s="40" t="str">
        <f t="shared" si="14"/>
        <v>SHCN(12+)142Sinh hoạt chủ nhiệm</v>
      </c>
      <c r="E3308" s="40" t="s">
        <v>1702</v>
      </c>
      <c r="F3308" s="40" t="str">
        <f t="shared" si="15"/>
        <v>SHCN(12+)14217C1-VSL1</v>
      </c>
      <c r="G3308" s="46">
        <v>2</v>
      </c>
      <c r="H3308" s="40" t="s">
        <v>155</v>
      </c>
      <c r="I3308" s="46">
        <v>56</v>
      </c>
    </row>
    <row r="3309" spans="1:9" ht="12.75" hidden="1" customHeight="1">
      <c r="A3309" s="34">
        <v>1652</v>
      </c>
      <c r="B3309" s="40" t="s">
        <v>1737</v>
      </c>
      <c r="C3309" s="40" t="s">
        <v>594</v>
      </c>
      <c r="D3309" s="40" t="str">
        <f t="shared" si="14"/>
        <v>SHCN(12+)143Sinh hoạt chủ nhiệm</v>
      </c>
      <c r="E3309" s="40" t="s">
        <v>1709</v>
      </c>
      <c r="F3309" s="40" t="str">
        <f t="shared" si="15"/>
        <v>SHCN(12+)14317C1-VSL2</v>
      </c>
      <c r="G3309" s="46">
        <v>2</v>
      </c>
      <c r="H3309" s="40" t="s">
        <v>259</v>
      </c>
      <c r="I3309" s="46">
        <v>57</v>
      </c>
    </row>
    <row r="3310" spans="1:9" ht="12.75" hidden="1" customHeight="1">
      <c r="A3310" s="34">
        <v>1653</v>
      </c>
      <c r="B3310" s="40" t="s">
        <v>4136</v>
      </c>
      <c r="C3310" s="40" t="s">
        <v>906</v>
      </c>
      <c r="D3310" s="40" t="str">
        <f t="shared" si="14"/>
        <v>071400110601Toán 1</v>
      </c>
      <c r="E3310" s="40" t="s">
        <v>4137</v>
      </c>
      <c r="F3310" s="40" t="str">
        <f t="shared" si="15"/>
        <v>07140011060117T4_HL2_15TC_TOAN1</v>
      </c>
      <c r="G3310" s="46">
        <v>2</v>
      </c>
      <c r="H3310" s="40" t="s">
        <v>161</v>
      </c>
      <c r="I3310" s="46">
        <v>11</v>
      </c>
    </row>
    <row r="3311" spans="1:9" ht="12.75" hidden="1" customHeight="1">
      <c r="A3311" s="34">
        <v>1654</v>
      </c>
      <c r="B3311" s="40" t="s">
        <v>4138</v>
      </c>
      <c r="C3311" s="40" t="s">
        <v>1837</v>
      </c>
      <c r="D3311" s="40" t="str">
        <f t="shared" si="14"/>
        <v>021100119605Kỹ năng mềm</v>
      </c>
      <c r="E3311" s="40" t="s">
        <v>1899</v>
      </c>
      <c r="F3311" s="40" t="str">
        <f t="shared" si="15"/>
        <v>02110011960517C1-ANM1</v>
      </c>
      <c r="G3311" s="46">
        <v>2</v>
      </c>
      <c r="H3311" s="40" t="s">
        <v>1839</v>
      </c>
      <c r="I3311" s="46">
        <v>504</v>
      </c>
    </row>
    <row r="3312" spans="1:9" ht="12.75" hidden="1" customHeight="1">
      <c r="A3312" s="34">
        <v>1655</v>
      </c>
      <c r="B3312" s="40" t="s">
        <v>4139</v>
      </c>
      <c r="C3312" s="40" t="s">
        <v>1837</v>
      </c>
      <c r="D3312" s="40" t="str">
        <f t="shared" si="14"/>
        <v>021100119614Kỹ năng mềm</v>
      </c>
      <c r="E3312" s="40" t="s">
        <v>1491</v>
      </c>
      <c r="F3312" s="40" t="str">
        <f t="shared" si="15"/>
        <v>02110011961417C1-CNÔ1</v>
      </c>
      <c r="G3312" s="46">
        <v>2</v>
      </c>
      <c r="H3312" s="40" t="s">
        <v>1839</v>
      </c>
      <c r="I3312" s="46">
        <v>509</v>
      </c>
    </row>
    <row r="3313" spans="1:9" ht="12.75" hidden="1" customHeight="1">
      <c r="A3313" s="34">
        <v>1656</v>
      </c>
      <c r="B3313" s="40" t="s">
        <v>4140</v>
      </c>
      <c r="C3313" s="40" t="s">
        <v>1837</v>
      </c>
      <c r="D3313" s="40" t="str">
        <f t="shared" si="14"/>
        <v>021100119620Kỹ năng mềm</v>
      </c>
      <c r="E3313" s="40" t="s">
        <v>1787</v>
      </c>
      <c r="F3313" s="40" t="str">
        <f t="shared" si="15"/>
        <v>02110011962017C1-CNM1</v>
      </c>
      <c r="G3313" s="46">
        <v>2</v>
      </c>
      <c r="H3313" s="40" t="s">
        <v>1839</v>
      </c>
      <c r="I3313" s="46">
        <v>492</v>
      </c>
    </row>
    <row r="3314" spans="1:9" ht="12.75" hidden="1" customHeight="1">
      <c r="A3314" s="34">
        <v>1657</v>
      </c>
      <c r="B3314" s="40" t="s">
        <v>4141</v>
      </c>
      <c r="C3314" s="40" t="s">
        <v>1837</v>
      </c>
      <c r="D3314" s="40" t="str">
        <f t="shared" si="14"/>
        <v>021100119622Kỹ năng mềm</v>
      </c>
      <c r="E3314" s="40" t="s">
        <v>1745</v>
      </c>
      <c r="F3314" s="40" t="str">
        <f t="shared" si="15"/>
        <v>02110011962217C1-CĐT1</v>
      </c>
      <c r="G3314" s="46">
        <v>2</v>
      </c>
      <c r="H3314" s="40" t="s">
        <v>1839</v>
      </c>
      <c r="I3314" s="46">
        <v>438</v>
      </c>
    </row>
    <row r="3315" spans="1:9" ht="12.75" hidden="1" customHeight="1">
      <c r="A3315" s="34">
        <v>1658</v>
      </c>
      <c r="B3315" s="40" t="s">
        <v>4142</v>
      </c>
      <c r="C3315" s="40" t="s">
        <v>1837</v>
      </c>
      <c r="D3315" s="40" t="str">
        <f t="shared" si="14"/>
        <v>021100119629Kỹ năng mềm</v>
      </c>
      <c r="E3315" s="40" t="s">
        <v>1387</v>
      </c>
      <c r="F3315" s="40" t="str">
        <f t="shared" si="15"/>
        <v>02110011962917C1-CCK2</v>
      </c>
      <c r="G3315" s="46">
        <v>2</v>
      </c>
      <c r="H3315" s="40" t="s">
        <v>1839</v>
      </c>
      <c r="I3315" s="46">
        <v>423</v>
      </c>
    </row>
    <row r="3316" spans="1:9" ht="12.75" hidden="1" customHeight="1">
      <c r="A3316" s="34">
        <v>1659</v>
      </c>
      <c r="B3316" s="40" t="s">
        <v>4143</v>
      </c>
      <c r="C3316" s="40" t="s">
        <v>1837</v>
      </c>
      <c r="D3316" s="40" t="str">
        <f t="shared" si="14"/>
        <v>021100119635Kỹ năng mềm</v>
      </c>
      <c r="E3316" s="40" t="s">
        <v>1605</v>
      </c>
      <c r="F3316" s="40" t="str">
        <f t="shared" si="15"/>
        <v>02110011963517C1-CNÔ10</v>
      </c>
      <c r="G3316" s="46">
        <v>2</v>
      </c>
      <c r="H3316" s="40" t="s">
        <v>1839</v>
      </c>
      <c r="I3316" s="46">
        <v>470</v>
      </c>
    </row>
    <row r="3317" spans="1:9" ht="12.75" hidden="1" customHeight="1">
      <c r="A3317" s="34">
        <v>1660</v>
      </c>
      <c r="B3317" s="40" t="s">
        <v>4144</v>
      </c>
      <c r="C3317" s="40" t="s">
        <v>1837</v>
      </c>
      <c r="D3317" s="40" t="str">
        <f t="shared" si="14"/>
        <v>021100119636Kỹ năng mềm</v>
      </c>
      <c r="E3317" s="40" t="s">
        <v>1767</v>
      </c>
      <c r="F3317" s="40" t="str">
        <f t="shared" si="15"/>
        <v>02110011963617C1-ĐCN2</v>
      </c>
      <c r="G3317" s="46">
        <v>2</v>
      </c>
      <c r="H3317" s="40" t="s">
        <v>1839</v>
      </c>
      <c r="I3317" s="46">
        <v>467</v>
      </c>
    </row>
    <row r="3318" spans="1:9" ht="12.75" hidden="1" customHeight="1">
      <c r="A3318" s="34">
        <v>1661</v>
      </c>
      <c r="B3318" s="40" t="s">
        <v>4145</v>
      </c>
      <c r="C3318" s="40" t="s">
        <v>4146</v>
      </c>
      <c r="D3318" s="40" t="str">
        <f t="shared" si="14"/>
        <v>020200005201Đồ gá</v>
      </c>
      <c r="E3318" s="40" t="s">
        <v>4147</v>
      </c>
      <c r="F3318" s="40" t="str">
        <f t="shared" si="15"/>
        <v>02020000520114CĐ_HL2_16CTM2</v>
      </c>
      <c r="G3318" s="46">
        <v>2</v>
      </c>
      <c r="H3318" s="40" t="s">
        <v>231</v>
      </c>
      <c r="I3318" s="46">
        <v>1</v>
      </c>
    </row>
    <row r="3319" spans="1:9" ht="12.75" hidden="1" customHeight="1">
      <c r="A3319" s="34">
        <v>1662</v>
      </c>
      <c r="B3319" s="40" t="s">
        <v>1926</v>
      </c>
      <c r="C3319" s="40" t="s">
        <v>649</v>
      </c>
      <c r="D3319" s="40" t="str">
        <f t="shared" si="14"/>
        <v>021100119926Tin học</v>
      </c>
      <c r="E3319" s="40" t="s">
        <v>1338</v>
      </c>
      <c r="F3319" s="40" t="str">
        <f t="shared" si="15"/>
        <v>02110011992617C1-NNA1</v>
      </c>
      <c r="G3319" s="46">
        <v>2</v>
      </c>
      <c r="H3319" s="40" t="s">
        <v>54</v>
      </c>
      <c r="I3319" s="46">
        <v>32</v>
      </c>
    </row>
    <row r="3320" spans="1:9" ht="12.75" hidden="1" customHeight="1">
      <c r="A3320" s="34">
        <v>1663</v>
      </c>
      <c r="B3320" s="40" t="s">
        <v>4148</v>
      </c>
      <c r="C3320" s="40" t="s">
        <v>1242</v>
      </c>
      <c r="D3320" s="40" t="str">
        <f t="shared" si="14"/>
        <v>021100128703Lập trình PLC</v>
      </c>
      <c r="E3320" s="40" t="s">
        <v>1745</v>
      </c>
      <c r="F3320" s="40" t="str">
        <f t="shared" si="15"/>
        <v>02110012870317C1-CĐT1</v>
      </c>
      <c r="G3320" s="46">
        <v>2</v>
      </c>
      <c r="H3320" s="40" t="s">
        <v>284</v>
      </c>
      <c r="I3320" s="46">
        <v>68</v>
      </c>
    </row>
    <row r="3321" spans="1:9" ht="12.75" hidden="1" customHeight="1">
      <c r="A3321" s="34">
        <v>1664</v>
      </c>
      <c r="B3321" s="40" t="s">
        <v>4149</v>
      </c>
      <c r="C3321" s="40" t="s">
        <v>1077</v>
      </c>
      <c r="D3321" s="40" t="str">
        <f t="shared" si="14"/>
        <v>000000021301Tư tưởng Hồ Chí Minh</v>
      </c>
      <c r="E3321" s="40" t="s">
        <v>1983</v>
      </c>
      <c r="F3321" s="40" t="str">
        <f t="shared" si="15"/>
        <v>000000021301CHUYENDIEM_2</v>
      </c>
      <c r="G3321" s="46">
        <v>2</v>
      </c>
      <c r="H3321" s="40"/>
      <c r="I3321" s="46">
        <v>1</v>
      </c>
    </row>
    <row r="3322" spans="1:9" ht="12.75" hidden="1" customHeight="1">
      <c r="A3322" s="34">
        <v>1665</v>
      </c>
      <c r="B3322" s="40" t="s">
        <v>1928</v>
      </c>
      <c r="C3322" s="40" t="s">
        <v>649</v>
      </c>
      <c r="D3322" s="40" t="str">
        <f t="shared" si="14"/>
        <v>021100119927Tin học</v>
      </c>
      <c r="E3322" s="40" t="s">
        <v>1683</v>
      </c>
      <c r="F3322" s="40" t="str">
        <f t="shared" si="15"/>
        <v>02110011992717C1-CNL1</v>
      </c>
      <c r="G3322" s="46">
        <v>2</v>
      </c>
      <c r="H3322" s="40" t="s">
        <v>54</v>
      </c>
      <c r="I3322" s="46">
        <v>52</v>
      </c>
    </row>
    <row r="3323" spans="1:9" ht="12.75" hidden="1" customHeight="1">
      <c r="A3323" s="34">
        <v>1666</v>
      </c>
      <c r="B3323" s="40" t="s">
        <v>1924</v>
      </c>
      <c r="C3323" s="40" t="s">
        <v>649</v>
      </c>
      <c r="D3323" s="40" t="str">
        <f t="shared" si="14"/>
        <v>021100119933Tin học</v>
      </c>
      <c r="E3323" s="40" t="s">
        <v>1689</v>
      </c>
      <c r="F3323" s="40" t="str">
        <f t="shared" si="15"/>
        <v>02110011993317C1-KML1</v>
      </c>
      <c r="G3323" s="46">
        <v>2</v>
      </c>
      <c r="H3323" s="40" t="s">
        <v>54</v>
      </c>
      <c r="I3323" s="46">
        <v>36</v>
      </c>
    </row>
    <row r="3324" spans="1:9" ht="12.75" hidden="1" customHeight="1">
      <c r="A3324" s="34">
        <v>1667</v>
      </c>
      <c r="B3324" s="40" t="s">
        <v>4150</v>
      </c>
      <c r="C3324" s="40" t="s">
        <v>649</v>
      </c>
      <c r="D3324" s="40" t="str">
        <f t="shared" si="14"/>
        <v>021100119935Tin học</v>
      </c>
      <c r="E3324" s="40" t="s">
        <v>1506</v>
      </c>
      <c r="F3324" s="40" t="str">
        <f t="shared" si="15"/>
        <v>02110011993517C1-CNÔ2</v>
      </c>
      <c r="G3324" s="46">
        <v>2</v>
      </c>
      <c r="H3324" s="40" t="s">
        <v>62</v>
      </c>
      <c r="I3324" s="46">
        <v>48</v>
      </c>
    </row>
    <row r="3325" spans="1:9" ht="12.75" hidden="1" customHeight="1">
      <c r="A3325" s="34">
        <v>1668</v>
      </c>
      <c r="B3325" s="40" t="s">
        <v>1947</v>
      </c>
      <c r="C3325" s="40" t="s">
        <v>649</v>
      </c>
      <c r="D3325" s="40" t="str">
        <f t="shared" si="14"/>
        <v>021100119936Tin học</v>
      </c>
      <c r="E3325" s="40" t="s">
        <v>1518</v>
      </c>
      <c r="F3325" s="40" t="str">
        <f t="shared" si="15"/>
        <v>02110011993617C1-CNÔ3</v>
      </c>
      <c r="G3325" s="46">
        <v>2</v>
      </c>
      <c r="H3325" s="40" t="s">
        <v>204</v>
      </c>
      <c r="I3325" s="46">
        <v>46</v>
      </c>
    </row>
    <row r="3326" spans="1:9" ht="12.75" hidden="1" customHeight="1">
      <c r="A3326" s="34">
        <v>1669</v>
      </c>
      <c r="B3326" s="40" t="s">
        <v>4151</v>
      </c>
      <c r="C3326" s="40" t="s">
        <v>649</v>
      </c>
      <c r="D3326" s="40" t="str">
        <f t="shared" si="14"/>
        <v>021100119943Tin học</v>
      </c>
      <c r="E3326" s="40" t="s">
        <v>1491</v>
      </c>
      <c r="F3326" s="40" t="str">
        <f t="shared" si="15"/>
        <v>02110011994317C1-CNÔ1</v>
      </c>
      <c r="G3326" s="46">
        <v>2</v>
      </c>
      <c r="H3326" s="40" t="s">
        <v>172</v>
      </c>
      <c r="I3326" s="46">
        <v>49</v>
      </c>
    </row>
    <row r="3327" spans="1:9" ht="12.75" hidden="1" customHeight="1">
      <c r="A3327" s="34">
        <v>473</v>
      </c>
      <c r="B3327" s="40" t="s">
        <v>1302</v>
      </c>
      <c r="C3327" s="40" t="s">
        <v>1303</v>
      </c>
      <c r="D3327" s="40" t="str">
        <f t="shared" si="14"/>
        <v xml:space="preserve">020200009701Lập trình PHP </v>
      </c>
      <c r="E3327" s="40" t="s">
        <v>1273</v>
      </c>
      <c r="F3327" s="40" t="str">
        <f t="shared" si="15"/>
        <v>02020000970115CĐ-TM1</v>
      </c>
      <c r="G3327" s="46">
        <v>2</v>
      </c>
      <c r="H3327" s="40" t="s">
        <v>4152</v>
      </c>
      <c r="I3327" s="46">
        <v>42</v>
      </c>
    </row>
    <row r="3328" spans="1:9" ht="12.75" hidden="1" customHeight="1">
      <c r="A3328" s="34">
        <v>1671</v>
      </c>
      <c r="B3328" s="40" t="s">
        <v>4153</v>
      </c>
      <c r="C3328" s="40" t="s">
        <v>649</v>
      </c>
      <c r="D3328" s="40" t="str">
        <f t="shared" si="14"/>
        <v>021100119948Tin học</v>
      </c>
      <c r="E3328" s="40" t="s">
        <v>1648</v>
      </c>
      <c r="F3328" s="40" t="str">
        <f t="shared" si="15"/>
        <v>02110011994817C1-CNÔ14</v>
      </c>
      <c r="G3328" s="46">
        <v>2</v>
      </c>
      <c r="H3328" s="40" t="s">
        <v>290</v>
      </c>
      <c r="I3328" s="46">
        <v>50</v>
      </c>
    </row>
    <row r="3329" spans="1:9" ht="12.75" hidden="1" customHeight="1">
      <c r="A3329" s="34">
        <v>1672</v>
      </c>
      <c r="B3329" s="40" t="s">
        <v>2006</v>
      </c>
      <c r="C3329" s="40" t="s">
        <v>2007</v>
      </c>
      <c r="D3329" s="40" t="str">
        <f t="shared" si="14"/>
        <v>020200008901Kỹ thuật lập trình với C/C++</v>
      </c>
      <c r="E3329" s="40" t="s">
        <v>4154</v>
      </c>
      <c r="F3329" s="40" t="str">
        <f t="shared" si="15"/>
        <v>02020000890114CĐ_HL2_17C1-LTM2</v>
      </c>
      <c r="G3329" s="46">
        <v>2</v>
      </c>
      <c r="H3329" s="40" t="s">
        <v>4045</v>
      </c>
      <c r="I3329" s="46">
        <v>2</v>
      </c>
    </row>
    <row r="3330" spans="1:9" ht="12.75" hidden="1" customHeight="1">
      <c r="A3330" s="34">
        <v>1673</v>
      </c>
      <c r="B3330" s="40" t="s">
        <v>4155</v>
      </c>
      <c r="C3330" s="40" t="s">
        <v>1242</v>
      </c>
      <c r="D3330" s="40" t="str">
        <f t="shared" si="14"/>
        <v>021100128704Lập trình PLC</v>
      </c>
      <c r="E3330" s="40" t="s">
        <v>1752</v>
      </c>
      <c r="F3330" s="40" t="str">
        <f t="shared" si="15"/>
        <v>02110012870417C1-ĐTC1</v>
      </c>
      <c r="G3330" s="46">
        <v>2</v>
      </c>
      <c r="H3330" s="40" t="s">
        <v>284</v>
      </c>
      <c r="I3330" s="46">
        <v>32</v>
      </c>
    </row>
    <row r="3331" spans="1:9" ht="12.75" hidden="1" customHeight="1">
      <c r="A3331" s="34">
        <v>1674</v>
      </c>
      <c r="B3331" s="40" t="s">
        <v>4156</v>
      </c>
      <c r="C3331" s="40" t="s">
        <v>4157</v>
      </c>
      <c r="D3331" s="40" t="str">
        <f t="shared" si="14"/>
        <v>000000005801Giáo dục quốc phòng – An ninh</v>
      </c>
      <c r="E3331" s="40" t="s">
        <v>1983</v>
      </c>
      <c r="F3331" s="40" t="str">
        <f t="shared" si="15"/>
        <v>000000005801CHUYENDIEM_2</v>
      </c>
      <c r="G3331" s="46">
        <v>2</v>
      </c>
      <c r="H3331" s="40"/>
      <c r="I3331" s="46">
        <v>3</v>
      </c>
    </row>
    <row r="3332" spans="1:9" ht="12.75" hidden="1" customHeight="1">
      <c r="A3332" s="34">
        <v>1675</v>
      </c>
      <c r="B3332" s="40" t="s">
        <v>4158</v>
      </c>
      <c r="C3332" s="40" t="s">
        <v>2494</v>
      </c>
      <c r="D3332" s="40" t="str">
        <f t="shared" si="14"/>
        <v>020200024801Khí cụ điện</v>
      </c>
      <c r="E3332" s="40" t="s">
        <v>4159</v>
      </c>
      <c r="F3332" s="40" t="str">
        <f t="shared" si="15"/>
        <v>02020002480115CĐ_HL2_17C1-ĐĐT1</v>
      </c>
      <c r="G3332" s="46">
        <v>2</v>
      </c>
      <c r="H3332" s="40" t="s">
        <v>133</v>
      </c>
      <c r="I3332" s="46">
        <v>4</v>
      </c>
    </row>
    <row r="3333" spans="1:9" ht="12.75" hidden="1" customHeight="1">
      <c r="A3333" s="34">
        <v>1676</v>
      </c>
      <c r="B3333" s="40" t="s">
        <v>4160</v>
      </c>
      <c r="C3333" s="40" t="s">
        <v>389</v>
      </c>
      <c r="D3333" s="40" t="str">
        <f t="shared" si="14"/>
        <v>020200000801Anh văn 2</v>
      </c>
      <c r="E3333" s="40" t="s">
        <v>4161</v>
      </c>
      <c r="F3333" s="40" t="str">
        <f t="shared" si="15"/>
        <v>02020000080116CĐ_HL2_17C1-CMT1</v>
      </c>
      <c r="G3333" s="46">
        <v>2</v>
      </c>
      <c r="H3333" s="40" t="s">
        <v>3545</v>
      </c>
      <c r="I3333" s="46">
        <v>3</v>
      </c>
    </row>
    <row r="3334" spans="1:9" ht="12.75" hidden="1" customHeight="1">
      <c r="A3334" s="34">
        <v>1677</v>
      </c>
      <c r="B3334" s="40" t="s">
        <v>4162</v>
      </c>
      <c r="C3334" s="40" t="s">
        <v>3539</v>
      </c>
      <c r="D3334" s="40" t="str">
        <f t="shared" si="14"/>
        <v>020200012301Phân tích và thiết kế hệ thống</v>
      </c>
      <c r="E3334" s="40" t="s">
        <v>4163</v>
      </c>
      <c r="F3334" s="40" t="str">
        <f t="shared" si="15"/>
        <v>02020001230114CĐ_HL2_17C1-THU1</v>
      </c>
      <c r="G3334" s="46">
        <v>2</v>
      </c>
      <c r="H3334" s="40" t="s">
        <v>451</v>
      </c>
      <c r="I3334" s="46">
        <v>2</v>
      </c>
    </row>
    <row r="3335" spans="1:9" ht="12.75" hidden="1" customHeight="1">
      <c r="A3335" s="34">
        <v>1678</v>
      </c>
      <c r="B3335" s="40" t="s">
        <v>4164</v>
      </c>
      <c r="C3335" s="40" t="s">
        <v>3541</v>
      </c>
      <c r="D3335" s="40" t="str">
        <f t="shared" si="14"/>
        <v>020200012601Photoshop</v>
      </c>
      <c r="E3335" s="40" t="s">
        <v>4163</v>
      </c>
      <c r="F3335" s="40" t="str">
        <f t="shared" si="15"/>
        <v>02020001260114CĐ_HL2_17C1-THU1</v>
      </c>
      <c r="G3335" s="46">
        <v>2</v>
      </c>
      <c r="H3335" s="40" t="s">
        <v>290</v>
      </c>
      <c r="I3335" s="46">
        <v>2</v>
      </c>
    </row>
    <row r="3336" spans="1:9" ht="12.75" hidden="1" customHeight="1">
      <c r="A3336" s="34">
        <v>1679</v>
      </c>
      <c r="B3336" s="40" t="s">
        <v>4165</v>
      </c>
      <c r="C3336" s="40" t="s">
        <v>3539</v>
      </c>
      <c r="D3336" s="40" t="str">
        <f t="shared" si="14"/>
        <v>020200012302Phân tích và thiết kế hệ thống</v>
      </c>
      <c r="E3336" s="40" t="s">
        <v>4166</v>
      </c>
      <c r="F3336" s="40" t="str">
        <f t="shared" si="15"/>
        <v>02020001230215CĐ_HL2_17C1-CMT2</v>
      </c>
      <c r="G3336" s="46">
        <v>2</v>
      </c>
      <c r="H3336" s="40" t="s">
        <v>3558</v>
      </c>
      <c r="I3336" s="46">
        <v>11</v>
      </c>
    </row>
    <row r="3337" spans="1:9" ht="12.75" hidden="1" customHeight="1">
      <c r="A3337" s="34">
        <v>1680</v>
      </c>
      <c r="B3337" s="40" t="s">
        <v>2034</v>
      </c>
      <c r="C3337" s="40" t="s">
        <v>2035</v>
      </c>
      <c r="D3337" s="40" t="str">
        <f t="shared" si="14"/>
        <v>020200000701Anh văn 1</v>
      </c>
      <c r="E3337" s="40" t="s">
        <v>4167</v>
      </c>
      <c r="F3337" s="40" t="str">
        <f t="shared" si="15"/>
        <v>02020000070113CĐ_HL2_17C1-ĐĐT1</v>
      </c>
      <c r="G3337" s="46">
        <v>2</v>
      </c>
      <c r="H3337" s="40" t="s">
        <v>4168</v>
      </c>
      <c r="I3337" s="46">
        <v>2</v>
      </c>
    </row>
    <row r="3338" spans="1:9" ht="12.75" hidden="1" customHeight="1">
      <c r="A3338" s="34">
        <v>1681</v>
      </c>
      <c r="B3338" s="40" t="s">
        <v>4169</v>
      </c>
      <c r="C3338" s="40" t="s">
        <v>334</v>
      </c>
      <c r="D3338" s="40" t="str">
        <f t="shared" si="14"/>
        <v>020400088301Giáo dục quốc phòng - An ninh</v>
      </c>
      <c r="E3338" s="40" t="s">
        <v>2627</v>
      </c>
      <c r="F3338" s="40" t="str">
        <f t="shared" si="15"/>
        <v>02040008830116CĐ-LTĐ</v>
      </c>
      <c r="G3338" s="46">
        <v>2</v>
      </c>
      <c r="H3338" s="40"/>
      <c r="I3338" s="46">
        <v>19</v>
      </c>
    </row>
    <row r="3339" spans="1:9" ht="12.75" hidden="1" customHeight="1">
      <c r="A3339" s="34">
        <v>1682</v>
      </c>
      <c r="B3339" s="40" t="s">
        <v>4170</v>
      </c>
      <c r="C3339" s="40" t="s">
        <v>334</v>
      </c>
      <c r="D3339" s="40" t="str">
        <f t="shared" si="14"/>
        <v>020400088302Giáo dục quốc phòng - An ninh</v>
      </c>
      <c r="E3339" s="40" t="s">
        <v>2637</v>
      </c>
      <c r="F3339" s="40" t="str">
        <f t="shared" si="15"/>
        <v>02040008830216CĐ-LTÔTÔ</v>
      </c>
      <c r="G3339" s="46">
        <v>2</v>
      </c>
      <c r="H3339" s="40"/>
      <c r="I3339" s="46">
        <v>17</v>
      </c>
    </row>
    <row r="3340" spans="1:9" ht="12.75" hidden="1" customHeight="1">
      <c r="A3340" s="34">
        <v>1683</v>
      </c>
      <c r="B3340" s="40" t="s">
        <v>4171</v>
      </c>
      <c r="C3340" s="40" t="s">
        <v>334</v>
      </c>
      <c r="D3340" s="40" t="str">
        <f t="shared" si="14"/>
        <v>020400088303Giáo dục quốc phòng - An ninh</v>
      </c>
      <c r="E3340" s="40" t="s">
        <v>2137</v>
      </c>
      <c r="F3340" s="40" t="str">
        <f t="shared" si="15"/>
        <v>02040008830316CĐ-LTCNTT</v>
      </c>
      <c r="G3340" s="46">
        <v>2</v>
      </c>
      <c r="H3340" s="40"/>
      <c r="I3340" s="46">
        <v>12</v>
      </c>
    </row>
    <row r="3341" spans="1:9" ht="12.75" hidden="1" customHeight="1">
      <c r="A3341" s="34">
        <v>1684</v>
      </c>
      <c r="B3341" s="40" t="s">
        <v>4172</v>
      </c>
      <c r="C3341" s="40" t="s">
        <v>2087</v>
      </c>
      <c r="D3341" s="40" t="str">
        <f t="shared" si="14"/>
        <v>020200019706Thực tập tốt nghiệp</v>
      </c>
      <c r="E3341" s="40" t="s">
        <v>2878</v>
      </c>
      <c r="F3341" s="40" t="str">
        <f t="shared" si="15"/>
        <v>02020001970615CĐ-ĐTCN1</v>
      </c>
      <c r="G3341" s="46">
        <v>2</v>
      </c>
      <c r="H3341" s="40"/>
      <c r="I3341" s="46">
        <v>41</v>
      </c>
    </row>
    <row r="3342" spans="1:9" ht="12.75" hidden="1" customHeight="1">
      <c r="A3342" s="34">
        <v>1685</v>
      </c>
      <c r="B3342" s="40" t="s">
        <v>4173</v>
      </c>
      <c r="C3342" s="40" t="s">
        <v>304</v>
      </c>
      <c r="D3342" s="40" t="str">
        <f t="shared" si="14"/>
        <v>020200007801Kỹ năng giao tiếp</v>
      </c>
      <c r="E3342" s="40" t="s">
        <v>4174</v>
      </c>
      <c r="F3342" s="40" t="str">
        <f t="shared" si="15"/>
        <v>02020000780114CĐ_HL2_17C1-CCK2,CCK3,CCK4,CCK5</v>
      </c>
      <c r="G3342" s="46">
        <v>2</v>
      </c>
      <c r="H3342" s="40" t="s">
        <v>1839</v>
      </c>
      <c r="I3342" s="46">
        <v>3</v>
      </c>
    </row>
    <row r="3343" spans="1:9" ht="12.75" hidden="1" customHeight="1">
      <c r="A3343" s="34">
        <v>1686</v>
      </c>
      <c r="B3343" s="40" t="s">
        <v>4175</v>
      </c>
      <c r="C3343" s="40" t="s">
        <v>2570</v>
      </c>
      <c r="D3343" s="40" t="str">
        <f t="shared" si="14"/>
        <v>020200000201An toàn điện</v>
      </c>
      <c r="E3343" s="40" t="s">
        <v>4176</v>
      </c>
      <c r="F3343" s="40" t="str">
        <f t="shared" si="15"/>
        <v>02020000020113CĐ_HL2_17C1-ĐĐT3</v>
      </c>
      <c r="G3343" s="46">
        <v>2</v>
      </c>
      <c r="H3343" s="40" t="s">
        <v>193</v>
      </c>
      <c r="I3343" s="46">
        <v>2</v>
      </c>
    </row>
    <row r="3344" spans="1:9" ht="12.75" hidden="1" customHeight="1">
      <c r="A3344" s="34">
        <v>1687</v>
      </c>
      <c r="B3344" s="40" t="s">
        <v>1028</v>
      </c>
      <c r="C3344" s="40" t="s">
        <v>771</v>
      </c>
      <c r="D3344" s="40" t="str">
        <f t="shared" si="14"/>
        <v>020200014101Sức bền vật liệu</v>
      </c>
      <c r="E3344" s="40" t="s">
        <v>4177</v>
      </c>
      <c r="F3344" s="40" t="str">
        <f t="shared" si="15"/>
        <v>02020001410115CĐ_HL2_17C1-CCK9</v>
      </c>
      <c r="G3344" s="46">
        <v>2</v>
      </c>
      <c r="H3344" s="40" t="s">
        <v>103</v>
      </c>
      <c r="I3344" s="46">
        <v>5</v>
      </c>
    </row>
    <row r="3345" spans="1:9" ht="12.75" hidden="1" customHeight="1">
      <c r="A3345" s="34">
        <v>1688</v>
      </c>
      <c r="B3345" s="40" t="s">
        <v>1029</v>
      </c>
      <c r="C3345" s="40" t="s">
        <v>771</v>
      </c>
      <c r="D3345" s="40" t="str">
        <f t="shared" si="14"/>
        <v>020200014102Sức bền vật liệu</v>
      </c>
      <c r="E3345" s="40" t="s">
        <v>4178</v>
      </c>
      <c r="F3345" s="40" t="str">
        <f t="shared" si="15"/>
        <v>02020001410215CĐ_HL2_17C1-CCK2</v>
      </c>
      <c r="G3345" s="46">
        <v>2</v>
      </c>
      <c r="H3345" s="40" t="s">
        <v>230</v>
      </c>
      <c r="I3345" s="46">
        <v>4</v>
      </c>
    </row>
    <row r="3346" spans="1:9" ht="12.75" hidden="1" customHeight="1">
      <c r="A3346" s="34">
        <v>1689</v>
      </c>
      <c r="B3346" s="40" t="s">
        <v>4179</v>
      </c>
      <c r="C3346" s="40" t="s">
        <v>870</v>
      </c>
      <c r="D3346" s="40" t="str">
        <f t="shared" si="14"/>
        <v>020200027301Nguyên lý cắt kim loại</v>
      </c>
      <c r="E3346" s="40" t="s">
        <v>4178</v>
      </c>
      <c r="F3346" s="40" t="str">
        <f t="shared" si="15"/>
        <v>02020002730115CĐ_HL2_17C1-CCK2</v>
      </c>
      <c r="G3346" s="46">
        <v>2</v>
      </c>
      <c r="H3346" s="40" t="s">
        <v>180</v>
      </c>
      <c r="I3346" s="46">
        <v>1</v>
      </c>
    </row>
    <row r="3347" spans="1:9" ht="12.75" hidden="1" customHeight="1">
      <c r="A3347" s="34">
        <v>1690</v>
      </c>
      <c r="B3347" s="40" t="s">
        <v>968</v>
      </c>
      <c r="C3347" s="40" t="s">
        <v>531</v>
      </c>
      <c r="D3347" s="40" t="str">
        <f t="shared" si="14"/>
        <v>020200002401Cơ lý thuyết</v>
      </c>
      <c r="E3347" s="40" t="s">
        <v>4180</v>
      </c>
      <c r="F3347" s="40" t="str">
        <f t="shared" si="15"/>
        <v>02020000240115CĐ_HL2_17C1-CCK8</v>
      </c>
      <c r="G3347" s="46">
        <v>2</v>
      </c>
      <c r="H3347" s="40" t="s">
        <v>164</v>
      </c>
      <c r="I3347" s="46">
        <v>3</v>
      </c>
    </row>
    <row r="3348" spans="1:9" ht="12.75" hidden="1" customHeight="1">
      <c r="A3348" s="34">
        <v>1691</v>
      </c>
      <c r="B3348" s="40" t="s">
        <v>4181</v>
      </c>
      <c r="C3348" s="40" t="s">
        <v>750</v>
      </c>
      <c r="D3348" s="40" t="str">
        <f t="shared" si="14"/>
        <v>020200002602Cơ ứng dụng</v>
      </c>
      <c r="E3348" s="40" t="s">
        <v>4182</v>
      </c>
      <c r="F3348" s="40" t="str">
        <f t="shared" si="15"/>
        <v>02020000260214CĐ_HL2_CO UNG DUNG (COKHI)</v>
      </c>
      <c r="G3348" s="46">
        <v>2</v>
      </c>
      <c r="H3348" s="40"/>
      <c r="I3348" s="46">
        <v>1</v>
      </c>
    </row>
    <row r="3349" spans="1:9" ht="12.75" hidden="1" customHeight="1">
      <c r="A3349" s="34">
        <v>1692</v>
      </c>
      <c r="B3349" s="40" t="s">
        <v>4183</v>
      </c>
      <c r="C3349" s="40" t="s">
        <v>1343</v>
      </c>
      <c r="D3349" s="40" t="str">
        <f t="shared" si="14"/>
        <v>000000106601Giáo dục thể chất</v>
      </c>
      <c r="E3349" s="40" t="s">
        <v>4184</v>
      </c>
      <c r="F3349" s="40" t="str">
        <f t="shared" si="15"/>
        <v>000000106601CHUYENDIEM_3</v>
      </c>
      <c r="G3349" s="46">
        <v>2</v>
      </c>
      <c r="H3349" s="40"/>
      <c r="I3349" s="46">
        <v>1</v>
      </c>
    </row>
    <row r="3350" spans="1:9" ht="12.75" hidden="1" customHeight="1">
      <c r="A3350" s="34">
        <v>1693</v>
      </c>
      <c r="B3350" s="40" t="s">
        <v>4185</v>
      </c>
      <c r="C3350" s="40" t="s">
        <v>3282</v>
      </c>
      <c r="D3350" s="40" t="str">
        <f t="shared" si="14"/>
        <v>000000045302Vật Lý 1</v>
      </c>
      <c r="E3350" s="40" t="s">
        <v>4184</v>
      </c>
      <c r="F3350" s="40" t="str">
        <f t="shared" si="15"/>
        <v>000000045302CHUYENDIEM_3</v>
      </c>
      <c r="G3350" s="46">
        <v>2</v>
      </c>
      <c r="H3350" s="40"/>
      <c r="I3350" s="46">
        <v>1</v>
      </c>
    </row>
    <row r="3351" spans="1:9" ht="12.75" hidden="1" customHeight="1">
      <c r="A3351" s="34">
        <v>1694</v>
      </c>
      <c r="B3351" s="40" t="s">
        <v>4186</v>
      </c>
      <c r="C3351" s="40" t="s">
        <v>723</v>
      </c>
      <c r="D3351" s="40" t="str">
        <f t="shared" si="14"/>
        <v>020200082501Mạch điện tử</v>
      </c>
      <c r="E3351" s="40" t="s">
        <v>4187</v>
      </c>
      <c r="F3351" s="40" t="str">
        <f t="shared" si="15"/>
        <v>02020008250116CĐ_HL2_17C1-ĐCN3</v>
      </c>
      <c r="G3351" s="46">
        <v>2</v>
      </c>
      <c r="H3351" s="40" t="s">
        <v>193</v>
      </c>
      <c r="I3351" s="46">
        <v>5</v>
      </c>
    </row>
    <row r="3352" spans="1:9" ht="12.75" hidden="1" customHeight="1">
      <c r="A3352" s="34">
        <v>1695</v>
      </c>
      <c r="B3352" s="40" t="s">
        <v>4188</v>
      </c>
      <c r="C3352" s="40" t="s">
        <v>2035</v>
      </c>
      <c r="D3352" s="40" t="str">
        <f t="shared" si="14"/>
        <v>020200000702Anh văn 1</v>
      </c>
      <c r="E3352" s="40" t="s">
        <v>4189</v>
      </c>
      <c r="F3352" s="40" t="str">
        <f t="shared" si="15"/>
        <v>02020000070215CĐ_HL2_17C1-THU1</v>
      </c>
      <c r="G3352" s="46">
        <v>2</v>
      </c>
      <c r="H3352" s="40" t="s">
        <v>1675</v>
      </c>
      <c r="I3352" s="46">
        <v>4</v>
      </c>
    </row>
    <row r="3353" spans="1:9" ht="12.75" hidden="1" customHeight="1">
      <c r="A3353" s="34">
        <v>1696</v>
      </c>
      <c r="B3353" s="40" t="s">
        <v>1825</v>
      </c>
      <c r="C3353" s="40" t="s">
        <v>1826</v>
      </c>
      <c r="D3353" s="40" t="str">
        <f t="shared" si="14"/>
        <v>020200006601Hóa học đại cương 1</v>
      </c>
      <c r="E3353" s="40" t="s">
        <v>4190</v>
      </c>
      <c r="F3353" s="40" t="str">
        <f t="shared" si="15"/>
        <v>02020000660116CĐ_HL2_KHCB</v>
      </c>
      <c r="G3353" s="46">
        <v>2</v>
      </c>
      <c r="H3353" s="40" t="s">
        <v>235</v>
      </c>
      <c r="I3353" s="46">
        <v>28</v>
      </c>
    </row>
    <row r="3354" spans="1:9" ht="12.75" hidden="1" customHeight="1">
      <c r="A3354" s="34">
        <v>1697</v>
      </c>
      <c r="B3354" s="40" t="s">
        <v>4191</v>
      </c>
      <c r="C3354" s="40" t="s">
        <v>4192</v>
      </c>
      <c r="D3354" s="40" t="str">
        <f t="shared" si="14"/>
        <v>020200020401Toán cao cấp 1</v>
      </c>
      <c r="E3354" s="40" t="s">
        <v>4190</v>
      </c>
      <c r="F3354" s="40" t="str">
        <f t="shared" si="15"/>
        <v>02020002040116CĐ_HL2_KHCB</v>
      </c>
      <c r="G3354" s="46">
        <v>2</v>
      </c>
      <c r="H3354" s="40" t="s">
        <v>114</v>
      </c>
      <c r="I3354" s="46">
        <v>47</v>
      </c>
    </row>
    <row r="3355" spans="1:9" ht="12.75" hidden="1" customHeight="1">
      <c r="A3355" s="34">
        <v>1698</v>
      </c>
      <c r="B3355" s="40" t="s">
        <v>4193</v>
      </c>
      <c r="C3355" s="40" t="s">
        <v>4194</v>
      </c>
      <c r="D3355" s="40" t="str">
        <f t="shared" si="14"/>
        <v>020200020501Toán cao cấp 2</v>
      </c>
      <c r="E3355" s="40" t="s">
        <v>4190</v>
      </c>
      <c r="F3355" s="40" t="str">
        <f t="shared" si="15"/>
        <v>02020002050116CĐ_HL2_KHCB</v>
      </c>
      <c r="G3355" s="46">
        <v>2</v>
      </c>
      <c r="H3355" s="40" t="s">
        <v>156</v>
      </c>
      <c r="I3355" s="46">
        <v>51</v>
      </c>
    </row>
    <row r="3356" spans="1:9" ht="12.75" hidden="1" customHeight="1">
      <c r="A3356" s="34">
        <v>1699</v>
      </c>
      <c r="B3356" s="40" t="s">
        <v>4195</v>
      </c>
      <c r="C3356" s="40" t="s">
        <v>2822</v>
      </c>
      <c r="D3356" s="40" t="str">
        <f t="shared" si="14"/>
        <v>020200011601Nhập môn tin học</v>
      </c>
      <c r="E3356" s="40" t="s">
        <v>4196</v>
      </c>
      <c r="F3356" s="40" t="str">
        <f t="shared" si="15"/>
        <v>02020001160115CĐ_HL2_17C1-CNÔ4</v>
      </c>
      <c r="G3356" s="46">
        <v>2</v>
      </c>
      <c r="H3356" s="40" t="s">
        <v>1765</v>
      </c>
      <c r="I3356" s="46">
        <v>3</v>
      </c>
    </row>
    <row r="3357" spans="1:9" ht="12.75" hidden="1" customHeight="1">
      <c r="A3357" s="34">
        <v>1700</v>
      </c>
      <c r="B3357" s="40" t="s">
        <v>4197</v>
      </c>
      <c r="C3357" s="40" t="s">
        <v>2570</v>
      </c>
      <c r="D3357" s="40" t="str">
        <f t="shared" si="14"/>
        <v>020200000202An toàn điện</v>
      </c>
      <c r="E3357" s="40" t="s">
        <v>4198</v>
      </c>
      <c r="F3357" s="40" t="str">
        <f t="shared" si="15"/>
        <v>02020000020216CĐ_HL2_17C1-ĐCN2</v>
      </c>
      <c r="G3357" s="46">
        <v>2</v>
      </c>
      <c r="H3357" s="40" t="s">
        <v>133</v>
      </c>
      <c r="I3357" s="46">
        <v>2</v>
      </c>
    </row>
    <row r="3358" spans="1:9" ht="12.75" hidden="1" customHeight="1">
      <c r="A3358" s="34">
        <v>1701</v>
      </c>
      <c r="B3358" s="40" t="s">
        <v>4199</v>
      </c>
      <c r="C3358" s="40" t="s">
        <v>2035</v>
      </c>
      <c r="D3358" s="40" t="str">
        <f t="shared" si="14"/>
        <v>020200000703Anh văn 1</v>
      </c>
      <c r="E3358" s="40" t="s">
        <v>4200</v>
      </c>
      <c r="F3358" s="40" t="str">
        <f t="shared" si="15"/>
        <v>02020000070315CĐ_HL2_17C1-ANM1</v>
      </c>
      <c r="G3358" s="46">
        <v>2</v>
      </c>
      <c r="H3358" s="40" t="s">
        <v>3556</v>
      </c>
      <c r="I3358" s="46">
        <v>1</v>
      </c>
    </row>
    <row r="3359" spans="1:9" ht="12.75" hidden="1" customHeight="1">
      <c r="A3359" s="34">
        <v>1702</v>
      </c>
      <c r="B3359" s="40" t="s">
        <v>4201</v>
      </c>
      <c r="C3359" s="40" t="s">
        <v>2007</v>
      </c>
      <c r="D3359" s="40" t="str">
        <f t="shared" si="14"/>
        <v>020200008902Kỹ thuật lập trình với C/C++</v>
      </c>
      <c r="E3359" s="40" t="s">
        <v>4202</v>
      </c>
      <c r="F3359" s="40" t="str">
        <f t="shared" si="15"/>
        <v>02020000890214CĐ_HL2_17C1-ANM1</v>
      </c>
      <c r="G3359" s="46">
        <v>2</v>
      </c>
      <c r="H3359" s="40" t="s">
        <v>160</v>
      </c>
      <c r="I3359" s="46">
        <v>1</v>
      </c>
    </row>
    <row r="3360" spans="1:9" ht="12.75" hidden="1" customHeight="1">
      <c r="A3360" s="34">
        <v>1703</v>
      </c>
      <c r="B3360" s="40" t="s">
        <v>4203</v>
      </c>
      <c r="C3360" s="40" t="s">
        <v>2570</v>
      </c>
      <c r="D3360" s="40" t="str">
        <f t="shared" si="14"/>
        <v>020200000203An toàn điện</v>
      </c>
      <c r="E3360" s="40" t="s">
        <v>4204</v>
      </c>
      <c r="F3360" s="40" t="str">
        <f t="shared" si="15"/>
        <v>02020000020316CĐ_HL2_17C1-ĐĐT4</v>
      </c>
      <c r="G3360" s="46">
        <v>2</v>
      </c>
      <c r="H3360" s="40" t="s">
        <v>133</v>
      </c>
      <c r="I3360" s="46">
        <v>2</v>
      </c>
    </row>
    <row r="3361" spans="1:9" ht="12.75" hidden="1" customHeight="1">
      <c r="A3361" s="34">
        <v>1704</v>
      </c>
      <c r="B3361" s="40" t="s">
        <v>4205</v>
      </c>
      <c r="C3361" s="40" t="s">
        <v>4206</v>
      </c>
      <c r="D3361" s="40" t="str">
        <f t="shared" si="14"/>
        <v>020200037001Đồ án học phần</v>
      </c>
      <c r="E3361" s="40" t="s">
        <v>4207</v>
      </c>
      <c r="F3361" s="40" t="str">
        <f t="shared" si="15"/>
        <v>02020003700115CĐ_HL2_ĐĐT</v>
      </c>
      <c r="G3361" s="46">
        <v>2</v>
      </c>
      <c r="H3361" s="40"/>
      <c r="I3361" s="46">
        <v>8</v>
      </c>
    </row>
    <row r="3362" spans="1:9" ht="12.75" hidden="1" customHeight="1">
      <c r="A3362" s="34">
        <v>1705</v>
      </c>
      <c r="B3362" s="40" t="s">
        <v>970</v>
      </c>
      <c r="C3362" s="40" t="s">
        <v>531</v>
      </c>
      <c r="D3362" s="40" t="str">
        <f t="shared" si="14"/>
        <v>020200002402Cơ lý thuyết</v>
      </c>
      <c r="E3362" s="40" t="s">
        <v>4208</v>
      </c>
      <c r="F3362" s="40" t="str">
        <f t="shared" si="15"/>
        <v>02020000240216CĐ_HL2_17C1-CTM3</v>
      </c>
      <c r="G3362" s="46">
        <v>2</v>
      </c>
      <c r="H3362" s="40" t="s">
        <v>164</v>
      </c>
      <c r="I3362" s="46">
        <v>1</v>
      </c>
    </row>
    <row r="3363" spans="1:9" ht="12.75" hidden="1" customHeight="1">
      <c r="A3363" s="34">
        <v>1706</v>
      </c>
      <c r="B3363" s="40" t="s">
        <v>4209</v>
      </c>
      <c r="C3363" s="40" t="s">
        <v>4210</v>
      </c>
      <c r="D3363" s="40" t="str">
        <f t="shared" si="14"/>
        <v>020200006401Hình họa – Vẽ kỹ thuật</v>
      </c>
      <c r="E3363" s="40" t="s">
        <v>4211</v>
      </c>
      <c r="F3363" s="40" t="str">
        <f t="shared" si="15"/>
        <v>02020000640114CĐ_HL2_17C1-VSL2</v>
      </c>
      <c r="G3363" s="46">
        <v>2</v>
      </c>
      <c r="H3363" s="40" t="s">
        <v>165</v>
      </c>
      <c r="I3363" s="46">
        <v>1</v>
      </c>
    </row>
    <row r="3364" spans="1:9" ht="12.75" hidden="1" customHeight="1">
      <c r="A3364" s="34">
        <v>1707</v>
      </c>
      <c r="B3364" s="40" t="s">
        <v>4212</v>
      </c>
      <c r="C3364" s="40" t="s">
        <v>1881</v>
      </c>
      <c r="D3364" s="40" t="str">
        <f t="shared" si="14"/>
        <v>020200006105Hệ quản trị cơ sở dữ liệu</v>
      </c>
      <c r="E3364" s="40" t="s">
        <v>4189</v>
      </c>
      <c r="F3364" s="40" t="str">
        <f t="shared" si="15"/>
        <v>02020000610515CĐ_HL2_17C1-THU1</v>
      </c>
      <c r="G3364" s="46">
        <v>2</v>
      </c>
      <c r="H3364" s="40" t="s">
        <v>57</v>
      </c>
      <c r="I3364" s="46">
        <v>1</v>
      </c>
    </row>
    <row r="3365" spans="1:9" ht="12.75" hidden="1" customHeight="1">
      <c r="A3365" s="34">
        <v>1708</v>
      </c>
      <c r="B3365" s="40" t="s">
        <v>4213</v>
      </c>
      <c r="C3365" s="40" t="s">
        <v>1851</v>
      </c>
      <c r="D3365" s="40" t="str">
        <f t="shared" si="14"/>
        <v>000000119701Anh văn</v>
      </c>
      <c r="E3365" s="40" t="s">
        <v>2571</v>
      </c>
      <c r="F3365" s="40" t="str">
        <f t="shared" si="15"/>
        <v>000000119701CHUYENDIEM_1</v>
      </c>
      <c r="G3365" s="46">
        <v>2</v>
      </c>
      <c r="H3365" s="40"/>
      <c r="I3365" s="46">
        <v>1</v>
      </c>
    </row>
    <row r="3366" spans="1:9" ht="12.75" hidden="1" customHeight="1">
      <c r="A3366" s="34">
        <v>1709</v>
      </c>
      <c r="B3366" s="40" t="s">
        <v>4214</v>
      </c>
      <c r="C3366" s="40" t="s">
        <v>3076</v>
      </c>
      <c r="D3366" s="40" t="str">
        <f t="shared" si="14"/>
        <v>000000001402Anh văn chuyên ngành công nghệ thông tin</v>
      </c>
      <c r="E3366" s="40" t="s">
        <v>2571</v>
      </c>
      <c r="F3366" s="40" t="str">
        <f t="shared" si="15"/>
        <v>000000001402CHUYENDIEM_1</v>
      </c>
      <c r="G3366" s="46">
        <v>2</v>
      </c>
      <c r="H3366" s="40"/>
      <c r="I3366" s="46">
        <v>1</v>
      </c>
    </row>
    <row r="3367" spans="1:9" ht="12.75" hidden="1" customHeight="1">
      <c r="A3367" s="34">
        <v>1710</v>
      </c>
      <c r="B3367" s="40" t="s">
        <v>4215</v>
      </c>
      <c r="C3367" s="40" t="s">
        <v>1837</v>
      </c>
      <c r="D3367" s="40" t="str">
        <f t="shared" si="14"/>
        <v>000000119603Kỹ năng mềm</v>
      </c>
      <c r="E3367" s="40" t="s">
        <v>2571</v>
      </c>
      <c r="F3367" s="40" t="str">
        <f t="shared" si="15"/>
        <v>000000119603CHUYENDIEM_1</v>
      </c>
      <c r="G3367" s="46">
        <v>2</v>
      </c>
      <c r="H3367" s="40"/>
      <c r="I3367" s="46">
        <v>1</v>
      </c>
    </row>
    <row r="3368" spans="1:9" ht="12.75" hidden="1" customHeight="1">
      <c r="A3368" s="34">
        <v>1711</v>
      </c>
      <c r="B3368" s="40" t="s">
        <v>1241</v>
      </c>
      <c r="C3368" s="40" t="s">
        <v>1242</v>
      </c>
      <c r="D3368" s="40" t="str">
        <f t="shared" si="14"/>
        <v>020200089101Lập trình PLC</v>
      </c>
      <c r="E3368" s="40" t="s">
        <v>4216</v>
      </c>
      <c r="F3368" s="40" t="str">
        <f t="shared" si="15"/>
        <v>02020008910115CĐ_HL2_17C1-CĐT1</v>
      </c>
      <c r="G3368" s="46">
        <v>2</v>
      </c>
      <c r="H3368" s="40" t="s">
        <v>284</v>
      </c>
      <c r="I3368" s="46">
        <v>1</v>
      </c>
    </row>
    <row r="3369" spans="1:9" ht="12.75" hidden="1" customHeight="1">
      <c r="A3369" s="34">
        <v>1712</v>
      </c>
      <c r="B3369" s="40" t="s">
        <v>4217</v>
      </c>
      <c r="C3369" s="40" t="s">
        <v>750</v>
      </c>
      <c r="D3369" s="40" t="str">
        <f t="shared" si="14"/>
        <v>020200002603Cơ ứng dụng</v>
      </c>
      <c r="E3369" s="40" t="s">
        <v>4218</v>
      </c>
      <c r="F3369" s="40" t="str">
        <f t="shared" si="15"/>
        <v>02020000260314CĐ_HL2_CO UNG DUNG</v>
      </c>
      <c r="G3369" s="46">
        <v>2</v>
      </c>
      <c r="H3369" s="40"/>
      <c r="I3369" s="46">
        <v>1</v>
      </c>
    </row>
    <row r="3370" spans="1:9" ht="12.75" hidden="1" customHeight="1">
      <c r="A3370" s="34">
        <v>1713</v>
      </c>
      <c r="B3370" s="40" t="s">
        <v>4219</v>
      </c>
      <c r="C3370" s="40" t="s">
        <v>2570</v>
      </c>
      <c r="D3370" s="40" t="str">
        <f t="shared" si="14"/>
        <v>020200000204An toàn điện</v>
      </c>
      <c r="E3370" s="40" t="s">
        <v>4220</v>
      </c>
      <c r="F3370" s="40" t="str">
        <f t="shared" si="15"/>
        <v>02020000020415CĐ_HL2_17C1-ĐCN4</v>
      </c>
      <c r="G3370" s="46">
        <v>2</v>
      </c>
      <c r="H3370" s="40" t="s">
        <v>1047</v>
      </c>
      <c r="I3370" s="46">
        <v>4</v>
      </c>
    </row>
    <row r="3371" spans="1:9" ht="12.75" hidden="1" customHeight="1">
      <c r="A3371" s="34">
        <v>1714</v>
      </c>
      <c r="B3371" s="40" t="s">
        <v>4221</v>
      </c>
      <c r="C3371" s="40" t="s">
        <v>2035</v>
      </c>
      <c r="D3371" s="40" t="str">
        <f t="shared" si="14"/>
        <v>020200000704Anh văn 1</v>
      </c>
      <c r="E3371" s="40" t="s">
        <v>4222</v>
      </c>
      <c r="F3371" s="40" t="str">
        <f t="shared" si="15"/>
        <v>02020000070414CĐ_HL2_17C1-ĐCN2</v>
      </c>
      <c r="G3371" s="46">
        <v>2</v>
      </c>
      <c r="H3371" s="40" t="s">
        <v>201</v>
      </c>
      <c r="I3371" s="46">
        <v>3</v>
      </c>
    </row>
    <row r="3372" spans="1:9" ht="12.75" hidden="1" customHeight="1">
      <c r="A3372" s="34">
        <v>1715</v>
      </c>
      <c r="B3372" s="40" t="s">
        <v>4223</v>
      </c>
      <c r="C3372" s="40" t="s">
        <v>304</v>
      </c>
      <c r="D3372" s="40" t="str">
        <f t="shared" si="14"/>
        <v>020200007802Kỹ năng giao tiếp</v>
      </c>
      <c r="E3372" s="40" t="s">
        <v>4224</v>
      </c>
      <c r="F3372" s="40" t="str">
        <f t="shared" si="15"/>
        <v>02020000780214CĐ_HL2_17C1-CNÔ1,2,3,4,5,6,7,8,9</v>
      </c>
      <c r="G3372" s="46">
        <v>2</v>
      </c>
      <c r="H3372" s="40" t="s">
        <v>1839</v>
      </c>
      <c r="I3372" s="46">
        <v>2</v>
      </c>
    </row>
    <row r="3373" spans="1:9" ht="12.75" hidden="1" customHeight="1">
      <c r="A3373" s="34">
        <v>1716</v>
      </c>
      <c r="B3373" s="40" t="s">
        <v>4225</v>
      </c>
      <c r="C3373" s="40" t="s">
        <v>4226</v>
      </c>
      <c r="D3373" s="40" t="str">
        <f t="shared" si="14"/>
        <v>020200010301Mạng cung cấp điện</v>
      </c>
      <c r="E3373" s="40" t="s">
        <v>4222</v>
      </c>
      <c r="F3373" s="40" t="str">
        <f t="shared" si="15"/>
        <v>02020001030114CĐ_HL2_17C1-ĐCN2</v>
      </c>
      <c r="G3373" s="46">
        <v>2</v>
      </c>
      <c r="H3373" s="40" t="s">
        <v>666</v>
      </c>
      <c r="I3373" s="46">
        <v>3</v>
      </c>
    </row>
    <row r="3374" spans="1:9" ht="12.75" hidden="1" customHeight="1">
      <c r="A3374" s="34">
        <v>1717</v>
      </c>
      <c r="B3374" s="40" t="s">
        <v>4227</v>
      </c>
      <c r="C3374" s="40" t="s">
        <v>2822</v>
      </c>
      <c r="D3374" s="40" t="str">
        <f t="shared" si="14"/>
        <v>020200011602Nhập môn tin học</v>
      </c>
      <c r="E3374" s="40" t="s">
        <v>4228</v>
      </c>
      <c r="F3374" s="40" t="str">
        <f t="shared" si="15"/>
        <v>02020001160214CĐ_HL2_17C1-CNÔ14,15,16</v>
      </c>
      <c r="G3374" s="46">
        <v>2</v>
      </c>
      <c r="H3374" s="40" t="s">
        <v>290</v>
      </c>
      <c r="I3374" s="46">
        <v>1</v>
      </c>
    </row>
    <row r="3375" spans="1:9" ht="12.75" hidden="1" customHeight="1">
      <c r="A3375" s="34">
        <v>1718</v>
      </c>
      <c r="B3375" s="40" t="s">
        <v>4229</v>
      </c>
      <c r="C3375" s="40" t="s">
        <v>2035</v>
      </c>
      <c r="D3375" s="40" t="str">
        <f t="shared" si="14"/>
        <v>020200000705Anh văn 1</v>
      </c>
      <c r="E3375" s="40" t="s">
        <v>4230</v>
      </c>
      <c r="F3375" s="40" t="str">
        <f t="shared" si="15"/>
        <v>02020000070515CĐ_HL2_17C1-CCK1</v>
      </c>
      <c r="G3375" s="46">
        <v>2</v>
      </c>
      <c r="H3375" s="40" t="s">
        <v>1652</v>
      </c>
      <c r="I3375" s="46">
        <v>1</v>
      </c>
    </row>
    <row r="3376" spans="1:9" ht="12.75" hidden="1" customHeight="1">
      <c r="A3376" s="34">
        <v>1719</v>
      </c>
      <c r="B3376" s="40" t="s">
        <v>4231</v>
      </c>
      <c r="C3376" s="40" t="s">
        <v>389</v>
      </c>
      <c r="D3376" s="40" t="str">
        <f t="shared" si="14"/>
        <v>020200000802Anh văn 2</v>
      </c>
      <c r="E3376" s="40" t="s">
        <v>4230</v>
      </c>
      <c r="F3376" s="40" t="str">
        <f t="shared" si="15"/>
        <v>02020000080215CĐ_HL2_17C1-CCK1</v>
      </c>
      <c r="G3376" s="46">
        <v>2</v>
      </c>
      <c r="H3376" s="40" t="s">
        <v>1652</v>
      </c>
      <c r="I3376" s="46">
        <v>5</v>
      </c>
    </row>
    <row r="3377" spans="1:9" ht="12.75" hidden="1" customHeight="1">
      <c r="A3377" s="34">
        <v>1720</v>
      </c>
      <c r="B3377" s="40" t="s">
        <v>4232</v>
      </c>
      <c r="C3377" s="40" t="s">
        <v>2822</v>
      </c>
      <c r="D3377" s="40" t="str">
        <f t="shared" si="14"/>
        <v>020200011603Nhập môn tin học</v>
      </c>
      <c r="E3377" s="40" t="s">
        <v>2823</v>
      </c>
      <c r="F3377" s="40" t="str">
        <f t="shared" si="15"/>
        <v>02020001160316CĐ_HL2_CNTT</v>
      </c>
      <c r="G3377" s="46">
        <v>2</v>
      </c>
      <c r="H3377" s="40" t="s">
        <v>451</v>
      </c>
      <c r="I3377" s="46">
        <v>7</v>
      </c>
    </row>
    <row r="3378" spans="1:9" ht="12.75" hidden="1" customHeight="1">
      <c r="A3378" s="34">
        <v>833</v>
      </c>
      <c r="B3378" s="40" t="s">
        <v>4233</v>
      </c>
      <c r="C3378" s="40" t="s">
        <v>1294</v>
      </c>
      <c r="D3378" s="40" t="str">
        <f t="shared" si="14"/>
        <v>020200089503Thực tập Trang bị điện hệ thống lạnh</v>
      </c>
      <c r="E3378" s="40" t="s">
        <v>1309</v>
      </c>
      <c r="F3378" s="40" t="str">
        <f>B3378:B3384&amp;E3378:E3384</f>
        <v>02020008950315CĐ-ĐL2</v>
      </c>
      <c r="G3378" s="46">
        <v>1</v>
      </c>
      <c r="H3378" s="40" t="s">
        <v>313</v>
      </c>
      <c r="I3378" s="46">
        <v>26</v>
      </c>
    </row>
    <row r="3379" spans="1:9" ht="12.75" hidden="1" customHeight="1">
      <c r="A3379" s="34">
        <v>1722</v>
      </c>
      <c r="B3379" s="40" t="s">
        <v>4234</v>
      </c>
      <c r="C3379" s="40" t="s">
        <v>4235</v>
      </c>
      <c r="D3379" s="40" t="str">
        <f t="shared" si="14"/>
        <v>020200012401Pháp luật đại cương</v>
      </c>
      <c r="E3379" s="40" t="s">
        <v>4236</v>
      </c>
      <c r="F3379" s="40" t="str">
        <f t="shared" ref="F3379:F3413" si="16">B3379&amp;E3379</f>
        <v>02020001240116CĐ_HL2_LLCT</v>
      </c>
      <c r="G3379" s="46">
        <v>2</v>
      </c>
      <c r="H3379" s="40" t="s">
        <v>492</v>
      </c>
      <c r="I3379" s="46">
        <v>30</v>
      </c>
    </row>
    <row r="3380" spans="1:9" ht="12.75" hidden="1" customHeight="1">
      <c r="A3380" s="34">
        <v>1723</v>
      </c>
      <c r="B3380" s="40" t="s">
        <v>1828</v>
      </c>
      <c r="C3380" s="40" t="s">
        <v>1826</v>
      </c>
      <c r="D3380" s="40" t="str">
        <f t="shared" si="14"/>
        <v>020200006602Hóa học đại cương 1</v>
      </c>
      <c r="E3380" s="40" t="s">
        <v>4190</v>
      </c>
      <c r="F3380" s="40" t="str">
        <f t="shared" si="16"/>
        <v>02020000660216CĐ_HL2_KHCB</v>
      </c>
      <c r="G3380" s="46">
        <v>2</v>
      </c>
      <c r="H3380" s="40" t="s">
        <v>235</v>
      </c>
      <c r="I3380" s="46">
        <v>24</v>
      </c>
    </row>
    <row r="3381" spans="1:9" ht="12.75" hidden="1" customHeight="1">
      <c r="A3381" s="34">
        <v>1724</v>
      </c>
      <c r="B3381" s="40" t="s">
        <v>4237</v>
      </c>
      <c r="C3381" s="40" t="s">
        <v>730</v>
      </c>
      <c r="D3381" s="40" t="str">
        <f t="shared" si="14"/>
        <v>020200009103Kỹ thuật số</v>
      </c>
      <c r="E3381" s="40" t="s">
        <v>4198</v>
      </c>
      <c r="F3381" s="40" t="str">
        <f t="shared" si="16"/>
        <v>02020000910316CĐ_HL2_17C1-ĐCN2</v>
      </c>
      <c r="G3381" s="46">
        <v>2</v>
      </c>
      <c r="H3381" s="40" t="s">
        <v>193</v>
      </c>
      <c r="I3381" s="46">
        <v>1</v>
      </c>
    </row>
    <row r="3382" spans="1:9" ht="12.75" hidden="1" customHeight="1">
      <c r="A3382" s="34">
        <v>1725</v>
      </c>
      <c r="B3382" s="40" t="s">
        <v>4238</v>
      </c>
      <c r="C3382" s="40" t="s">
        <v>2640</v>
      </c>
      <c r="D3382" s="40" t="str">
        <f t="shared" si="14"/>
        <v xml:space="preserve">020200011213Nguyên lý chi tiết máy </v>
      </c>
      <c r="E3382" s="40" t="s">
        <v>4180</v>
      </c>
      <c r="F3382" s="40" t="str">
        <f t="shared" si="16"/>
        <v>02020001121315CĐ_HL2_17C1-CCK8</v>
      </c>
      <c r="G3382" s="46">
        <v>2</v>
      </c>
      <c r="H3382" s="40" t="s">
        <v>4239</v>
      </c>
      <c r="I3382" s="46">
        <v>2</v>
      </c>
    </row>
    <row r="3383" spans="1:9" ht="12.75" hidden="1" customHeight="1">
      <c r="A3383" s="34">
        <v>1726</v>
      </c>
      <c r="B3383" s="40" t="s">
        <v>1878</v>
      </c>
      <c r="C3383" s="40" t="s">
        <v>1490</v>
      </c>
      <c r="D3383" s="40" t="str">
        <f t="shared" si="14"/>
        <v>020200005501Động cơ đốt trong</v>
      </c>
      <c r="E3383" s="40" t="s">
        <v>4240</v>
      </c>
      <c r="F3383" s="40" t="str">
        <f t="shared" si="16"/>
        <v>02020000550116CĐ_HL2_ĐLUC</v>
      </c>
      <c r="G3383" s="46">
        <v>2</v>
      </c>
      <c r="H3383" s="40" t="s">
        <v>99</v>
      </c>
      <c r="I3383" s="46">
        <v>14</v>
      </c>
    </row>
    <row r="3384" spans="1:9" ht="12.75" hidden="1" customHeight="1">
      <c r="A3384" s="34">
        <v>1727</v>
      </c>
      <c r="B3384" s="40" t="s">
        <v>4241</v>
      </c>
      <c r="C3384" s="40" t="s">
        <v>1141</v>
      </c>
      <c r="D3384" s="40" t="str">
        <f t="shared" si="14"/>
        <v>020200017213Thực tập Động cơ 2</v>
      </c>
      <c r="E3384" s="40" t="s">
        <v>4240</v>
      </c>
      <c r="F3384" s="40" t="str">
        <f t="shared" si="16"/>
        <v>02020001721316CĐ_HL2_ĐLUC</v>
      </c>
      <c r="G3384" s="46">
        <v>2</v>
      </c>
      <c r="H3384" s="40" t="s">
        <v>224</v>
      </c>
      <c r="I3384" s="46">
        <v>29</v>
      </c>
    </row>
    <row r="3385" spans="1:9" ht="12.75" hidden="1" customHeight="1">
      <c r="A3385" s="34">
        <v>1728</v>
      </c>
      <c r="B3385" s="40" t="s">
        <v>1138</v>
      </c>
      <c r="C3385" s="40" t="s">
        <v>1139</v>
      </c>
      <c r="D3385" s="40" t="str">
        <f t="shared" si="14"/>
        <v>020200016701Thực tập Diesel</v>
      </c>
      <c r="E3385" s="40" t="s">
        <v>4242</v>
      </c>
      <c r="F3385" s="40" t="str">
        <f t="shared" si="16"/>
        <v>02020001670116CĐ_HL2_ĐLUC1</v>
      </c>
      <c r="G3385" s="46">
        <v>2</v>
      </c>
      <c r="H3385" s="40" t="s">
        <v>113</v>
      </c>
      <c r="I3385" s="46">
        <v>18</v>
      </c>
    </row>
    <row r="3386" spans="1:9" ht="12.75" hidden="1" customHeight="1">
      <c r="A3386" s="34">
        <v>1729</v>
      </c>
      <c r="B3386" s="40" t="s">
        <v>1997</v>
      </c>
      <c r="C3386" s="40" t="s">
        <v>912</v>
      </c>
      <c r="D3386" s="40" t="str">
        <f t="shared" si="14"/>
        <v>020200005902Giáo dục thể chất 1</v>
      </c>
      <c r="E3386" s="40" t="s">
        <v>4243</v>
      </c>
      <c r="F3386" s="40" t="str">
        <f t="shared" si="16"/>
        <v>02020000590214CĐ_HL2_17C1-QTM1</v>
      </c>
      <c r="G3386" s="46">
        <v>2</v>
      </c>
      <c r="H3386" s="40" t="s">
        <v>1344</v>
      </c>
      <c r="I3386" s="46">
        <v>1</v>
      </c>
    </row>
    <row r="3387" spans="1:9" ht="12.75" hidden="1" customHeight="1">
      <c r="A3387" s="34">
        <v>1730</v>
      </c>
      <c r="B3387" s="40" t="s">
        <v>4244</v>
      </c>
      <c r="C3387" s="40" t="s">
        <v>2026</v>
      </c>
      <c r="D3387" s="40" t="str">
        <f t="shared" si="14"/>
        <v>020200022502Giáo dục thể chất 2</v>
      </c>
      <c r="E3387" s="40" t="s">
        <v>4245</v>
      </c>
      <c r="F3387" s="40" t="str">
        <f t="shared" si="16"/>
        <v>02020002250214CĐ_HL2_17C1-CNÔ7</v>
      </c>
      <c r="G3387" s="46">
        <v>2</v>
      </c>
      <c r="H3387" s="40" t="s">
        <v>214</v>
      </c>
      <c r="I3387" s="46">
        <v>1</v>
      </c>
    </row>
    <row r="3388" spans="1:9" ht="12.75" hidden="1" customHeight="1">
      <c r="A3388" s="34">
        <v>1731</v>
      </c>
      <c r="B3388" s="40" t="s">
        <v>4246</v>
      </c>
      <c r="C3388" s="40" t="s">
        <v>4235</v>
      </c>
      <c r="D3388" s="40" t="str">
        <f t="shared" si="14"/>
        <v>020200012402Pháp luật đại cương</v>
      </c>
      <c r="E3388" s="40" t="s">
        <v>4247</v>
      </c>
      <c r="F3388" s="40" t="str">
        <f t="shared" si="16"/>
        <v>02020001240214CĐ_HL2_17C1-CNÔ11</v>
      </c>
      <c r="G3388" s="46">
        <v>2</v>
      </c>
      <c r="H3388" s="40" t="s">
        <v>534</v>
      </c>
      <c r="I3388" s="46">
        <v>1</v>
      </c>
    </row>
    <row r="3389" spans="1:9" ht="12.75" hidden="1" customHeight="1">
      <c r="A3389" s="34">
        <v>1732</v>
      </c>
      <c r="B3389" s="40" t="s">
        <v>1052</v>
      </c>
      <c r="C3389" s="40" t="s">
        <v>1053</v>
      </c>
      <c r="D3389" s="40" t="str">
        <f t="shared" si="14"/>
        <v>020200017101Thực tập Động cơ 1</v>
      </c>
      <c r="E3389" s="40" t="s">
        <v>4248</v>
      </c>
      <c r="F3389" s="40" t="str">
        <f t="shared" si="16"/>
        <v>02020001710115CĐ_HL2_17C1-CNÔ12</v>
      </c>
      <c r="G3389" s="46">
        <v>2</v>
      </c>
      <c r="H3389" s="40" t="s">
        <v>4250</v>
      </c>
      <c r="I3389" s="46">
        <v>1</v>
      </c>
    </row>
    <row r="3390" spans="1:9" ht="12.75" hidden="1" customHeight="1">
      <c r="A3390" s="34">
        <v>1733</v>
      </c>
      <c r="B3390" s="40" t="s">
        <v>4251</v>
      </c>
      <c r="C3390" s="40" t="s">
        <v>1340</v>
      </c>
      <c r="D3390" s="40" t="str">
        <f t="shared" si="14"/>
        <v xml:space="preserve">000000093801Giáo dục quốc phòng - An ninh </v>
      </c>
      <c r="E3390" s="40" t="s">
        <v>2571</v>
      </c>
      <c r="F3390" s="40" t="str">
        <f t="shared" si="16"/>
        <v>000000093801CHUYENDIEM_1</v>
      </c>
      <c r="G3390" s="46">
        <v>2</v>
      </c>
      <c r="H3390" s="40"/>
      <c r="I3390" s="46">
        <v>2</v>
      </c>
    </row>
    <row r="3391" spans="1:9" ht="12.75" hidden="1" customHeight="1">
      <c r="A3391" s="34">
        <v>1734</v>
      </c>
      <c r="B3391" s="40" t="s">
        <v>1128</v>
      </c>
      <c r="C3391" s="40" t="s">
        <v>1129</v>
      </c>
      <c r="D3391" s="40" t="str">
        <f t="shared" si="14"/>
        <v xml:space="preserve">020200012101Ôtô </v>
      </c>
      <c r="E3391" s="40" t="s">
        <v>4252</v>
      </c>
      <c r="F3391" s="40" t="str">
        <f t="shared" si="16"/>
        <v>02020001210115CĐ_HL2_ĐLUC1</v>
      </c>
      <c r="G3391" s="46">
        <v>2</v>
      </c>
      <c r="H3391" s="40" t="s">
        <v>225</v>
      </c>
      <c r="I3391" s="46">
        <v>39</v>
      </c>
    </row>
    <row r="3392" spans="1:9" ht="12.75" hidden="1" customHeight="1">
      <c r="A3392" s="34">
        <v>1735</v>
      </c>
      <c r="B3392" s="40" t="s">
        <v>4253</v>
      </c>
      <c r="C3392" s="40" t="s">
        <v>1134</v>
      </c>
      <c r="D3392" s="40" t="str">
        <f t="shared" si="14"/>
        <v xml:space="preserve">020200004813Đồ án môn học Chi tiết máy </v>
      </c>
      <c r="E3392" s="40" t="s">
        <v>4254</v>
      </c>
      <c r="F3392" s="40" t="str">
        <f t="shared" si="16"/>
        <v>02020000481316CĐ_HL2_ĐLUC2</v>
      </c>
      <c r="G3392" s="46">
        <v>2</v>
      </c>
      <c r="H3392" s="40"/>
      <c r="I3392" s="46">
        <v>32</v>
      </c>
    </row>
    <row r="3393" spans="1:9" ht="12.75" hidden="1" customHeight="1">
      <c r="A3393" s="34">
        <v>1736</v>
      </c>
      <c r="B3393" s="40" t="s">
        <v>4255</v>
      </c>
      <c r="C3393" s="40" t="s">
        <v>2640</v>
      </c>
      <c r="D3393" s="40" t="str">
        <f t="shared" si="14"/>
        <v xml:space="preserve">020200011214Nguyên lý chi tiết máy </v>
      </c>
      <c r="E3393" s="40" t="s">
        <v>4254</v>
      </c>
      <c r="F3393" s="40" t="str">
        <f t="shared" si="16"/>
        <v>02020001121416CĐ_HL2_ĐLUC2</v>
      </c>
      <c r="G3393" s="46">
        <v>2</v>
      </c>
      <c r="H3393" s="40" t="s">
        <v>202</v>
      </c>
      <c r="I3393" s="46">
        <v>19</v>
      </c>
    </row>
    <row r="3394" spans="1:9" ht="12.75" hidden="1" customHeight="1">
      <c r="A3394" s="34">
        <v>1737</v>
      </c>
      <c r="B3394" s="40" t="s">
        <v>4256</v>
      </c>
      <c r="C3394" s="40" t="s">
        <v>1134</v>
      </c>
      <c r="D3394" s="40" t="str">
        <f t="shared" si="14"/>
        <v xml:space="preserve">020200004814Đồ án môn học Chi tiết máy </v>
      </c>
      <c r="E3394" s="40" t="s">
        <v>4254</v>
      </c>
      <c r="F3394" s="40" t="str">
        <f t="shared" si="16"/>
        <v>02020000481416CĐ_HL2_ĐLUC2</v>
      </c>
      <c r="G3394" s="46">
        <v>2</v>
      </c>
      <c r="H3394" s="40"/>
      <c r="I3394" s="46">
        <v>30</v>
      </c>
    </row>
    <row r="3395" spans="1:9" ht="12.75" hidden="1" customHeight="1">
      <c r="A3395" s="34">
        <v>1738</v>
      </c>
      <c r="B3395" s="40" t="s">
        <v>4257</v>
      </c>
      <c r="C3395" s="40" t="s">
        <v>1976</v>
      </c>
      <c r="D3395" s="40" t="str">
        <f t="shared" si="14"/>
        <v>020200000601An toàn và môi trường công nghiệp</v>
      </c>
      <c r="E3395" s="40" t="s">
        <v>4258</v>
      </c>
      <c r="F3395" s="40" t="str">
        <f t="shared" si="16"/>
        <v>02020000060116CĐ_HL2_ĐLUC3</v>
      </c>
      <c r="G3395" s="46">
        <v>2</v>
      </c>
      <c r="H3395" s="40" t="s">
        <v>251</v>
      </c>
      <c r="I3395" s="46">
        <v>12</v>
      </c>
    </row>
    <row r="3396" spans="1:9" ht="12.75" hidden="1" customHeight="1">
      <c r="A3396" s="34">
        <v>1739</v>
      </c>
      <c r="B3396" s="40" t="s">
        <v>1942</v>
      </c>
      <c r="C3396" s="40" t="s">
        <v>1943</v>
      </c>
      <c r="D3396" s="40" t="str">
        <f t="shared" si="14"/>
        <v>020200074501Hình họa - Vẽ kỹ thuật</v>
      </c>
      <c r="E3396" s="40" t="s">
        <v>4258</v>
      </c>
      <c r="F3396" s="40" t="str">
        <f t="shared" si="16"/>
        <v>02020007450116CĐ_HL2_ĐLUC3</v>
      </c>
      <c r="G3396" s="46">
        <v>2</v>
      </c>
      <c r="H3396" s="40" t="s">
        <v>165</v>
      </c>
      <c r="I3396" s="46">
        <v>17</v>
      </c>
    </row>
    <row r="3397" spans="1:9" ht="12.75" hidden="1" customHeight="1">
      <c r="A3397" s="34">
        <v>1740</v>
      </c>
      <c r="B3397" s="40" t="s">
        <v>4259</v>
      </c>
      <c r="C3397" s="40" t="s">
        <v>4260</v>
      </c>
      <c r="D3397" s="40" t="str">
        <f t="shared" si="14"/>
        <v>020200011501Nhập môn ngành công nghệ ôtô</v>
      </c>
      <c r="E3397" s="40" t="s">
        <v>4258</v>
      </c>
      <c r="F3397" s="40" t="str">
        <f t="shared" si="16"/>
        <v>02020001150116CĐ_HL2_ĐLUC3</v>
      </c>
      <c r="G3397" s="46">
        <v>2</v>
      </c>
      <c r="H3397" s="40" t="s">
        <v>251</v>
      </c>
      <c r="I3397" s="46">
        <v>4</v>
      </c>
    </row>
    <row r="3398" spans="1:9" ht="12.75" hidden="1" customHeight="1">
      <c r="A3398" s="34">
        <v>1741</v>
      </c>
      <c r="B3398" s="40" t="s">
        <v>1145</v>
      </c>
      <c r="C3398" s="40" t="s">
        <v>1146</v>
      </c>
      <c r="D3398" s="40" t="str">
        <f t="shared" si="14"/>
        <v>020200003001Công nghệ CNC</v>
      </c>
      <c r="E3398" s="40" t="s">
        <v>4261</v>
      </c>
      <c r="F3398" s="40" t="str">
        <f t="shared" si="16"/>
        <v>02020000300115CĐ_HL2_CK1</v>
      </c>
      <c r="G3398" s="46">
        <v>2</v>
      </c>
      <c r="H3398" s="40" t="s">
        <v>218</v>
      </c>
      <c r="I3398" s="46">
        <v>30</v>
      </c>
    </row>
    <row r="3399" spans="1:9" ht="12.75" hidden="1" customHeight="1">
      <c r="A3399" s="34">
        <v>1742</v>
      </c>
      <c r="B3399" s="40" t="s">
        <v>1001</v>
      </c>
      <c r="C3399" s="40" t="s">
        <v>1002</v>
      </c>
      <c r="D3399" s="40" t="str">
        <f t="shared" si="14"/>
        <v>020200076901Dung sai - Kỹ thuật đo</v>
      </c>
      <c r="E3399" s="40" t="s">
        <v>4262</v>
      </c>
      <c r="F3399" s="40" t="str">
        <f t="shared" si="16"/>
        <v>02020007690116CĐ_HL2_CK1</v>
      </c>
      <c r="G3399" s="46">
        <v>2</v>
      </c>
      <c r="H3399" s="40" t="s">
        <v>230</v>
      </c>
      <c r="I3399" s="46">
        <v>13</v>
      </c>
    </row>
    <row r="3400" spans="1:9" ht="12.75" hidden="1" customHeight="1">
      <c r="A3400" s="34">
        <v>1743</v>
      </c>
      <c r="B3400" s="40" t="s">
        <v>1003</v>
      </c>
      <c r="C3400" s="40" t="s">
        <v>1002</v>
      </c>
      <c r="D3400" s="40" t="str">
        <f t="shared" si="14"/>
        <v>020200076902Dung sai - Kỹ thuật đo</v>
      </c>
      <c r="E3400" s="40" t="s">
        <v>4262</v>
      </c>
      <c r="F3400" s="40" t="str">
        <f t="shared" si="16"/>
        <v>02020007690216CĐ_HL2_CK1</v>
      </c>
      <c r="G3400" s="46">
        <v>2</v>
      </c>
      <c r="H3400" s="40" t="s">
        <v>230</v>
      </c>
      <c r="I3400" s="46">
        <v>20</v>
      </c>
    </row>
    <row r="3401" spans="1:9" ht="12.75" hidden="1" customHeight="1">
      <c r="A3401" s="34">
        <v>1744</v>
      </c>
      <c r="B3401" s="40" t="s">
        <v>1030</v>
      </c>
      <c r="C3401" s="40" t="s">
        <v>771</v>
      </c>
      <c r="D3401" s="40" t="str">
        <f t="shared" si="14"/>
        <v>020200014103Sức bền vật liệu</v>
      </c>
      <c r="E3401" s="40" t="s">
        <v>4263</v>
      </c>
      <c r="F3401" s="40" t="str">
        <f t="shared" si="16"/>
        <v>02020001410316CĐ_HL2_CK2</v>
      </c>
      <c r="G3401" s="46">
        <v>2</v>
      </c>
      <c r="H3401" s="40" t="s">
        <v>240</v>
      </c>
      <c r="I3401" s="46">
        <v>35</v>
      </c>
    </row>
    <row r="3402" spans="1:9" ht="12.75" hidden="1" customHeight="1">
      <c r="A3402" s="34">
        <v>1745</v>
      </c>
      <c r="B3402" s="40" t="s">
        <v>1031</v>
      </c>
      <c r="C3402" s="40" t="s">
        <v>771</v>
      </c>
      <c r="D3402" s="40" t="str">
        <f t="shared" si="14"/>
        <v>020200014104Sức bền vật liệu</v>
      </c>
      <c r="E3402" s="40" t="s">
        <v>4263</v>
      </c>
      <c r="F3402" s="40" t="str">
        <f t="shared" si="16"/>
        <v>02020001410416CĐ_HL2_CK2</v>
      </c>
      <c r="G3402" s="46">
        <v>2</v>
      </c>
      <c r="H3402" s="40" t="s">
        <v>240</v>
      </c>
      <c r="I3402" s="46">
        <v>31</v>
      </c>
    </row>
    <row r="3403" spans="1:9" ht="12.75" hidden="1" customHeight="1">
      <c r="A3403" s="34">
        <v>1746</v>
      </c>
      <c r="B3403" s="40" t="s">
        <v>971</v>
      </c>
      <c r="C3403" s="40" t="s">
        <v>531</v>
      </c>
      <c r="D3403" s="40" t="str">
        <f t="shared" si="14"/>
        <v>020200002403Cơ lý thuyết</v>
      </c>
      <c r="E3403" s="40" t="s">
        <v>4264</v>
      </c>
      <c r="F3403" s="40" t="str">
        <f t="shared" si="16"/>
        <v>02020000240316CĐ_HL2_CK3</v>
      </c>
      <c r="G3403" s="46">
        <v>2</v>
      </c>
      <c r="H3403" s="40" t="s">
        <v>218</v>
      </c>
      <c r="I3403" s="46">
        <v>23</v>
      </c>
    </row>
    <row r="3404" spans="1:9" ht="12.75" hidden="1" customHeight="1">
      <c r="A3404" s="34">
        <v>1747</v>
      </c>
      <c r="B3404" s="40" t="s">
        <v>4265</v>
      </c>
      <c r="C3404" s="40" t="s">
        <v>531</v>
      </c>
      <c r="D3404" s="40" t="str">
        <f t="shared" si="14"/>
        <v>020200002404Cơ lý thuyết</v>
      </c>
      <c r="E3404" s="40" t="s">
        <v>4264</v>
      </c>
      <c r="F3404" s="40" t="str">
        <f t="shared" si="16"/>
        <v>02020000240416CĐ_HL2_CK3</v>
      </c>
      <c r="G3404" s="46">
        <v>2</v>
      </c>
      <c r="H3404" s="40" t="s">
        <v>218</v>
      </c>
      <c r="I3404" s="46">
        <v>26</v>
      </c>
    </row>
    <row r="3405" spans="1:9" ht="12.75" hidden="1" customHeight="1">
      <c r="A3405" s="34">
        <v>1748</v>
      </c>
      <c r="B3405" s="40" t="s">
        <v>4266</v>
      </c>
      <c r="C3405" s="40" t="s">
        <v>2650</v>
      </c>
      <c r="D3405" s="40" t="str">
        <f t="shared" si="14"/>
        <v>020200076808Đồ án Nguyên lý Chi tiết máy</v>
      </c>
      <c r="E3405" s="40" t="s">
        <v>4267</v>
      </c>
      <c r="F3405" s="40" t="str">
        <f t="shared" si="16"/>
        <v>02020007680816CĐ_HL2_CK4</v>
      </c>
      <c r="G3405" s="46">
        <v>2</v>
      </c>
      <c r="H3405" s="40"/>
      <c r="I3405" s="46">
        <v>44</v>
      </c>
    </row>
    <row r="3406" spans="1:9" ht="12.75" hidden="1" customHeight="1">
      <c r="A3406" s="34">
        <v>1749</v>
      </c>
      <c r="B3406" s="40" t="s">
        <v>1091</v>
      </c>
      <c r="C3406" s="40" t="s">
        <v>1092</v>
      </c>
      <c r="D3406" s="40" t="str">
        <f t="shared" si="14"/>
        <v>020200021501Vật liệu học</v>
      </c>
      <c r="E3406" s="40" t="s">
        <v>4267</v>
      </c>
      <c r="F3406" s="40" t="str">
        <f t="shared" si="16"/>
        <v>02020002150116CĐ_HL2_CK4</v>
      </c>
      <c r="G3406" s="46">
        <v>2</v>
      </c>
      <c r="H3406" s="40" t="s">
        <v>218</v>
      </c>
      <c r="I3406" s="46">
        <v>28</v>
      </c>
    </row>
    <row r="3407" spans="1:9" ht="12.75" hidden="1" customHeight="1">
      <c r="A3407" s="34">
        <v>1750</v>
      </c>
      <c r="B3407" s="40" t="s">
        <v>4268</v>
      </c>
      <c r="C3407" s="40" t="s">
        <v>4192</v>
      </c>
      <c r="D3407" s="40" t="str">
        <f t="shared" si="14"/>
        <v>020200020402Toán cao cấp 1</v>
      </c>
      <c r="E3407" s="40" t="s">
        <v>4269</v>
      </c>
      <c r="F3407" s="40" t="str">
        <f t="shared" si="16"/>
        <v>02020002040216CĐ_HL2_KHCB2</v>
      </c>
      <c r="G3407" s="46">
        <v>2</v>
      </c>
      <c r="H3407" s="40" t="s">
        <v>174</v>
      </c>
      <c r="I3407" s="46">
        <v>31</v>
      </c>
    </row>
    <row r="3408" spans="1:9" ht="12.75" hidden="1" customHeight="1">
      <c r="A3408" s="34">
        <v>1751</v>
      </c>
      <c r="B3408" s="40" t="s">
        <v>4270</v>
      </c>
      <c r="C3408" s="40" t="s">
        <v>4194</v>
      </c>
      <c r="D3408" s="40" t="str">
        <f t="shared" si="14"/>
        <v>020200020502Toán cao cấp 2</v>
      </c>
      <c r="E3408" s="40" t="s">
        <v>4269</v>
      </c>
      <c r="F3408" s="40" t="str">
        <f t="shared" si="16"/>
        <v>02020002050216CĐ_HL2_KHCB2</v>
      </c>
      <c r="G3408" s="46">
        <v>2</v>
      </c>
      <c r="H3408" s="40" t="s">
        <v>4271</v>
      </c>
      <c r="I3408" s="46">
        <v>21</v>
      </c>
    </row>
    <row r="3409" spans="1:9" ht="12.75" hidden="1" customHeight="1">
      <c r="A3409" s="34">
        <v>1752</v>
      </c>
      <c r="B3409" s="40" t="s">
        <v>4272</v>
      </c>
      <c r="C3409" s="40" t="s">
        <v>4273</v>
      </c>
      <c r="D3409" s="40" t="str">
        <f t="shared" si="14"/>
        <v>020200022301Xác suất thống kê</v>
      </c>
      <c r="E3409" s="40" t="s">
        <v>4269</v>
      </c>
      <c r="F3409" s="40" t="str">
        <f t="shared" si="16"/>
        <v>02020002230116CĐ_HL2_KHCB2</v>
      </c>
      <c r="G3409" s="46">
        <v>2</v>
      </c>
      <c r="H3409" s="40" t="s">
        <v>4271</v>
      </c>
      <c r="I3409" s="46">
        <v>25</v>
      </c>
    </row>
    <row r="3410" spans="1:9" ht="12.75" hidden="1" customHeight="1">
      <c r="A3410" s="34">
        <v>1753</v>
      </c>
      <c r="B3410" s="40" t="s">
        <v>2019</v>
      </c>
      <c r="C3410" s="40" t="s">
        <v>1498</v>
      </c>
      <c r="D3410" s="40" t="str">
        <f t="shared" si="14"/>
        <v>020200081801Thực tập Hàn cơ bản</v>
      </c>
      <c r="E3410" s="40" t="s">
        <v>4274</v>
      </c>
      <c r="F3410" s="40" t="str">
        <f t="shared" si="16"/>
        <v>02020008180115CĐ_HL2_17C1-CCK4</v>
      </c>
      <c r="G3410" s="46">
        <v>2</v>
      </c>
      <c r="H3410" s="40" t="s">
        <v>231</v>
      </c>
      <c r="I3410" s="46">
        <v>2</v>
      </c>
    </row>
    <row r="3411" spans="1:9" ht="12.75" hidden="1" customHeight="1">
      <c r="A3411" s="34">
        <v>1754</v>
      </c>
      <c r="B3411" s="40" t="s">
        <v>4275</v>
      </c>
      <c r="C3411" s="40" t="s">
        <v>2583</v>
      </c>
      <c r="D3411" s="40" t="str">
        <f t="shared" si="14"/>
        <v>020200016501Thực tập Điện tử cơ bản</v>
      </c>
      <c r="E3411" s="40" t="s">
        <v>4276</v>
      </c>
      <c r="F3411" s="40" t="str">
        <f t="shared" si="16"/>
        <v>02020001650114CĐ_HL2_17C1-ĐĐT4</v>
      </c>
      <c r="G3411" s="46">
        <v>2</v>
      </c>
      <c r="H3411" s="40" t="s">
        <v>4079</v>
      </c>
      <c r="I3411" s="46">
        <v>1</v>
      </c>
    </row>
    <row r="3412" spans="1:9" ht="12.75" hidden="1" customHeight="1">
      <c r="A3412" s="34">
        <v>1755</v>
      </c>
      <c r="B3412" s="40" t="s">
        <v>4277</v>
      </c>
      <c r="C3412" s="40" t="s">
        <v>1026</v>
      </c>
      <c r="D3412" s="40" t="str">
        <f t="shared" si="14"/>
        <v>020200012001NNLCB của CNMLN 2</v>
      </c>
      <c r="E3412" s="40" t="s">
        <v>4278</v>
      </c>
      <c r="F3412" s="40" t="str">
        <f t="shared" si="16"/>
        <v>02020001200116CĐ_HL2_LLCT1</v>
      </c>
      <c r="G3412" s="46">
        <v>2</v>
      </c>
      <c r="H3412" s="40" t="s">
        <v>227</v>
      </c>
      <c r="I3412" s="46">
        <v>23</v>
      </c>
    </row>
    <row r="3413" spans="1:9" ht="12.75" hidden="1" customHeight="1">
      <c r="A3413" s="34">
        <v>1756</v>
      </c>
      <c r="B3413" s="40" t="s">
        <v>4279</v>
      </c>
      <c r="C3413" s="40" t="s">
        <v>2030</v>
      </c>
      <c r="D3413" s="40" t="str">
        <f t="shared" si="14"/>
        <v>020200022608Nguyên lý chi tiết máy</v>
      </c>
      <c r="E3413" s="40" t="s">
        <v>4280</v>
      </c>
      <c r="F3413" s="40" t="str">
        <f t="shared" si="16"/>
        <v>02020002260814CĐ_HL2_17C1-CCK1</v>
      </c>
      <c r="G3413" s="46">
        <v>2</v>
      </c>
      <c r="H3413" s="40" t="s">
        <v>231</v>
      </c>
      <c r="I3413" s="46">
        <v>1</v>
      </c>
    </row>
    <row r="3414" spans="1:9" ht="12.75" hidden="1" customHeight="1">
      <c r="A3414" s="34">
        <v>818</v>
      </c>
      <c r="B3414" s="40" t="s">
        <v>4281</v>
      </c>
      <c r="C3414" s="40" t="s">
        <v>1314</v>
      </c>
      <c r="D3414" s="40" t="str">
        <f t="shared" si="14"/>
        <v>020200089701Xây dựng trạm lạnh</v>
      </c>
      <c r="E3414" s="40" t="s">
        <v>1281</v>
      </c>
      <c r="F3414" s="40" t="str">
        <f>B3414:B3420&amp;E3414:E3420</f>
        <v>02020008970115CĐ-ĐL1</v>
      </c>
      <c r="G3414" s="46">
        <v>1</v>
      </c>
      <c r="H3414" s="40" t="s">
        <v>3269</v>
      </c>
      <c r="I3414" s="46">
        <v>52</v>
      </c>
    </row>
    <row r="3415" spans="1:9" ht="12.75" hidden="1" customHeight="1">
      <c r="A3415" s="34">
        <v>1758</v>
      </c>
      <c r="B3415" s="40" t="s">
        <v>4282</v>
      </c>
      <c r="C3415" s="40" t="s">
        <v>2822</v>
      </c>
      <c r="D3415" s="40" t="str">
        <f t="shared" si="14"/>
        <v>020200011605Nhập môn tin học</v>
      </c>
      <c r="E3415" s="40" t="s">
        <v>2813</v>
      </c>
      <c r="F3415" s="40" t="str">
        <f t="shared" ref="F3415:F3536" si="17">B3415&amp;E3415</f>
        <v>02020001160516CĐ_HL2_CNTT2</v>
      </c>
      <c r="G3415" s="46">
        <v>2</v>
      </c>
      <c r="H3415" s="40" t="s">
        <v>54</v>
      </c>
      <c r="I3415" s="46">
        <v>15</v>
      </c>
    </row>
    <row r="3416" spans="1:9" ht="12.75" hidden="1" customHeight="1">
      <c r="A3416" s="34">
        <v>1759</v>
      </c>
      <c r="B3416" s="40" t="s">
        <v>4283</v>
      </c>
      <c r="C3416" s="40" t="s">
        <v>4284</v>
      </c>
      <c r="D3416" s="40" t="str">
        <f t="shared" si="14"/>
        <v>020200008903Kỹ thuật lập trình bằng ngôn ngữ C</v>
      </c>
      <c r="E3416" s="40" t="s">
        <v>4285</v>
      </c>
      <c r="F3416" s="40" t="str">
        <f t="shared" si="17"/>
        <v>02020000890316CĐ_HL2_CNTT3</v>
      </c>
      <c r="G3416" s="46">
        <v>2</v>
      </c>
      <c r="H3416" s="40" t="s">
        <v>451</v>
      </c>
      <c r="I3416" s="46">
        <v>16</v>
      </c>
    </row>
    <row r="3417" spans="1:9" ht="12.75" hidden="1" customHeight="1">
      <c r="A3417" s="34">
        <v>1760</v>
      </c>
      <c r="B3417" s="40" t="s">
        <v>1299</v>
      </c>
      <c r="C3417" s="40" t="s">
        <v>1300</v>
      </c>
      <c r="D3417" s="40" t="str">
        <f t="shared" si="14"/>
        <v>020200009501Lập trình cơ sở dữ liệu</v>
      </c>
      <c r="E3417" s="40" t="s">
        <v>4285</v>
      </c>
      <c r="F3417" s="40" t="str">
        <f t="shared" si="17"/>
        <v>02020000950116CĐ_HL2_CNTT3</v>
      </c>
      <c r="G3417" s="46">
        <v>2</v>
      </c>
      <c r="H3417" s="40" t="s">
        <v>286</v>
      </c>
      <c r="I3417" s="46">
        <v>9</v>
      </c>
    </row>
    <row r="3418" spans="1:9" ht="12.75" hidden="1" customHeight="1">
      <c r="A3418" s="34">
        <v>1761</v>
      </c>
      <c r="B3418" s="40" t="s">
        <v>4286</v>
      </c>
      <c r="C3418" s="40" t="s">
        <v>4287</v>
      </c>
      <c r="D3418" s="40" t="str">
        <f t="shared" si="14"/>
        <v>020200020601Toán rời rạc</v>
      </c>
      <c r="E3418" s="40" t="s">
        <v>4288</v>
      </c>
      <c r="F3418" s="40" t="str">
        <f t="shared" si="17"/>
        <v>02020002060116CĐ_HL2_CNTT4</v>
      </c>
      <c r="G3418" s="46">
        <v>2</v>
      </c>
      <c r="H3418" s="40" t="s">
        <v>160</v>
      </c>
      <c r="I3418" s="46">
        <v>11</v>
      </c>
    </row>
    <row r="3419" spans="1:9" ht="12.75" hidden="1" customHeight="1">
      <c r="A3419" s="34">
        <v>1762</v>
      </c>
      <c r="B3419" s="40" t="s">
        <v>4289</v>
      </c>
      <c r="C3419" s="40" t="s">
        <v>730</v>
      </c>
      <c r="D3419" s="40" t="str">
        <f t="shared" si="14"/>
        <v>020200009104Kỹ thuật số</v>
      </c>
      <c r="E3419" s="40" t="s">
        <v>4290</v>
      </c>
      <c r="F3419" s="40" t="str">
        <f t="shared" si="17"/>
        <v>02020000910416CĐ_HL2_17C1-TĐH1</v>
      </c>
      <c r="G3419" s="46">
        <v>2</v>
      </c>
      <c r="H3419" s="40" t="s">
        <v>71</v>
      </c>
      <c r="I3419" s="46">
        <v>1</v>
      </c>
    </row>
    <row r="3420" spans="1:9" ht="12.75" hidden="1" customHeight="1">
      <c r="A3420" s="34">
        <v>1763</v>
      </c>
      <c r="B3420" s="40" t="s">
        <v>4291</v>
      </c>
      <c r="C3420" s="40" t="s">
        <v>1134</v>
      </c>
      <c r="D3420" s="40" t="str">
        <f t="shared" si="14"/>
        <v xml:space="preserve">020200004815Đồ án môn học Chi tiết máy </v>
      </c>
      <c r="E3420" s="40" t="s">
        <v>4254</v>
      </c>
      <c r="F3420" s="40" t="str">
        <f t="shared" si="17"/>
        <v>02020000481516CĐ_HL2_ĐLUC2</v>
      </c>
      <c r="G3420" s="46">
        <v>2</v>
      </c>
      <c r="H3420" s="40"/>
      <c r="I3420" s="46">
        <v>27</v>
      </c>
    </row>
    <row r="3421" spans="1:9" ht="12.75" hidden="1" customHeight="1">
      <c r="A3421" s="34">
        <v>1764</v>
      </c>
      <c r="B3421" s="40" t="s">
        <v>4292</v>
      </c>
      <c r="C3421" s="40" t="s">
        <v>1134</v>
      </c>
      <c r="D3421" s="40" t="str">
        <f t="shared" si="14"/>
        <v xml:space="preserve">020200004816Đồ án môn học Chi tiết máy </v>
      </c>
      <c r="E3421" s="40" t="s">
        <v>4254</v>
      </c>
      <c r="F3421" s="40" t="str">
        <f t="shared" si="17"/>
        <v>02020000481616CĐ_HL2_ĐLUC2</v>
      </c>
      <c r="G3421" s="46">
        <v>2</v>
      </c>
      <c r="H3421" s="40"/>
      <c r="I3421" s="46">
        <v>32</v>
      </c>
    </row>
    <row r="3422" spans="1:9" ht="12.75" hidden="1" customHeight="1">
      <c r="A3422" s="34">
        <v>1765</v>
      </c>
      <c r="B3422" s="40" t="s">
        <v>4293</v>
      </c>
      <c r="C3422" s="40" t="s">
        <v>3537</v>
      </c>
      <c r="D3422" s="40" t="str">
        <f t="shared" si="14"/>
        <v>020400094401Cấu trúc dữ liệu &amp; giải thuật</v>
      </c>
      <c r="E3422" s="40" t="s">
        <v>312</v>
      </c>
      <c r="F3422" s="40" t="str">
        <f t="shared" si="17"/>
        <v>02040009440117C2-QTM1</v>
      </c>
      <c r="G3422" s="46">
        <v>2</v>
      </c>
      <c r="H3422" s="40" t="s">
        <v>160</v>
      </c>
      <c r="I3422" s="46">
        <v>13</v>
      </c>
    </row>
    <row r="3423" spans="1:9" ht="12.75" hidden="1" customHeight="1">
      <c r="A3423" s="34">
        <v>1766</v>
      </c>
      <c r="B3423" s="40" t="s">
        <v>4294</v>
      </c>
      <c r="C3423" s="40" t="s">
        <v>4295</v>
      </c>
      <c r="D3423" s="40" t="str">
        <f t="shared" si="14"/>
        <v>020400151301Lập trình mạng</v>
      </c>
      <c r="E3423" s="40" t="s">
        <v>312</v>
      </c>
      <c r="F3423" s="40" t="str">
        <f t="shared" si="17"/>
        <v>02040015130117C2-QTM1</v>
      </c>
      <c r="G3423" s="46">
        <v>2</v>
      </c>
      <c r="H3423" s="40" t="s">
        <v>206</v>
      </c>
      <c r="I3423" s="46">
        <v>13</v>
      </c>
    </row>
    <row r="3424" spans="1:9" ht="12.75" hidden="1" customHeight="1">
      <c r="A3424" s="34">
        <v>1767</v>
      </c>
      <c r="B3424" s="40" t="s">
        <v>4296</v>
      </c>
      <c r="C3424" s="40" t="s">
        <v>4297</v>
      </c>
      <c r="D3424" s="40" t="str">
        <f t="shared" si="14"/>
        <v>020400156401Quản trị mạng 2</v>
      </c>
      <c r="E3424" s="40" t="s">
        <v>312</v>
      </c>
      <c r="F3424" s="40" t="str">
        <f t="shared" si="17"/>
        <v>02040015640117C2-QTM1</v>
      </c>
      <c r="G3424" s="46">
        <v>2</v>
      </c>
      <c r="H3424" s="40" t="s">
        <v>173</v>
      </c>
      <c r="I3424" s="46">
        <v>13</v>
      </c>
    </row>
    <row r="3425" spans="1:9" ht="12.75" hidden="1" customHeight="1">
      <c r="A3425" s="34">
        <v>1768</v>
      </c>
      <c r="B3425" s="40" t="s">
        <v>4298</v>
      </c>
      <c r="C3425" s="40" t="s">
        <v>2621</v>
      </c>
      <c r="D3425" s="40" t="str">
        <f t="shared" si="14"/>
        <v>020400156501Cấu hình mạng</v>
      </c>
      <c r="E3425" s="40" t="s">
        <v>312</v>
      </c>
      <c r="F3425" s="40" t="str">
        <f t="shared" si="17"/>
        <v>02040015650117C2-QTM1</v>
      </c>
      <c r="G3425" s="46">
        <v>2</v>
      </c>
      <c r="H3425" s="40" t="s">
        <v>62</v>
      </c>
      <c r="I3425" s="46">
        <v>13</v>
      </c>
    </row>
    <row r="3426" spans="1:9" ht="12.75" hidden="1" customHeight="1">
      <c r="A3426" s="34">
        <v>1261</v>
      </c>
      <c r="B3426" s="40" t="s">
        <v>2812</v>
      </c>
      <c r="C3426" s="40" t="s">
        <v>636</v>
      </c>
      <c r="D3426" s="40" t="str">
        <f t="shared" si="14"/>
        <v>020200002501Cơ sở dữ liệu</v>
      </c>
      <c r="E3426" s="40" t="s">
        <v>4299</v>
      </c>
      <c r="F3426" s="40" t="str">
        <f t="shared" si="17"/>
        <v>02020000250113CĐ_HL1_17LTM1</v>
      </c>
      <c r="G3426" s="46">
        <v>1</v>
      </c>
      <c r="H3426" s="40" t="s">
        <v>3269</v>
      </c>
      <c r="I3426" s="46">
        <v>2</v>
      </c>
    </row>
    <row r="3427" spans="1:9" ht="12.75" hidden="1" customHeight="1">
      <c r="A3427" s="34">
        <v>1770</v>
      </c>
      <c r="B3427" s="40" t="s">
        <v>4300</v>
      </c>
      <c r="C3427" s="40" t="s">
        <v>334</v>
      </c>
      <c r="D3427" s="40" t="str">
        <f t="shared" si="14"/>
        <v>020400157101Giáo dục quốc phòng - An ninh</v>
      </c>
      <c r="E3427" s="40" t="s">
        <v>312</v>
      </c>
      <c r="F3427" s="40" t="str">
        <f t="shared" si="17"/>
        <v>02040015710117C2-QTM1</v>
      </c>
      <c r="G3427" s="46">
        <v>2</v>
      </c>
      <c r="H3427" s="40" t="s">
        <v>2530</v>
      </c>
      <c r="I3427" s="46">
        <v>82</v>
      </c>
    </row>
    <row r="3428" spans="1:9" ht="12.75" hidden="1" customHeight="1">
      <c r="A3428" s="34">
        <v>1771</v>
      </c>
      <c r="B3428" s="40" t="s">
        <v>4301</v>
      </c>
      <c r="C3428" s="40" t="s">
        <v>1152</v>
      </c>
      <c r="D3428" s="40" t="str">
        <f t="shared" si="14"/>
        <v>020400077801Công nghệ chế tạo máy</v>
      </c>
      <c r="E3428" s="40" t="s">
        <v>2049</v>
      </c>
      <c r="F3428" s="40" t="str">
        <f t="shared" si="17"/>
        <v>02040007780117C2-CCK1</v>
      </c>
      <c r="G3428" s="46">
        <v>2</v>
      </c>
      <c r="H3428" s="40" t="s">
        <v>231</v>
      </c>
      <c r="I3428" s="46">
        <v>20</v>
      </c>
    </row>
    <row r="3429" spans="1:9" ht="12.75" hidden="1" customHeight="1">
      <c r="A3429" s="34">
        <v>1772</v>
      </c>
      <c r="B3429" s="40" t="s">
        <v>4302</v>
      </c>
      <c r="C3429" s="40" t="s">
        <v>3120</v>
      </c>
      <c r="D3429" s="40" t="str">
        <f t="shared" si="14"/>
        <v>020400123201Lập trình CNC</v>
      </c>
      <c r="E3429" s="40" t="s">
        <v>2049</v>
      </c>
      <c r="F3429" s="40" t="str">
        <f t="shared" si="17"/>
        <v>02040012320117C2-CCK1</v>
      </c>
      <c r="G3429" s="46">
        <v>2</v>
      </c>
      <c r="H3429" s="40" t="s">
        <v>267</v>
      </c>
      <c r="I3429" s="46">
        <v>20</v>
      </c>
    </row>
    <row r="3430" spans="1:9" ht="12.75" hidden="1" customHeight="1">
      <c r="A3430" s="34">
        <v>1773</v>
      </c>
      <c r="B3430" s="40" t="s">
        <v>4303</v>
      </c>
      <c r="C3430" s="40" t="s">
        <v>4304</v>
      </c>
      <c r="D3430" s="40" t="str">
        <f t="shared" si="14"/>
        <v>020400141301Thiết kế trên máy tính CAD</v>
      </c>
      <c r="E3430" s="40" t="s">
        <v>2049</v>
      </c>
      <c r="F3430" s="40" t="str">
        <f t="shared" si="17"/>
        <v>02040014130117C2-CCK1</v>
      </c>
      <c r="G3430" s="46">
        <v>2</v>
      </c>
      <c r="H3430" s="40" t="s">
        <v>104</v>
      </c>
      <c r="I3430" s="46">
        <v>20</v>
      </c>
    </row>
    <row r="3431" spans="1:9" ht="12.75" hidden="1" customHeight="1">
      <c r="A3431" s="34">
        <v>1774</v>
      </c>
      <c r="B3431" s="40" t="s">
        <v>4305</v>
      </c>
      <c r="C3431" s="40" t="s">
        <v>2089</v>
      </c>
      <c r="D3431" s="40" t="str">
        <f t="shared" si="14"/>
        <v>020400157202Pháp luật</v>
      </c>
      <c r="E3431" s="40" t="s">
        <v>2049</v>
      </c>
      <c r="F3431" s="40" t="str">
        <f t="shared" si="17"/>
        <v>02040015720217C2-CCK1</v>
      </c>
      <c r="G3431" s="46">
        <v>2</v>
      </c>
      <c r="H3431" s="40" t="s">
        <v>534</v>
      </c>
      <c r="I3431" s="46">
        <v>41</v>
      </c>
    </row>
    <row r="3432" spans="1:9" ht="12.75" hidden="1" customHeight="1">
      <c r="A3432" s="34">
        <v>1775</v>
      </c>
      <c r="B3432" s="40" t="s">
        <v>4306</v>
      </c>
      <c r="C3432" s="40" t="s">
        <v>4307</v>
      </c>
      <c r="D3432" s="40" t="str">
        <f t="shared" si="14"/>
        <v>020400144201Thực tập CNC cơ bản</v>
      </c>
      <c r="E3432" s="40" t="s">
        <v>2049</v>
      </c>
      <c r="F3432" s="40" t="str">
        <f t="shared" si="17"/>
        <v>02040014420117C2-CCK1</v>
      </c>
      <c r="G3432" s="46">
        <v>2</v>
      </c>
      <c r="H3432" s="40" t="s">
        <v>104</v>
      </c>
      <c r="I3432" s="46">
        <v>20</v>
      </c>
    </row>
    <row r="3433" spans="1:9" ht="12.75" hidden="1" customHeight="1">
      <c r="A3433" s="34">
        <v>1776</v>
      </c>
      <c r="B3433" s="40" t="s">
        <v>4308</v>
      </c>
      <c r="C3433" s="40" t="s">
        <v>2486</v>
      </c>
      <c r="D3433" s="40" t="str">
        <f t="shared" si="14"/>
        <v>020400146001Thực tập Tiện nâng cao</v>
      </c>
      <c r="E3433" s="40" t="s">
        <v>2049</v>
      </c>
      <c r="F3433" s="40" t="str">
        <f t="shared" si="17"/>
        <v>02040014600117C2-CCK1</v>
      </c>
      <c r="G3433" s="46">
        <v>2</v>
      </c>
      <c r="H3433" s="40" t="s">
        <v>268</v>
      </c>
      <c r="I3433" s="46">
        <v>20</v>
      </c>
    </row>
    <row r="3434" spans="1:9" ht="12.75" hidden="1" customHeight="1">
      <c r="A3434" s="34">
        <v>1777</v>
      </c>
      <c r="B3434" s="40" t="s">
        <v>4309</v>
      </c>
      <c r="C3434" s="40" t="s">
        <v>4310</v>
      </c>
      <c r="D3434" s="40" t="str">
        <f t="shared" si="14"/>
        <v>020400157001Thực tập Hàn nâng cao</v>
      </c>
      <c r="E3434" s="40" t="s">
        <v>2049</v>
      </c>
      <c r="F3434" s="40" t="str">
        <f t="shared" si="17"/>
        <v>02040015700117C2-CCK1</v>
      </c>
      <c r="G3434" s="46">
        <v>2</v>
      </c>
      <c r="H3434" s="40" t="s">
        <v>4039</v>
      </c>
      <c r="I3434" s="46">
        <v>20</v>
      </c>
    </row>
    <row r="3435" spans="1:9" ht="12.75" hidden="1" customHeight="1">
      <c r="A3435" s="34">
        <v>1778</v>
      </c>
      <c r="B3435" s="40" t="s">
        <v>4311</v>
      </c>
      <c r="C3435" s="40" t="s">
        <v>1969</v>
      </c>
      <c r="D3435" s="40" t="str">
        <f t="shared" si="14"/>
        <v>020400086801Hệ thống điện và điện tử ôtô</v>
      </c>
      <c r="E3435" s="40" t="s">
        <v>2058</v>
      </c>
      <c r="F3435" s="40" t="str">
        <f t="shared" si="17"/>
        <v>02040008680117C2-CNÔ1</v>
      </c>
      <c r="G3435" s="46">
        <v>2</v>
      </c>
      <c r="H3435" s="40" t="s">
        <v>208</v>
      </c>
      <c r="I3435" s="46">
        <v>21</v>
      </c>
    </row>
    <row r="3436" spans="1:9" ht="12.75" hidden="1" customHeight="1">
      <c r="A3436" s="34">
        <v>1779</v>
      </c>
      <c r="B3436" s="40" t="s">
        <v>4312</v>
      </c>
      <c r="C3436" s="40" t="s">
        <v>922</v>
      </c>
      <c r="D3436" s="40" t="str">
        <f t="shared" si="14"/>
        <v>020400096101Kỹ thuật điện - điện tử</v>
      </c>
      <c r="E3436" s="40" t="s">
        <v>2058</v>
      </c>
      <c r="F3436" s="40" t="str">
        <f t="shared" si="17"/>
        <v>02040009610117C2-CNÔ1</v>
      </c>
      <c r="G3436" s="46">
        <v>2</v>
      </c>
      <c r="H3436" s="40" t="s">
        <v>208</v>
      </c>
      <c r="I3436" s="46">
        <v>21</v>
      </c>
    </row>
    <row r="3437" spans="1:9" ht="12.75" hidden="1" customHeight="1">
      <c r="A3437" s="34">
        <v>1780</v>
      </c>
      <c r="B3437" s="40" t="s">
        <v>4313</v>
      </c>
      <c r="C3437" s="40" t="s">
        <v>4314</v>
      </c>
      <c r="D3437" s="40" t="str">
        <f t="shared" si="14"/>
        <v>020400147401Thực tập động cơ xăng</v>
      </c>
      <c r="E3437" s="40" t="s">
        <v>2058</v>
      </c>
      <c r="F3437" s="40" t="str">
        <f t="shared" si="17"/>
        <v>02040014740117C2-CNÔ1</v>
      </c>
      <c r="G3437" s="46">
        <v>2</v>
      </c>
      <c r="H3437" s="40" t="s">
        <v>113</v>
      </c>
      <c r="I3437" s="46">
        <v>21</v>
      </c>
    </row>
    <row r="3438" spans="1:9" ht="12.75" hidden="1" customHeight="1">
      <c r="A3438" s="34">
        <v>1781</v>
      </c>
      <c r="B3438" s="40" t="s">
        <v>4315</v>
      </c>
      <c r="C3438" s="40" t="s">
        <v>4316</v>
      </c>
      <c r="D3438" s="40" t="str">
        <f t="shared" si="14"/>
        <v>020400147801Thực tập điện ôtô 2</v>
      </c>
      <c r="E3438" s="40" t="s">
        <v>2058</v>
      </c>
      <c r="F3438" s="40" t="str">
        <f t="shared" si="17"/>
        <v>02040014780117C2-CNÔ1</v>
      </c>
      <c r="G3438" s="46">
        <v>2</v>
      </c>
      <c r="H3438" s="40" t="s">
        <v>209</v>
      </c>
      <c r="I3438" s="46">
        <v>21</v>
      </c>
    </row>
    <row r="3439" spans="1:9" ht="12.75" hidden="1" customHeight="1">
      <c r="A3439" s="34">
        <v>1782</v>
      </c>
      <c r="B3439" s="40" t="s">
        <v>4317</v>
      </c>
      <c r="C3439" s="40" t="s">
        <v>4318</v>
      </c>
      <c r="D3439" s="40" t="str">
        <f t="shared" si="14"/>
        <v>020400156101Thực tập Ôtô 1</v>
      </c>
      <c r="E3439" s="40" t="s">
        <v>2058</v>
      </c>
      <c r="F3439" s="40" t="str">
        <f t="shared" si="17"/>
        <v>02040015610117C2-CNÔ1</v>
      </c>
      <c r="G3439" s="46">
        <v>2</v>
      </c>
      <c r="H3439" s="40" t="s">
        <v>4319</v>
      </c>
      <c r="I3439" s="46">
        <v>21</v>
      </c>
    </row>
    <row r="3440" spans="1:9" ht="12.75" hidden="1" customHeight="1">
      <c r="A3440" s="34">
        <v>1783</v>
      </c>
      <c r="B3440" s="40" t="s">
        <v>4320</v>
      </c>
      <c r="C3440" s="40" t="s">
        <v>4321</v>
      </c>
      <c r="D3440" s="40" t="str">
        <f t="shared" si="14"/>
        <v>020400003801Điện tử công nghiệp</v>
      </c>
      <c r="E3440" s="40" t="s">
        <v>2061</v>
      </c>
      <c r="F3440" s="40" t="str">
        <f t="shared" si="17"/>
        <v>02040000380117C2-ĐĐT1</v>
      </c>
      <c r="G3440" s="46">
        <v>2</v>
      </c>
      <c r="H3440" s="40" t="s">
        <v>670</v>
      </c>
      <c r="I3440" s="46">
        <v>29</v>
      </c>
    </row>
    <row r="3441" spans="1:9" ht="12.75" hidden="1" customHeight="1">
      <c r="A3441" s="34">
        <v>1784</v>
      </c>
      <c r="B3441" s="40" t="s">
        <v>4322</v>
      </c>
      <c r="C3441" s="40" t="s">
        <v>326</v>
      </c>
      <c r="D3441" s="40" t="str">
        <f t="shared" si="14"/>
        <v>020400003901Điện tử công suất</v>
      </c>
      <c r="E3441" s="40" t="s">
        <v>2061</v>
      </c>
      <c r="F3441" s="40" t="str">
        <f t="shared" si="17"/>
        <v>02040000390117C2-ĐĐT1</v>
      </c>
      <c r="G3441" s="46">
        <v>2</v>
      </c>
      <c r="H3441" s="40" t="s">
        <v>670</v>
      </c>
      <c r="I3441" s="46">
        <v>29</v>
      </c>
    </row>
    <row r="3442" spans="1:9" ht="12.75" hidden="1" customHeight="1">
      <c r="A3442" s="34">
        <v>1785</v>
      </c>
      <c r="B3442" s="40" t="s">
        <v>4323</v>
      </c>
      <c r="C3442" s="40" t="s">
        <v>4324</v>
      </c>
      <c r="D3442" s="40" t="str">
        <f t="shared" si="14"/>
        <v>020400021201Tự động hóa quá trình công nghệ</v>
      </c>
      <c r="E3442" s="40" t="s">
        <v>2061</v>
      </c>
      <c r="F3442" s="40" t="str">
        <f t="shared" si="17"/>
        <v>02040002120117C2-ĐĐT1</v>
      </c>
      <c r="G3442" s="46">
        <v>2</v>
      </c>
      <c r="H3442" s="40" t="s">
        <v>72</v>
      </c>
      <c r="I3442" s="46">
        <v>29</v>
      </c>
    </row>
    <row r="3443" spans="1:9" ht="12.75" hidden="1" customHeight="1">
      <c r="A3443" s="34">
        <v>1786</v>
      </c>
      <c r="B3443" s="40" t="s">
        <v>4325</v>
      </c>
      <c r="C3443" s="40" t="s">
        <v>3685</v>
      </c>
      <c r="D3443" s="40" t="str">
        <f t="shared" si="14"/>
        <v>020400129101Điện tử tương tự</v>
      </c>
      <c r="E3443" s="40" t="s">
        <v>2061</v>
      </c>
      <c r="F3443" s="40" t="str">
        <f t="shared" si="17"/>
        <v>02040012910117C2-ĐĐT1</v>
      </c>
      <c r="G3443" s="46">
        <v>2</v>
      </c>
      <c r="H3443" s="40" t="s">
        <v>682</v>
      </c>
      <c r="I3443" s="46">
        <v>29</v>
      </c>
    </row>
    <row r="3444" spans="1:9" ht="12.75" hidden="1" customHeight="1">
      <c r="A3444" s="34">
        <v>1787</v>
      </c>
      <c r="B3444" s="40" t="s">
        <v>4326</v>
      </c>
      <c r="C3444" s="40" t="s">
        <v>2089</v>
      </c>
      <c r="D3444" s="40" t="str">
        <f t="shared" si="14"/>
        <v>020400157204Pháp luật</v>
      </c>
      <c r="E3444" s="40" t="s">
        <v>2061</v>
      </c>
      <c r="F3444" s="40" t="str">
        <f t="shared" si="17"/>
        <v>02040015720417C2-ĐĐT1</v>
      </c>
      <c r="G3444" s="46">
        <v>2</v>
      </c>
      <c r="H3444" s="40" t="s">
        <v>492</v>
      </c>
      <c r="I3444" s="46">
        <v>42</v>
      </c>
    </row>
    <row r="3445" spans="1:9" ht="12.75" hidden="1" customHeight="1">
      <c r="A3445" s="34">
        <v>1788</v>
      </c>
      <c r="B3445" s="40" t="s">
        <v>4327</v>
      </c>
      <c r="C3445" s="40" t="s">
        <v>658</v>
      </c>
      <c r="D3445" s="40" t="str">
        <f t="shared" si="14"/>
        <v>020400017501Thực tập Kỹ thuật số</v>
      </c>
      <c r="E3445" s="40" t="s">
        <v>2061</v>
      </c>
      <c r="F3445" s="40" t="str">
        <f t="shared" si="17"/>
        <v>02040001750117C2-ĐĐT1</v>
      </c>
      <c r="G3445" s="46">
        <v>2</v>
      </c>
      <c r="H3445" s="40" t="s">
        <v>72</v>
      </c>
      <c r="I3445" s="46">
        <v>29</v>
      </c>
    </row>
    <row r="3446" spans="1:9" ht="12.75" hidden="1" customHeight="1">
      <c r="A3446" s="34">
        <v>1789</v>
      </c>
      <c r="B3446" s="40" t="s">
        <v>4328</v>
      </c>
      <c r="C3446" s="40" t="s">
        <v>1244</v>
      </c>
      <c r="D3446" s="40" t="str">
        <f t="shared" si="14"/>
        <v>020400041401Thực tập Vi xử lý</v>
      </c>
      <c r="E3446" s="40" t="s">
        <v>2061</v>
      </c>
      <c r="F3446" s="40" t="str">
        <f t="shared" si="17"/>
        <v>02040004140117C2-ĐĐT1</v>
      </c>
      <c r="G3446" s="46">
        <v>2</v>
      </c>
      <c r="H3446" s="40" t="s">
        <v>71</v>
      </c>
      <c r="I3446" s="46">
        <v>29</v>
      </c>
    </row>
    <row r="3447" spans="1:9" ht="12.75" hidden="1" customHeight="1">
      <c r="A3447" s="34">
        <v>1790</v>
      </c>
      <c r="B3447" s="40" t="s">
        <v>4329</v>
      </c>
      <c r="C3447" s="40" t="s">
        <v>4330</v>
      </c>
      <c r="D3447" s="40" t="str">
        <f t="shared" si="14"/>
        <v>020400142001Thực tập cung cấp điện</v>
      </c>
      <c r="E3447" s="40" t="s">
        <v>2061</v>
      </c>
      <c r="F3447" s="40" t="str">
        <f t="shared" si="17"/>
        <v>02040014200117C2-ĐĐT1</v>
      </c>
      <c r="G3447" s="46">
        <v>2</v>
      </c>
      <c r="H3447" s="40" t="s">
        <v>700</v>
      </c>
      <c r="I3447" s="46">
        <v>29</v>
      </c>
    </row>
    <row r="3448" spans="1:9" ht="12.75" hidden="1" customHeight="1">
      <c r="A3448" s="34">
        <v>1791</v>
      </c>
      <c r="B3448" s="40" t="s">
        <v>1170</v>
      </c>
      <c r="C3448" s="40" t="s">
        <v>1146</v>
      </c>
      <c r="D3448" s="40" t="str">
        <f t="shared" si="14"/>
        <v>020200003002Công nghệ CNC</v>
      </c>
      <c r="E3448" s="40" t="s">
        <v>4261</v>
      </c>
      <c r="F3448" s="40" t="str">
        <f t="shared" si="17"/>
        <v>02020000300215CĐ_HL2_CK1</v>
      </c>
      <c r="G3448" s="46">
        <v>2</v>
      </c>
      <c r="H3448" s="40" t="s">
        <v>104</v>
      </c>
      <c r="I3448" s="46">
        <v>39</v>
      </c>
    </row>
    <row r="3449" spans="1:9" ht="12.75" hidden="1" customHeight="1">
      <c r="A3449" s="34">
        <v>1792</v>
      </c>
      <c r="B3449" s="40" t="s">
        <v>4331</v>
      </c>
      <c r="C3449" s="40" t="s">
        <v>4332</v>
      </c>
      <c r="D3449" s="40" t="str">
        <f t="shared" si="14"/>
        <v>020200009301Kỹ thuật truyền số liệu</v>
      </c>
      <c r="E3449" s="40" t="s">
        <v>4333</v>
      </c>
      <c r="F3449" s="40" t="str">
        <f t="shared" si="17"/>
        <v>02020000930114CĐ_HL2_DDT</v>
      </c>
      <c r="G3449" s="46">
        <v>2</v>
      </c>
      <c r="H3449" s="40" t="s">
        <v>742</v>
      </c>
      <c r="I3449" s="46">
        <v>4</v>
      </c>
    </row>
    <row r="3450" spans="1:9" ht="12.75" hidden="1" customHeight="1">
      <c r="A3450" s="34">
        <v>1793</v>
      </c>
      <c r="B3450" s="40" t="s">
        <v>4334</v>
      </c>
      <c r="C3450" s="40" t="s">
        <v>446</v>
      </c>
      <c r="D3450" s="40" t="str">
        <f t="shared" si="14"/>
        <v>020200027101Máy điện</v>
      </c>
      <c r="E3450" s="40" t="s">
        <v>4207</v>
      </c>
      <c r="F3450" s="40" t="str">
        <f t="shared" si="17"/>
        <v>02020002710115CĐ_HL2_ĐĐT</v>
      </c>
      <c r="G3450" s="46">
        <v>2</v>
      </c>
      <c r="H3450" s="40" t="s">
        <v>706</v>
      </c>
      <c r="I3450" s="46">
        <v>43</v>
      </c>
    </row>
    <row r="3451" spans="1:9" ht="12.75" hidden="1" customHeight="1">
      <c r="A3451" s="34">
        <v>1794</v>
      </c>
      <c r="B3451" s="40" t="s">
        <v>4335</v>
      </c>
      <c r="C3451" s="40" t="s">
        <v>4336</v>
      </c>
      <c r="D3451" s="40" t="str">
        <f t="shared" si="14"/>
        <v>020200007101Khóa luận tốt nghiệp DDT</v>
      </c>
      <c r="E3451" s="40" t="s">
        <v>2878</v>
      </c>
      <c r="F3451" s="40" t="str">
        <f t="shared" si="17"/>
        <v>02020000710115CĐ-ĐTCN1</v>
      </c>
      <c r="G3451" s="46">
        <v>2</v>
      </c>
      <c r="H3451" s="40"/>
      <c r="I3451" s="46">
        <v>2</v>
      </c>
    </row>
    <row r="3452" spans="1:9" ht="12.75" hidden="1" customHeight="1">
      <c r="A3452" s="34">
        <v>1795</v>
      </c>
      <c r="B3452" s="40" t="s">
        <v>4337</v>
      </c>
      <c r="C3452" s="40" t="s">
        <v>4336</v>
      </c>
      <c r="D3452" s="40" t="str">
        <f t="shared" si="14"/>
        <v>020200007102Khóa luận tốt nghiệp DDT</v>
      </c>
      <c r="E3452" s="40" t="s">
        <v>2848</v>
      </c>
      <c r="F3452" s="40" t="str">
        <f t="shared" si="17"/>
        <v>02020000710215CĐ-ĐCN1</v>
      </c>
      <c r="G3452" s="46">
        <v>2</v>
      </c>
      <c r="H3452" s="40"/>
      <c r="I3452" s="46">
        <v>3</v>
      </c>
    </row>
    <row r="3453" spans="1:9" ht="12.75" hidden="1" customHeight="1">
      <c r="A3453" s="34">
        <v>1796</v>
      </c>
      <c r="B3453" s="40" t="s">
        <v>4338</v>
      </c>
      <c r="C3453" s="40" t="s">
        <v>4336</v>
      </c>
      <c r="D3453" s="40" t="str">
        <f t="shared" si="14"/>
        <v>020200007103Khóa luận tốt nghiệp DDT</v>
      </c>
      <c r="E3453" s="40" t="s">
        <v>2864</v>
      </c>
      <c r="F3453" s="40" t="str">
        <f t="shared" si="17"/>
        <v>02020000710315CĐ-ĐCN3</v>
      </c>
      <c r="G3453" s="46">
        <v>2</v>
      </c>
      <c r="H3453" s="40"/>
      <c r="I3453" s="46">
        <v>1</v>
      </c>
    </row>
    <row r="3454" spans="1:9" ht="12.75" hidden="1" customHeight="1">
      <c r="A3454" s="34">
        <v>1797</v>
      </c>
      <c r="B3454" s="40" t="s">
        <v>4339</v>
      </c>
      <c r="C3454" s="40" t="s">
        <v>4340</v>
      </c>
      <c r="D3454" s="40" t="str">
        <f t="shared" si="14"/>
        <v>020200007401Khóa luận tốt nghiệp DLUC</v>
      </c>
      <c r="E3454" s="40" t="s">
        <v>1226</v>
      </c>
      <c r="F3454" s="40" t="str">
        <f t="shared" si="17"/>
        <v>02020000740115CĐ-Ô4</v>
      </c>
      <c r="G3454" s="46">
        <v>2</v>
      </c>
      <c r="H3454" s="40"/>
      <c r="I3454" s="46">
        <v>33</v>
      </c>
    </row>
    <row r="3455" spans="1:9" ht="12.75" hidden="1" customHeight="1">
      <c r="A3455" s="34">
        <v>1798</v>
      </c>
      <c r="B3455" s="40" t="s">
        <v>4341</v>
      </c>
      <c r="C3455" s="40" t="s">
        <v>4340</v>
      </c>
      <c r="D3455" s="40" t="str">
        <f t="shared" si="14"/>
        <v>020200007402Khóa luận tốt nghiệp DLUC</v>
      </c>
      <c r="E3455" s="40" t="s">
        <v>1192</v>
      </c>
      <c r="F3455" s="40" t="str">
        <f t="shared" si="17"/>
        <v>02020000740215CĐ-Ô2</v>
      </c>
      <c r="G3455" s="46">
        <v>2</v>
      </c>
      <c r="H3455" s="40"/>
      <c r="I3455" s="46">
        <v>30</v>
      </c>
    </row>
    <row r="3456" spans="1:9" ht="12.75" hidden="1" customHeight="1">
      <c r="A3456" s="34">
        <v>1799</v>
      </c>
      <c r="B3456" s="40" t="s">
        <v>4342</v>
      </c>
      <c r="C3456" s="40" t="s">
        <v>4343</v>
      </c>
      <c r="D3456" s="40" t="str">
        <f t="shared" si="14"/>
        <v>020200023201Cơ kỹ thuật</v>
      </c>
      <c r="E3456" s="40" t="s">
        <v>4344</v>
      </c>
      <c r="F3456" s="40" t="str">
        <f t="shared" si="17"/>
        <v>02020002320115CĐ_HL2-DLANH1</v>
      </c>
      <c r="G3456" s="46">
        <v>2</v>
      </c>
      <c r="H3456" s="40" t="s">
        <v>3532</v>
      </c>
      <c r="I3456" s="46">
        <v>18</v>
      </c>
    </row>
    <row r="3457" spans="1:9" ht="12.75" hidden="1" customHeight="1">
      <c r="A3457" s="34">
        <v>1800</v>
      </c>
      <c r="B3457" s="40" t="s">
        <v>4345</v>
      </c>
      <c r="C3457" s="40" t="s">
        <v>771</v>
      </c>
      <c r="D3457" s="40" t="str">
        <f t="shared" si="14"/>
        <v>020200014105Sức bền vật liệu</v>
      </c>
      <c r="E3457" s="40" t="s">
        <v>4346</v>
      </c>
      <c r="F3457" s="40" t="str">
        <f t="shared" si="17"/>
        <v>02020001410515CĐ_HL2_ĐLUC2</v>
      </c>
      <c r="G3457" s="46">
        <v>2</v>
      </c>
      <c r="H3457" s="40" t="s">
        <v>230</v>
      </c>
      <c r="I3457" s="46">
        <v>23</v>
      </c>
    </row>
    <row r="3458" spans="1:9" ht="12.75" hidden="1" customHeight="1">
      <c r="A3458" s="34">
        <v>1801</v>
      </c>
      <c r="B3458" s="40" t="s">
        <v>1032</v>
      </c>
      <c r="C3458" s="40" t="s">
        <v>771</v>
      </c>
      <c r="D3458" s="40" t="str">
        <f t="shared" si="14"/>
        <v>020200014106Sức bền vật liệu</v>
      </c>
      <c r="E3458" s="40" t="s">
        <v>4346</v>
      </c>
      <c r="F3458" s="40" t="str">
        <f t="shared" si="17"/>
        <v>02020001410615CĐ_HL2_ĐLUC2</v>
      </c>
      <c r="G3458" s="46">
        <v>2</v>
      </c>
      <c r="H3458" s="40" t="s">
        <v>230</v>
      </c>
      <c r="I3458" s="46">
        <v>17</v>
      </c>
    </row>
    <row r="3459" spans="1:9" ht="12.75" hidden="1" customHeight="1">
      <c r="A3459" s="34">
        <v>1802</v>
      </c>
      <c r="B3459" s="40" t="s">
        <v>1171</v>
      </c>
      <c r="C3459" s="40" t="s">
        <v>1148</v>
      </c>
      <c r="D3459" s="40" t="str">
        <f t="shared" si="14"/>
        <v>020200078002Trang bị điện trong máy cắt kim loại</v>
      </c>
      <c r="E3459" s="40" t="s">
        <v>4261</v>
      </c>
      <c r="F3459" s="40" t="str">
        <f t="shared" si="17"/>
        <v>02020007800215CĐ_HL2_CK1</v>
      </c>
      <c r="G3459" s="46">
        <v>2</v>
      </c>
      <c r="H3459" s="40" t="s">
        <v>217</v>
      </c>
      <c r="I3459" s="46">
        <v>19</v>
      </c>
    </row>
    <row r="3460" spans="1:9" ht="12.75" hidden="1" customHeight="1">
      <c r="A3460" s="34">
        <v>1803</v>
      </c>
      <c r="B3460" s="40" t="s">
        <v>4347</v>
      </c>
      <c r="C3460" s="40" t="s">
        <v>1141</v>
      </c>
      <c r="D3460" s="40" t="str">
        <f t="shared" si="14"/>
        <v>020200017214Thực tập Động cơ 2</v>
      </c>
      <c r="E3460" s="40" t="s">
        <v>4348</v>
      </c>
      <c r="F3460" s="40" t="str">
        <f t="shared" si="17"/>
        <v>02020001721415CĐ_HL2_ĐLUC3</v>
      </c>
      <c r="G3460" s="46">
        <v>2</v>
      </c>
      <c r="H3460" s="40" t="s">
        <v>224</v>
      </c>
      <c r="I3460" s="46">
        <v>10</v>
      </c>
    </row>
    <row r="3461" spans="1:9" ht="12.75" hidden="1" customHeight="1">
      <c r="A3461" s="34">
        <v>1804</v>
      </c>
      <c r="B3461" s="40" t="s">
        <v>1743</v>
      </c>
      <c r="C3461" s="40" t="s">
        <v>594</v>
      </c>
      <c r="D3461" s="40" t="str">
        <f t="shared" si="14"/>
        <v>SHCN(12+)144Sinh hoạt chủ nhiệm</v>
      </c>
      <c r="E3461" s="40" t="s">
        <v>2049</v>
      </c>
      <c r="F3461" s="40" t="str">
        <f t="shared" si="17"/>
        <v>SHCN(12+)14417C2-CCK1</v>
      </c>
      <c r="G3461" s="46">
        <v>2</v>
      </c>
      <c r="H3461" s="40" t="s">
        <v>2071</v>
      </c>
      <c r="I3461" s="46">
        <v>41</v>
      </c>
    </row>
    <row r="3462" spans="1:9" ht="12.75" hidden="1" customHeight="1">
      <c r="A3462" s="34">
        <v>1805</v>
      </c>
      <c r="B3462" s="40" t="s">
        <v>1757</v>
      </c>
      <c r="C3462" s="40" t="s">
        <v>594</v>
      </c>
      <c r="D3462" s="40" t="str">
        <f t="shared" si="14"/>
        <v>SHCN(12+)146Sinh hoạt chủ nhiệm</v>
      </c>
      <c r="E3462" s="40" t="s">
        <v>2061</v>
      </c>
      <c r="F3462" s="40" t="str">
        <f t="shared" si="17"/>
        <v>SHCN(12+)14617C2-ĐĐT1</v>
      </c>
      <c r="G3462" s="46">
        <v>2</v>
      </c>
      <c r="H3462" s="40" t="s">
        <v>285</v>
      </c>
      <c r="I3462" s="46">
        <v>42</v>
      </c>
    </row>
    <row r="3463" spans="1:9" ht="12.75" hidden="1" customHeight="1">
      <c r="A3463" s="34">
        <v>1806</v>
      </c>
      <c r="B3463" s="40" t="s">
        <v>4349</v>
      </c>
      <c r="C3463" s="40" t="s">
        <v>1851</v>
      </c>
      <c r="D3463" s="40" t="str">
        <f t="shared" si="14"/>
        <v>071300119701Anh văn</v>
      </c>
      <c r="E3463" s="40" t="s">
        <v>1938</v>
      </c>
      <c r="F3463" s="40" t="str">
        <f t="shared" si="17"/>
        <v>07130011970117T2-QTM1</v>
      </c>
      <c r="G3463" s="46">
        <v>2</v>
      </c>
      <c r="H3463" s="40" t="s">
        <v>1675</v>
      </c>
      <c r="I3463" s="46">
        <v>43</v>
      </c>
    </row>
    <row r="3464" spans="1:9" ht="12.75" hidden="1" customHeight="1">
      <c r="A3464" s="34">
        <v>1807</v>
      </c>
      <c r="B3464" s="40" t="s">
        <v>4350</v>
      </c>
      <c r="C3464" s="40" t="s">
        <v>1851</v>
      </c>
      <c r="D3464" s="40" t="str">
        <f t="shared" si="14"/>
        <v>071300119702Anh văn</v>
      </c>
      <c r="E3464" s="40" t="s">
        <v>1888</v>
      </c>
      <c r="F3464" s="40" t="str">
        <f t="shared" si="17"/>
        <v>07130011970217T2-ĐCN1</v>
      </c>
      <c r="G3464" s="46">
        <v>2</v>
      </c>
      <c r="H3464" s="40" t="s">
        <v>999</v>
      </c>
      <c r="I3464" s="46">
        <v>26</v>
      </c>
    </row>
    <row r="3465" spans="1:9" ht="12.75" hidden="1" customHeight="1">
      <c r="A3465" s="34">
        <v>1808</v>
      </c>
      <c r="B3465" s="40" t="s">
        <v>4351</v>
      </c>
      <c r="C3465" s="40" t="s">
        <v>3125</v>
      </c>
      <c r="D3465" s="40" t="str">
        <f t="shared" si="14"/>
        <v>071300041201Thực tập Trang bị điện</v>
      </c>
      <c r="E3465" s="40" t="s">
        <v>1888</v>
      </c>
      <c r="F3465" s="40" t="str">
        <f t="shared" si="17"/>
        <v>07130004120117T2-ĐCN1</v>
      </c>
      <c r="G3465" s="46">
        <v>2</v>
      </c>
      <c r="H3465" s="40" t="s">
        <v>3753</v>
      </c>
      <c r="I3465" s="46">
        <v>26</v>
      </c>
    </row>
    <row r="3466" spans="1:9" ht="12.75" hidden="1" customHeight="1">
      <c r="A3466" s="34">
        <v>1809</v>
      </c>
      <c r="B3466" s="40" t="s">
        <v>4352</v>
      </c>
      <c r="C3466" s="40" t="s">
        <v>3693</v>
      </c>
      <c r="D3466" s="40" t="str">
        <f t="shared" si="14"/>
        <v>071300102101Thực tập Đo lường và cảm biến</v>
      </c>
      <c r="E3466" s="40" t="s">
        <v>1888</v>
      </c>
      <c r="F3466" s="40" t="str">
        <f t="shared" si="17"/>
        <v>07130010210117T2-ĐCN1</v>
      </c>
      <c r="G3466" s="46">
        <v>2</v>
      </c>
      <c r="H3466" s="40" t="s">
        <v>742</v>
      </c>
      <c r="I3466" s="46">
        <v>26</v>
      </c>
    </row>
    <row r="3467" spans="1:9" ht="12.75" hidden="1" customHeight="1">
      <c r="A3467" s="34">
        <v>1810</v>
      </c>
      <c r="B3467" s="40" t="s">
        <v>4353</v>
      </c>
      <c r="C3467" s="40" t="s">
        <v>4354</v>
      </c>
      <c r="D3467" s="40" t="str">
        <f t="shared" si="14"/>
        <v>071300136201Đồ án học phần 1</v>
      </c>
      <c r="E3467" s="40" t="s">
        <v>1888</v>
      </c>
      <c r="F3467" s="40" t="str">
        <f t="shared" si="17"/>
        <v>07130013620117T2-ĐCN1</v>
      </c>
      <c r="G3467" s="46">
        <v>2</v>
      </c>
      <c r="H3467" s="40"/>
      <c r="I3467" s="46">
        <v>26</v>
      </c>
    </row>
    <row r="3468" spans="1:9" ht="12.75" hidden="1" customHeight="1">
      <c r="A3468" s="34">
        <v>1811</v>
      </c>
      <c r="B3468" s="40" t="s">
        <v>4355</v>
      </c>
      <c r="C3468" s="40" t="s">
        <v>2087</v>
      </c>
      <c r="D3468" s="40" t="str">
        <f t="shared" si="14"/>
        <v>071300136301Thực tập tốt nghiệp</v>
      </c>
      <c r="E3468" s="40" t="s">
        <v>1888</v>
      </c>
      <c r="F3468" s="40" t="str">
        <f t="shared" si="17"/>
        <v>07130013630117T2-ĐCN1</v>
      </c>
      <c r="G3468" s="46">
        <v>2</v>
      </c>
      <c r="H3468" s="40"/>
      <c r="I3468" s="46">
        <v>26</v>
      </c>
    </row>
    <row r="3469" spans="1:9" ht="12.75" hidden="1" customHeight="1">
      <c r="A3469" s="34">
        <v>1812</v>
      </c>
      <c r="B3469" s="40" t="s">
        <v>4356</v>
      </c>
      <c r="C3469" s="40" t="s">
        <v>4357</v>
      </c>
      <c r="D3469" s="40" t="str">
        <f t="shared" si="14"/>
        <v>071300137302Đồ án 1</v>
      </c>
      <c r="E3469" s="40" t="s">
        <v>1938</v>
      </c>
      <c r="F3469" s="40" t="str">
        <f t="shared" si="17"/>
        <v>07130013730217T2-QTM1</v>
      </c>
      <c r="G3469" s="46">
        <v>2</v>
      </c>
      <c r="H3469" s="40" t="s">
        <v>206</v>
      </c>
      <c r="I3469" s="46">
        <v>43</v>
      </c>
    </row>
    <row r="3470" spans="1:9" ht="12.75" hidden="1" customHeight="1">
      <c r="A3470" s="34">
        <v>1813</v>
      </c>
      <c r="B3470" s="40" t="s">
        <v>4358</v>
      </c>
      <c r="C3470" s="40" t="s">
        <v>2087</v>
      </c>
      <c r="D3470" s="40" t="str">
        <f t="shared" si="14"/>
        <v>071300137402Thực tập tốt nghiệp</v>
      </c>
      <c r="E3470" s="40" t="s">
        <v>1938</v>
      </c>
      <c r="F3470" s="40" t="str">
        <f t="shared" si="17"/>
        <v>07130013740217T2-QTM1</v>
      </c>
      <c r="G3470" s="46">
        <v>2</v>
      </c>
      <c r="H3470" s="40"/>
      <c r="I3470" s="46">
        <v>43</v>
      </c>
    </row>
    <row r="3471" spans="1:9" ht="12.75" hidden="1" customHeight="1">
      <c r="A3471" s="34">
        <v>1814</v>
      </c>
      <c r="B3471" s="40" t="s">
        <v>4359</v>
      </c>
      <c r="C3471" s="40" t="s">
        <v>4360</v>
      </c>
      <c r="D3471" s="40" t="str">
        <f t="shared" si="14"/>
        <v>071300137502Quản trị hệ thống mail server</v>
      </c>
      <c r="E3471" s="40" t="s">
        <v>1938</v>
      </c>
      <c r="F3471" s="40" t="str">
        <f t="shared" si="17"/>
        <v>07130013750217T2-QTM1</v>
      </c>
      <c r="G3471" s="46">
        <v>2</v>
      </c>
      <c r="H3471" s="40" t="s">
        <v>62</v>
      </c>
      <c r="I3471" s="46">
        <v>43</v>
      </c>
    </row>
    <row r="3472" spans="1:9" ht="12.75" hidden="1" customHeight="1">
      <c r="A3472" s="34">
        <v>1815</v>
      </c>
      <c r="B3472" s="40" t="s">
        <v>4361</v>
      </c>
      <c r="C3472" s="40" t="s">
        <v>2388</v>
      </c>
      <c r="D3472" s="40" t="str">
        <f t="shared" si="14"/>
        <v>020200023601Cung cấp điện</v>
      </c>
      <c r="E3472" s="40" t="s">
        <v>4362</v>
      </c>
      <c r="F3472" s="40" t="str">
        <f t="shared" si="17"/>
        <v>02020002360115CĐ_HL2_ĐĐT2</v>
      </c>
      <c r="G3472" s="46">
        <v>2</v>
      </c>
      <c r="H3472" s="40" t="s">
        <v>698</v>
      </c>
      <c r="I3472" s="46">
        <v>35</v>
      </c>
    </row>
    <row r="3473" spans="1:9" ht="12.75" hidden="1" customHeight="1">
      <c r="A3473" s="34">
        <v>1816</v>
      </c>
      <c r="B3473" s="40" t="s">
        <v>4363</v>
      </c>
      <c r="C3473" s="40" t="s">
        <v>446</v>
      </c>
      <c r="D3473" s="40" t="str">
        <f t="shared" si="14"/>
        <v>020200027102Máy điện</v>
      </c>
      <c r="E3473" s="40" t="s">
        <v>4362</v>
      </c>
      <c r="F3473" s="40" t="str">
        <f t="shared" si="17"/>
        <v>02020002710215CĐ_HL2_ĐĐT2</v>
      </c>
      <c r="G3473" s="46">
        <v>2</v>
      </c>
      <c r="H3473" s="40" t="s">
        <v>196</v>
      </c>
      <c r="I3473" s="46">
        <v>35</v>
      </c>
    </row>
    <row r="3474" spans="1:9" ht="12.75" hidden="1" customHeight="1">
      <c r="A3474" s="34">
        <v>1817</v>
      </c>
      <c r="B3474" s="40" t="s">
        <v>4365</v>
      </c>
      <c r="C3474" s="40" t="s">
        <v>4366</v>
      </c>
      <c r="D3474" s="40" t="str">
        <f t="shared" si="14"/>
        <v>020200000901Anh văn chuyên ngành CNKT Cơ khí</v>
      </c>
      <c r="E3474" s="40" t="s">
        <v>4367</v>
      </c>
      <c r="F3474" s="40" t="str">
        <f t="shared" si="17"/>
        <v>02020000090115CĐ_HL2_CK2</v>
      </c>
      <c r="G3474" s="46">
        <v>2</v>
      </c>
      <c r="H3474" s="40" t="s">
        <v>243</v>
      </c>
      <c r="I3474" s="46">
        <v>34</v>
      </c>
    </row>
    <row r="3475" spans="1:9" ht="12.75" hidden="1" customHeight="1">
      <c r="A3475" s="34">
        <v>1818</v>
      </c>
      <c r="B3475" s="40" t="s">
        <v>4368</v>
      </c>
      <c r="C3475" s="40" t="s">
        <v>533</v>
      </c>
      <c r="D3475" s="40" t="str">
        <f t="shared" si="14"/>
        <v>020200082602Vẽ kỹ thuật</v>
      </c>
      <c r="E3475" s="40" t="s">
        <v>4369</v>
      </c>
      <c r="F3475" s="40" t="str">
        <f t="shared" si="17"/>
        <v>02020008260215CĐ_HL2-DLANH2</v>
      </c>
      <c r="G3475" s="46">
        <v>2</v>
      </c>
      <c r="H3475" s="40" t="s">
        <v>165</v>
      </c>
      <c r="I3475" s="46">
        <v>15</v>
      </c>
    </row>
    <row r="3476" spans="1:9" ht="12.75" hidden="1" customHeight="1">
      <c r="A3476" s="34">
        <v>1819</v>
      </c>
      <c r="B3476" s="40" t="s">
        <v>4370</v>
      </c>
      <c r="C3476" s="40" t="s">
        <v>1134</v>
      </c>
      <c r="D3476" s="40" t="str">
        <f t="shared" si="14"/>
        <v xml:space="preserve">020200004817Đồ án môn học Chi tiết máy </v>
      </c>
      <c r="E3476" s="40" t="s">
        <v>4371</v>
      </c>
      <c r="F3476" s="40" t="str">
        <f t="shared" si="17"/>
        <v>02020000481715CĐ_HL2-ĐLUC4</v>
      </c>
      <c r="G3476" s="46">
        <v>2</v>
      </c>
      <c r="H3476" s="40"/>
      <c r="I3476" s="46">
        <v>23</v>
      </c>
    </row>
    <row r="3477" spans="1:9" ht="12.75" hidden="1" customHeight="1">
      <c r="A3477" s="34">
        <v>1820</v>
      </c>
      <c r="B3477" s="40" t="s">
        <v>4372</v>
      </c>
      <c r="C3477" s="40" t="s">
        <v>1134</v>
      </c>
      <c r="D3477" s="40" t="str">
        <f t="shared" si="14"/>
        <v xml:space="preserve">020200004818Đồ án môn học Chi tiết máy </v>
      </c>
      <c r="E3477" s="40" t="s">
        <v>4371</v>
      </c>
      <c r="F3477" s="40" t="str">
        <f t="shared" si="17"/>
        <v>02020000481815CĐ_HL2-ĐLUC4</v>
      </c>
      <c r="G3477" s="46">
        <v>2</v>
      </c>
      <c r="H3477" s="40"/>
      <c r="I3477" s="46">
        <v>23</v>
      </c>
    </row>
    <row r="3478" spans="1:9" ht="12.75" hidden="1" customHeight="1">
      <c r="A3478" s="34">
        <v>1821</v>
      </c>
      <c r="B3478" s="40" t="s">
        <v>1135</v>
      </c>
      <c r="C3478" s="40" t="s">
        <v>1136</v>
      </c>
      <c r="D3478" s="40" t="str">
        <f t="shared" si="14"/>
        <v>020200016301Thực tập Điện ôtô 1</v>
      </c>
      <c r="E3478" s="40" t="s">
        <v>4373</v>
      </c>
      <c r="F3478" s="40" t="str">
        <f t="shared" si="17"/>
        <v>02020001630115CĐ_HL2_ĐLUC5</v>
      </c>
      <c r="G3478" s="46">
        <v>2</v>
      </c>
      <c r="H3478" s="40" t="s">
        <v>208</v>
      </c>
      <c r="I3478" s="46">
        <v>6</v>
      </c>
    </row>
    <row r="3479" spans="1:9" ht="12.75" hidden="1" customHeight="1">
      <c r="A3479" s="34">
        <v>1822</v>
      </c>
      <c r="B3479" s="40" t="s">
        <v>4374</v>
      </c>
      <c r="C3479" s="40" t="s">
        <v>4375</v>
      </c>
      <c r="D3479" s="40" t="str">
        <f t="shared" si="14"/>
        <v>020400148101Hệ thống phanh trên ôtô hiện đại</v>
      </c>
      <c r="E3479" s="40" t="s">
        <v>2058</v>
      </c>
      <c r="F3479" s="40" t="str">
        <f t="shared" si="17"/>
        <v>02040014810117C2-CNÔ1</v>
      </c>
      <c r="G3479" s="46">
        <v>2</v>
      </c>
      <c r="H3479" s="40" t="s">
        <v>101</v>
      </c>
      <c r="I3479" s="46">
        <v>21</v>
      </c>
    </row>
    <row r="3480" spans="1:9" ht="12.75" hidden="1" customHeight="1">
      <c r="A3480" s="34">
        <v>1823</v>
      </c>
      <c r="B3480" s="40" t="s">
        <v>4376</v>
      </c>
      <c r="C3480" s="40" t="s">
        <v>2727</v>
      </c>
      <c r="D3480" s="40" t="str">
        <f t="shared" si="14"/>
        <v>020400001701Các phương pháp gia công đặc biệt</v>
      </c>
      <c r="E3480" s="40" t="s">
        <v>2049</v>
      </c>
      <c r="F3480" s="40" t="str">
        <f t="shared" si="17"/>
        <v>02040000170117C2-CCK1</v>
      </c>
      <c r="G3480" s="46">
        <v>2</v>
      </c>
      <c r="H3480" s="40" t="s">
        <v>218</v>
      </c>
      <c r="I3480" s="46">
        <v>20</v>
      </c>
    </row>
    <row r="3481" spans="1:9" ht="12.75" hidden="1" customHeight="1">
      <c r="A3481" s="34">
        <v>1824</v>
      </c>
      <c r="B3481" s="40" t="s">
        <v>4377</v>
      </c>
      <c r="C3481" s="40" t="s">
        <v>658</v>
      </c>
      <c r="D3481" s="40" t="str">
        <f t="shared" si="14"/>
        <v>020200017509Thực tập Kỹ thuật số</v>
      </c>
      <c r="E3481" s="40" t="s">
        <v>4378</v>
      </c>
      <c r="F3481" s="40" t="str">
        <f t="shared" si="17"/>
        <v>02020001750915CĐ_HL2_17C1-TĐH1</v>
      </c>
      <c r="G3481" s="46">
        <v>2</v>
      </c>
      <c r="H3481" s="40" t="s">
        <v>3707</v>
      </c>
      <c r="I3481" s="46">
        <v>1</v>
      </c>
    </row>
    <row r="3482" spans="1:9" ht="12.75" hidden="1" customHeight="1">
      <c r="A3482" s="34">
        <v>1825</v>
      </c>
      <c r="B3482" s="40" t="s">
        <v>4379</v>
      </c>
      <c r="C3482" s="40" t="s">
        <v>1300</v>
      </c>
      <c r="D3482" s="40" t="str">
        <f t="shared" si="14"/>
        <v>020200087003Lập trình cơ sở dữ liệu</v>
      </c>
      <c r="E3482" s="40" t="s">
        <v>4380</v>
      </c>
      <c r="F3482" s="40" t="str">
        <f t="shared" si="17"/>
        <v>02020008700315CĐ_HL2_CNTT1</v>
      </c>
      <c r="G3482" s="46">
        <v>2</v>
      </c>
      <c r="H3482" s="40" t="s">
        <v>286</v>
      </c>
      <c r="I3482" s="46">
        <v>9</v>
      </c>
    </row>
    <row r="3483" spans="1:9" ht="12.75" hidden="1" customHeight="1">
      <c r="A3483" s="34">
        <v>1826</v>
      </c>
      <c r="B3483" s="40" t="s">
        <v>4381</v>
      </c>
      <c r="C3483" s="40" t="s">
        <v>3125</v>
      </c>
      <c r="D3483" s="40" t="str">
        <f t="shared" si="14"/>
        <v>020200041204Thực tập Trang bị điện</v>
      </c>
      <c r="E3483" s="40" t="s">
        <v>4216</v>
      </c>
      <c r="F3483" s="40" t="str">
        <f t="shared" si="17"/>
        <v>02020004120415CĐ_HL2_17C1-CĐT1</v>
      </c>
      <c r="G3483" s="46">
        <v>2</v>
      </c>
      <c r="H3483" s="40" t="s">
        <v>3747</v>
      </c>
      <c r="I3483" s="46">
        <v>2</v>
      </c>
    </row>
    <row r="3484" spans="1:9" ht="12.75" hidden="1" customHeight="1">
      <c r="A3484" s="34">
        <v>1827</v>
      </c>
      <c r="B3484" s="40" t="s">
        <v>4382</v>
      </c>
      <c r="C3484" s="40" t="s">
        <v>2421</v>
      </c>
      <c r="D3484" s="40" t="str">
        <f t="shared" si="14"/>
        <v>OTL000304Hóa</v>
      </c>
      <c r="E3484" s="40" t="s">
        <v>1938</v>
      </c>
      <c r="F3484" s="40" t="str">
        <f t="shared" si="17"/>
        <v>OTL00030417T2-QTM1</v>
      </c>
      <c r="G3484" s="46">
        <v>2</v>
      </c>
      <c r="H3484" s="40" t="s">
        <v>124</v>
      </c>
      <c r="I3484" s="46">
        <v>45</v>
      </c>
    </row>
    <row r="3485" spans="1:9" ht="12.75" hidden="1" customHeight="1">
      <c r="A3485" s="34">
        <v>1828</v>
      </c>
      <c r="B3485" s="40" t="s">
        <v>4383</v>
      </c>
      <c r="C3485" s="40" t="s">
        <v>2424</v>
      </c>
      <c r="D3485" s="40" t="str">
        <f t="shared" si="14"/>
        <v>OTL000204Lý</v>
      </c>
      <c r="E3485" s="40" t="s">
        <v>1938</v>
      </c>
      <c r="F3485" s="40" t="str">
        <f t="shared" si="17"/>
        <v>OTL00020417T2-QTM1</v>
      </c>
      <c r="G3485" s="46">
        <v>2</v>
      </c>
      <c r="H3485" s="40" t="s">
        <v>131</v>
      </c>
      <c r="I3485" s="46">
        <v>44</v>
      </c>
    </row>
    <row r="3486" spans="1:9" ht="12.75" hidden="1" customHeight="1">
      <c r="A3486" s="34">
        <v>1829</v>
      </c>
      <c r="B3486" s="40" t="s">
        <v>4384</v>
      </c>
      <c r="C3486" s="40" t="s">
        <v>2426</v>
      </c>
      <c r="D3486" s="40" t="str">
        <f t="shared" si="14"/>
        <v>OTL000104Toán</v>
      </c>
      <c r="E3486" s="40" t="s">
        <v>1938</v>
      </c>
      <c r="F3486" s="40" t="str">
        <f t="shared" si="17"/>
        <v>OTL00010417T2-QTM1</v>
      </c>
      <c r="G3486" s="46">
        <v>2</v>
      </c>
      <c r="H3486" s="40" t="s">
        <v>174</v>
      </c>
      <c r="I3486" s="46">
        <v>44</v>
      </c>
    </row>
    <row r="3487" spans="1:9" ht="12.75" hidden="1" customHeight="1">
      <c r="A3487" s="34">
        <v>1830</v>
      </c>
      <c r="B3487" s="40" t="s">
        <v>4385</v>
      </c>
      <c r="C3487" s="40" t="s">
        <v>4386</v>
      </c>
      <c r="D3487" s="40" t="str">
        <f t="shared" si="14"/>
        <v>TNVH-HOA01Hóa (lệ phí thi TNVH 17T2)</v>
      </c>
      <c r="E3487" s="40" t="s">
        <v>4387</v>
      </c>
      <c r="F3487" s="40" t="str">
        <f t="shared" si="17"/>
        <v>TNVH-HOA0117T2-THI-TNVH</v>
      </c>
      <c r="G3487" s="46">
        <v>2</v>
      </c>
      <c r="H3487" s="40"/>
      <c r="I3487" s="46">
        <v>45</v>
      </c>
    </row>
    <row r="3488" spans="1:9" ht="12.75" hidden="1" customHeight="1">
      <c r="A3488" s="34">
        <v>1831</v>
      </c>
      <c r="B3488" s="40" t="s">
        <v>4388</v>
      </c>
      <c r="C3488" s="40" t="s">
        <v>4389</v>
      </c>
      <c r="D3488" s="40" t="str">
        <f t="shared" si="14"/>
        <v>TNVH-LY01Lý (lệ phí thi TNVH 17T2)</v>
      </c>
      <c r="E3488" s="40" t="s">
        <v>4387</v>
      </c>
      <c r="F3488" s="40" t="str">
        <f t="shared" si="17"/>
        <v>TNVH-LY0117T2-THI-TNVH</v>
      </c>
      <c r="G3488" s="46">
        <v>2</v>
      </c>
      <c r="H3488" s="40"/>
      <c r="I3488" s="46">
        <v>44</v>
      </c>
    </row>
    <row r="3489" spans="1:9" ht="12.75" hidden="1" customHeight="1">
      <c r="A3489" s="34">
        <v>1832</v>
      </c>
      <c r="B3489" s="40" t="s">
        <v>4390</v>
      </c>
      <c r="C3489" s="40" t="s">
        <v>4391</v>
      </c>
      <c r="D3489" s="40" t="str">
        <f t="shared" si="14"/>
        <v>TNVH-TOAN01Toán (lệ phí thi TNVH 17T2)</v>
      </c>
      <c r="E3489" s="40" t="s">
        <v>4387</v>
      </c>
      <c r="F3489" s="40" t="str">
        <f t="shared" si="17"/>
        <v>TNVH-TOAN0117T2-THI-TNVH</v>
      </c>
      <c r="G3489" s="46">
        <v>2</v>
      </c>
      <c r="H3489" s="40"/>
      <c r="I3489" s="46">
        <v>44</v>
      </c>
    </row>
    <row r="3490" spans="1:9" ht="12.75" hidden="1" customHeight="1">
      <c r="A3490" s="34">
        <v>1833</v>
      </c>
      <c r="B3490" s="40" t="s">
        <v>4392</v>
      </c>
      <c r="C3490" s="40" t="s">
        <v>2941</v>
      </c>
      <c r="D3490" s="40" t="str">
        <f t="shared" si="14"/>
        <v>020200020013Thủy lực và máy thủy lực</v>
      </c>
      <c r="E3490" s="40" t="s">
        <v>4252</v>
      </c>
      <c r="F3490" s="40" t="str">
        <f t="shared" si="17"/>
        <v>02020002001315CĐ_HL2_ĐLUC1</v>
      </c>
      <c r="G3490" s="46">
        <v>2</v>
      </c>
      <c r="H3490" s="40" t="s">
        <v>101</v>
      </c>
      <c r="I3490" s="46">
        <v>14</v>
      </c>
    </row>
    <row r="3491" spans="1:9" ht="12.75" hidden="1" customHeight="1">
      <c r="A3491" s="34">
        <v>1834</v>
      </c>
      <c r="B3491" s="40" t="s">
        <v>1151</v>
      </c>
      <c r="C3491" s="40" t="s">
        <v>1152</v>
      </c>
      <c r="D3491" s="40" t="str">
        <f t="shared" si="14"/>
        <v>020200086101Công nghệ chế tạo máy</v>
      </c>
      <c r="E3491" s="40" t="s">
        <v>4393</v>
      </c>
      <c r="F3491" s="40" t="str">
        <f t="shared" si="17"/>
        <v>02020008610115CĐ_HL2_CK3</v>
      </c>
      <c r="G3491" s="46">
        <v>2</v>
      </c>
      <c r="H3491" s="40" t="s">
        <v>272</v>
      </c>
      <c r="I3491" s="46">
        <v>10</v>
      </c>
    </row>
    <row r="3492" spans="1:9" ht="12.75" hidden="1" customHeight="1">
      <c r="A3492" s="34">
        <v>1835</v>
      </c>
      <c r="B3492" s="40" t="s">
        <v>1153</v>
      </c>
      <c r="C3492" s="40" t="s">
        <v>1154</v>
      </c>
      <c r="D3492" s="40" t="str">
        <f t="shared" si="14"/>
        <v>020200004301Đồ án Công nghệ chế tạo máy</v>
      </c>
      <c r="E3492" s="40" t="s">
        <v>4393</v>
      </c>
      <c r="F3492" s="40" t="str">
        <f t="shared" si="17"/>
        <v>02020000430115CĐ_HL2_CK3</v>
      </c>
      <c r="G3492" s="46">
        <v>2</v>
      </c>
      <c r="H3492" s="40"/>
      <c r="I3492" s="46">
        <v>15</v>
      </c>
    </row>
    <row r="3493" spans="1:9" ht="12.75" hidden="1" customHeight="1">
      <c r="A3493" s="34">
        <v>1836</v>
      </c>
      <c r="B3493" s="40" t="s">
        <v>4394</v>
      </c>
      <c r="C3493" s="40" t="s">
        <v>2650</v>
      </c>
      <c r="D3493" s="40" t="str">
        <f t="shared" si="14"/>
        <v>020200076809Đồ án Nguyên lý Chi tiết máy</v>
      </c>
      <c r="E3493" s="40" t="s">
        <v>4393</v>
      </c>
      <c r="F3493" s="40" t="str">
        <f t="shared" si="17"/>
        <v>02020007680915CĐ_HL2_CK3</v>
      </c>
      <c r="G3493" s="46">
        <v>2</v>
      </c>
      <c r="H3493" s="40"/>
      <c r="I3493" s="46">
        <v>31</v>
      </c>
    </row>
    <row r="3494" spans="1:9" ht="12.75" hidden="1" customHeight="1">
      <c r="A3494" s="34">
        <v>1837</v>
      </c>
      <c r="B3494" s="40" t="s">
        <v>1142</v>
      </c>
      <c r="C3494" s="40" t="s">
        <v>1143</v>
      </c>
      <c r="D3494" s="40" t="str">
        <f t="shared" si="14"/>
        <v>020200002801Công nghệ CAD/CAM</v>
      </c>
      <c r="E3494" s="40" t="s">
        <v>4395</v>
      </c>
      <c r="F3494" s="40" t="str">
        <f t="shared" si="17"/>
        <v>02020000280115CĐ_HL2_CK4</v>
      </c>
      <c r="G3494" s="46">
        <v>2</v>
      </c>
      <c r="H3494" s="40" t="s">
        <v>222</v>
      </c>
      <c r="I3494" s="46">
        <v>21</v>
      </c>
    </row>
    <row r="3495" spans="1:9" ht="12.75" hidden="1" customHeight="1">
      <c r="A3495" s="34">
        <v>1838</v>
      </c>
      <c r="B3495" s="40" t="s">
        <v>1180</v>
      </c>
      <c r="C3495" s="40" t="s">
        <v>1150</v>
      </c>
      <c r="D3495" s="40" t="str">
        <f t="shared" si="14"/>
        <v>020200081403Truyền động thủy lực và khí nén</v>
      </c>
      <c r="E3495" s="40" t="s">
        <v>4395</v>
      </c>
      <c r="F3495" s="40" t="str">
        <f t="shared" si="17"/>
        <v>02020008140315CĐ_HL2_CK4</v>
      </c>
      <c r="G3495" s="46">
        <v>2</v>
      </c>
      <c r="H3495" s="40" t="s">
        <v>267</v>
      </c>
      <c r="I3495" s="46">
        <v>48</v>
      </c>
    </row>
    <row r="3496" spans="1:9" ht="12.75" hidden="1" customHeight="1">
      <c r="A3496" s="34">
        <v>1839</v>
      </c>
      <c r="B3496" s="40" t="s">
        <v>4396</v>
      </c>
      <c r="C3496" s="40" t="s">
        <v>448</v>
      </c>
      <c r="D3496" s="40" t="str">
        <f t="shared" si="14"/>
        <v>020200029501Trang bị điện</v>
      </c>
      <c r="E3496" s="40" t="s">
        <v>4397</v>
      </c>
      <c r="F3496" s="40" t="str">
        <f t="shared" si="17"/>
        <v>02020002950115CĐ_HL2_ĐĐT3</v>
      </c>
      <c r="G3496" s="46">
        <v>2</v>
      </c>
      <c r="H3496" s="40" t="s">
        <v>67</v>
      </c>
      <c r="I3496" s="46">
        <v>46</v>
      </c>
    </row>
    <row r="3497" spans="1:9" ht="12.75" hidden="1" customHeight="1">
      <c r="A3497" s="34">
        <v>1840</v>
      </c>
      <c r="B3497" s="40" t="s">
        <v>4398</v>
      </c>
      <c r="C3497" s="40" t="s">
        <v>1264</v>
      </c>
      <c r="D3497" s="40" t="str">
        <f t="shared" si="14"/>
        <v>000000013101Phương pháp nghiên cứu khoa học</v>
      </c>
      <c r="E3497" s="40" t="s">
        <v>1983</v>
      </c>
      <c r="F3497" s="40" t="str">
        <f t="shared" si="17"/>
        <v>000000013101CHUYENDIEM_2</v>
      </c>
      <c r="G3497" s="46">
        <v>2</v>
      </c>
      <c r="H3497" s="40"/>
      <c r="I3497" s="46">
        <v>1</v>
      </c>
    </row>
    <row r="3498" spans="1:9" ht="12.75" hidden="1" customHeight="1">
      <c r="A3498" s="34">
        <v>1841</v>
      </c>
      <c r="B3498" s="40" t="s">
        <v>1831</v>
      </c>
      <c r="C3498" s="40" t="s">
        <v>877</v>
      </c>
      <c r="D3498" s="40" t="str">
        <f t="shared" si="14"/>
        <v>020200014201Thiết bị điện</v>
      </c>
      <c r="E3498" s="40" t="s">
        <v>4399</v>
      </c>
      <c r="F3498" s="40" t="str">
        <f t="shared" si="17"/>
        <v>02020001420114CĐ_HL2_DLANH</v>
      </c>
      <c r="G3498" s="46">
        <v>2</v>
      </c>
      <c r="H3498" s="40" t="s">
        <v>80</v>
      </c>
      <c r="I3498" s="46">
        <v>3</v>
      </c>
    </row>
    <row r="3499" spans="1:9" ht="12.75" hidden="1" customHeight="1">
      <c r="A3499" s="34">
        <v>1842</v>
      </c>
      <c r="B3499" s="40" t="s">
        <v>4400</v>
      </c>
      <c r="C3499" s="40" t="s">
        <v>739</v>
      </c>
      <c r="D3499" s="40" t="str">
        <f t="shared" si="14"/>
        <v>020200014501Thiết bị trao đổi nhiệt và mạng nhiệt</v>
      </c>
      <c r="E3499" s="40" t="s">
        <v>4399</v>
      </c>
      <c r="F3499" s="40" t="str">
        <f t="shared" si="17"/>
        <v>02020001450114CĐ_HL2_DLANH</v>
      </c>
      <c r="G3499" s="46">
        <v>2</v>
      </c>
      <c r="H3499" s="40" t="s">
        <v>80</v>
      </c>
      <c r="I3499" s="46">
        <v>1</v>
      </c>
    </row>
    <row r="3500" spans="1:9" ht="12.75" hidden="1" customHeight="1">
      <c r="A3500" s="34">
        <v>1843</v>
      </c>
      <c r="B3500" s="40" t="s">
        <v>4402</v>
      </c>
      <c r="C3500" s="40" t="s">
        <v>4157</v>
      </c>
      <c r="D3500" s="40" t="str">
        <f t="shared" si="14"/>
        <v>020200005839Giáo dục quốc phòng – An ninh</v>
      </c>
      <c r="E3500" s="40" t="s">
        <v>3126</v>
      </c>
      <c r="F3500" s="40" t="str">
        <f t="shared" si="17"/>
        <v>02020000583916CĐ-CTM1</v>
      </c>
      <c r="G3500" s="46">
        <v>2</v>
      </c>
      <c r="H3500" s="40"/>
      <c r="I3500" s="46">
        <v>63</v>
      </c>
    </row>
    <row r="3501" spans="1:9" ht="12.75" hidden="1" customHeight="1">
      <c r="A3501" s="34">
        <v>1844</v>
      </c>
      <c r="B3501" s="40" t="s">
        <v>4403</v>
      </c>
      <c r="C3501" s="40" t="s">
        <v>4157</v>
      </c>
      <c r="D3501" s="40" t="str">
        <f t="shared" si="14"/>
        <v>020200005840Giáo dục quốc phòng – An ninh</v>
      </c>
      <c r="E3501" s="40" t="s">
        <v>3106</v>
      </c>
      <c r="F3501" s="40" t="str">
        <f t="shared" si="17"/>
        <v>02020000584016CĐ-CĐ1</v>
      </c>
      <c r="G3501" s="46">
        <v>2</v>
      </c>
      <c r="H3501" s="40"/>
      <c r="I3501" s="46">
        <v>14</v>
      </c>
    </row>
    <row r="3502" spans="1:9" ht="12.75" hidden="1" customHeight="1">
      <c r="A3502" s="34">
        <v>1845</v>
      </c>
      <c r="B3502" s="40" t="s">
        <v>4404</v>
      </c>
      <c r="C3502" s="40" t="s">
        <v>4157</v>
      </c>
      <c r="D3502" s="40" t="str">
        <f t="shared" si="14"/>
        <v>020200005841Giáo dục quốc phòng – An ninh</v>
      </c>
      <c r="E3502" s="40" t="s">
        <v>3117</v>
      </c>
      <c r="F3502" s="40" t="str">
        <f t="shared" si="17"/>
        <v>02020000584116CĐ-CNC1</v>
      </c>
      <c r="G3502" s="46">
        <v>2</v>
      </c>
      <c r="H3502" s="40"/>
      <c r="I3502" s="46">
        <v>18</v>
      </c>
    </row>
    <row r="3503" spans="1:9" ht="12.75" hidden="1" customHeight="1">
      <c r="A3503" s="34">
        <v>1846</v>
      </c>
      <c r="B3503" s="40" t="s">
        <v>4405</v>
      </c>
      <c r="C3503" s="40" t="s">
        <v>4157</v>
      </c>
      <c r="D3503" s="40" t="str">
        <f t="shared" si="14"/>
        <v>020200005842Giáo dục quốc phòng – An ninh</v>
      </c>
      <c r="E3503" s="40" t="s">
        <v>1563</v>
      </c>
      <c r="F3503" s="40" t="str">
        <f t="shared" si="17"/>
        <v>02020000584216CĐ-TP1</v>
      </c>
      <c r="G3503" s="46">
        <v>2</v>
      </c>
      <c r="H3503" s="40"/>
      <c r="I3503" s="46">
        <v>30</v>
      </c>
    </row>
    <row r="3504" spans="1:9" ht="12.75" hidden="1" customHeight="1">
      <c r="A3504" s="34">
        <v>1847</v>
      </c>
      <c r="B3504" s="40" t="s">
        <v>4406</v>
      </c>
      <c r="C3504" s="40" t="s">
        <v>4157</v>
      </c>
      <c r="D3504" s="40" t="str">
        <f t="shared" si="14"/>
        <v>020200005843Giáo dục quốc phòng – An ninh</v>
      </c>
      <c r="E3504" s="40" t="s">
        <v>2373</v>
      </c>
      <c r="F3504" s="40" t="str">
        <f t="shared" si="17"/>
        <v>02020000584316CĐ-TW1</v>
      </c>
      <c r="G3504" s="46">
        <v>2</v>
      </c>
      <c r="H3504" s="40"/>
      <c r="I3504" s="46">
        <v>28</v>
      </c>
    </row>
    <row r="3505" spans="1:9" ht="12.75" hidden="1" customHeight="1">
      <c r="A3505" s="34">
        <v>1848</v>
      </c>
      <c r="B3505" s="40" t="s">
        <v>4408</v>
      </c>
      <c r="C3505" s="40" t="s">
        <v>4157</v>
      </c>
      <c r="D3505" s="40" t="str">
        <f t="shared" si="14"/>
        <v>020200005844Giáo dục quốc phòng – An ninh</v>
      </c>
      <c r="E3505" s="40" t="s">
        <v>1585</v>
      </c>
      <c r="F3505" s="40" t="str">
        <f t="shared" si="17"/>
        <v>02020000584416CĐ-TP2</v>
      </c>
      <c r="G3505" s="46">
        <v>2</v>
      </c>
      <c r="H3505" s="40"/>
      <c r="I3505" s="46">
        <v>32</v>
      </c>
    </row>
    <row r="3506" spans="1:9" ht="12.75" hidden="1" customHeight="1">
      <c r="A3506" s="34">
        <v>1849</v>
      </c>
      <c r="B3506" s="40" t="s">
        <v>4409</v>
      </c>
      <c r="C3506" s="40" t="s">
        <v>4157</v>
      </c>
      <c r="D3506" s="40" t="str">
        <f t="shared" si="14"/>
        <v>020200005845Giáo dục quốc phòng – An ninh</v>
      </c>
      <c r="E3506" s="40" t="s">
        <v>1393</v>
      </c>
      <c r="F3506" s="40" t="str">
        <f t="shared" si="17"/>
        <v>02020000584516CĐ-TW2</v>
      </c>
      <c r="G3506" s="46">
        <v>2</v>
      </c>
      <c r="H3506" s="40"/>
      <c r="I3506" s="46">
        <v>29</v>
      </c>
    </row>
    <row r="3507" spans="1:9" ht="12.75" hidden="1" customHeight="1">
      <c r="A3507" s="34">
        <v>1850</v>
      </c>
      <c r="B3507" s="40" t="s">
        <v>4410</v>
      </c>
      <c r="C3507" s="40" t="s">
        <v>4157</v>
      </c>
      <c r="D3507" s="40" t="str">
        <f t="shared" si="14"/>
        <v>020200005846Giáo dục quốc phòng – An ninh</v>
      </c>
      <c r="E3507" s="40" t="s">
        <v>3228</v>
      </c>
      <c r="F3507" s="40" t="str">
        <f t="shared" si="17"/>
        <v>02020000584616CĐ-TĐH1</v>
      </c>
      <c r="G3507" s="46">
        <v>2</v>
      </c>
      <c r="H3507" s="40"/>
      <c r="I3507" s="46">
        <v>40</v>
      </c>
    </row>
    <row r="3508" spans="1:9" ht="12.75" hidden="1" customHeight="1">
      <c r="A3508" s="34">
        <v>1851</v>
      </c>
      <c r="B3508" s="40" t="s">
        <v>4411</v>
      </c>
      <c r="C3508" s="40" t="s">
        <v>4157</v>
      </c>
      <c r="D3508" s="40" t="str">
        <f t="shared" si="14"/>
        <v>020200005847Giáo dục quốc phòng – An ninh</v>
      </c>
      <c r="E3508" s="40" t="s">
        <v>1801</v>
      </c>
      <c r="F3508" s="40" t="str">
        <f t="shared" si="17"/>
        <v>02020000584716CĐ-TM2</v>
      </c>
      <c r="G3508" s="46">
        <v>2</v>
      </c>
      <c r="H3508" s="40"/>
      <c r="I3508" s="46">
        <v>38</v>
      </c>
    </row>
    <row r="3509" spans="1:9" ht="12.75" hidden="1" customHeight="1">
      <c r="A3509" s="34">
        <v>1852</v>
      </c>
      <c r="B3509" s="40" t="s">
        <v>4412</v>
      </c>
      <c r="C3509" s="40" t="s">
        <v>4157</v>
      </c>
      <c r="D3509" s="40" t="str">
        <f t="shared" si="14"/>
        <v>020200005848Giáo dục quốc phòng – An ninh</v>
      </c>
      <c r="E3509" s="40" t="s">
        <v>1790</v>
      </c>
      <c r="F3509" s="40" t="str">
        <f t="shared" si="17"/>
        <v>02020000584816CĐ-TM1</v>
      </c>
      <c r="G3509" s="46">
        <v>2</v>
      </c>
      <c r="H3509" s="40"/>
      <c r="I3509" s="46">
        <v>37</v>
      </c>
    </row>
    <row r="3510" spans="1:9" ht="12.75" hidden="1" customHeight="1">
      <c r="A3510" s="34">
        <v>1853</v>
      </c>
      <c r="B3510" s="40" t="s">
        <v>4413</v>
      </c>
      <c r="C3510" s="40" t="s">
        <v>4157</v>
      </c>
      <c r="D3510" s="40" t="str">
        <f t="shared" si="14"/>
        <v>020200005849Giáo dục quốc phòng – An ninh</v>
      </c>
      <c r="E3510" s="40" t="s">
        <v>938</v>
      </c>
      <c r="F3510" s="40" t="str">
        <f t="shared" si="17"/>
        <v>02020000584916CĐ-Ô1</v>
      </c>
      <c r="G3510" s="46">
        <v>2</v>
      </c>
      <c r="H3510" s="40"/>
      <c r="I3510" s="46">
        <v>41</v>
      </c>
    </row>
    <row r="3511" spans="1:9" ht="12.75" hidden="1" customHeight="1">
      <c r="A3511" s="34">
        <v>1854</v>
      </c>
      <c r="B3511" s="40" t="s">
        <v>4414</v>
      </c>
      <c r="C3511" s="40" t="s">
        <v>4157</v>
      </c>
      <c r="D3511" s="40" t="str">
        <f t="shared" si="14"/>
        <v>020200005850Giáo dục quốc phòng – An ninh</v>
      </c>
      <c r="E3511" s="40" t="s">
        <v>3216</v>
      </c>
      <c r="F3511" s="40" t="str">
        <f t="shared" si="17"/>
        <v>02020000585016CĐ-ĐTCN1</v>
      </c>
      <c r="G3511" s="46">
        <v>2</v>
      </c>
      <c r="H3511" s="40"/>
      <c r="I3511" s="46">
        <v>46</v>
      </c>
    </row>
    <row r="3512" spans="1:9" ht="12.75" hidden="1" customHeight="1">
      <c r="A3512" s="34">
        <v>1855</v>
      </c>
      <c r="B3512" s="40" t="s">
        <v>4415</v>
      </c>
      <c r="C3512" s="40" t="s">
        <v>4157</v>
      </c>
      <c r="D3512" s="40" t="str">
        <f t="shared" si="14"/>
        <v>020200005851Giáo dục quốc phòng – An ninh</v>
      </c>
      <c r="E3512" s="40" t="s">
        <v>943</v>
      </c>
      <c r="F3512" s="40" t="str">
        <f t="shared" si="17"/>
        <v>02020000585116CĐ-Ô11</v>
      </c>
      <c r="G3512" s="46">
        <v>2</v>
      </c>
      <c r="H3512" s="40"/>
      <c r="I3512" s="46">
        <v>45</v>
      </c>
    </row>
    <row r="3513" spans="1:9" ht="12.75" hidden="1" customHeight="1">
      <c r="A3513" s="34">
        <v>1856</v>
      </c>
      <c r="B3513" s="40" t="s">
        <v>4416</v>
      </c>
      <c r="C3513" s="40" t="s">
        <v>4157</v>
      </c>
      <c r="D3513" s="40" t="str">
        <f t="shared" si="14"/>
        <v>020200005852Giáo dục quốc phòng – An ninh</v>
      </c>
      <c r="E3513" s="40" t="s">
        <v>941</v>
      </c>
      <c r="F3513" s="40" t="str">
        <f t="shared" si="17"/>
        <v>02020000585216CĐ-Ô10</v>
      </c>
      <c r="G3513" s="46">
        <v>2</v>
      </c>
      <c r="H3513" s="40"/>
      <c r="I3513" s="46">
        <v>47</v>
      </c>
    </row>
    <row r="3514" spans="1:9" ht="12.75" hidden="1" customHeight="1">
      <c r="A3514" s="34">
        <v>1857</v>
      </c>
      <c r="B3514" s="40" t="s">
        <v>4418</v>
      </c>
      <c r="C3514" s="40" t="s">
        <v>4157</v>
      </c>
      <c r="D3514" s="40" t="str">
        <f t="shared" si="14"/>
        <v>020200005853Giáo dục quốc phòng – An ninh</v>
      </c>
      <c r="E3514" s="40" t="s">
        <v>960</v>
      </c>
      <c r="F3514" s="40" t="str">
        <f t="shared" si="17"/>
        <v>02020000585316CĐ-Ô6</v>
      </c>
      <c r="G3514" s="46">
        <v>2</v>
      </c>
      <c r="H3514" s="40"/>
      <c r="I3514" s="46">
        <v>36</v>
      </c>
    </row>
    <row r="3515" spans="1:9" ht="12.75" hidden="1" customHeight="1">
      <c r="A3515" s="34">
        <v>1858</v>
      </c>
      <c r="B3515" s="40" t="s">
        <v>4419</v>
      </c>
      <c r="C3515" s="40" t="s">
        <v>4157</v>
      </c>
      <c r="D3515" s="40" t="str">
        <f t="shared" si="14"/>
        <v>020200005854Giáo dục quốc phòng – An ninh</v>
      </c>
      <c r="E3515" s="40" t="s">
        <v>955</v>
      </c>
      <c r="F3515" s="40" t="str">
        <f t="shared" si="17"/>
        <v>02020000585416CĐ-Ô4</v>
      </c>
      <c r="G3515" s="46">
        <v>2</v>
      </c>
      <c r="H3515" s="40"/>
      <c r="I3515" s="46">
        <v>38</v>
      </c>
    </row>
    <row r="3516" spans="1:9" ht="12.75" hidden="1" customHeight="1">
      <c r="A3516" s="34">
        <v>1859</v>
      </c>
      <c r="B3516" s="40" t="s">
        <v>4420</v>
      </c>
      <c r="C3516" s="40" t="s">
        <v>4157</v>
      </c>
      <c r="D3516" s="40" t="str">
        <f t="shared" si="14"/>
        <v>020200005855Giáo dục quốc phòng – An ninh</v>
      </c>
      <c r="E3516" s="40" t="s">
        <v>2929</v>
      </c>
      <c r="F3516" s="40" t="str">
        <f t="shared" si="17"/>
        <v>02020000585516CĐ-ĐL3</v>
      </c>
      <c r="G3516" s="46">
        <v>2</v>
      </c>
      <c r="H3516" s="40"/>
      <c r="I3516" s="46">
        <v>41</v>
      </c>
    </row>
    <row r="3517" spans="1:9" ht="12.75" hidden="1" customHeight="1">
      <c r="A3517" s="34">
        <v>1860</v>
      </c>
      <c r="B3517" s="40" t="s">
        <v>4421</v>
      </c>
      <c r="C3517" s="40" t="s">
        <v>4157</v>
      </c>
      <c r="D3517" s="40" t="str">
        <f t="shared" si="14"/>
        <v>020200005856Giáo dục quốc phòng – An ninh</v>
      </c>
      <c r="E3517" s="40" t="s">
        <v>3189</v>
      </c>
      <c r="F3517" s="40" t="str">
        <f t="shared" si="17"/>
        <v>02020000585616CĐ-ĐCN4</v>
      </c>
      <c r="G3517" s="46">
        <v>2</v>
      </c>
      <c r="H3517" s="40"/>
      <c r="I3517" s="46">
        <v>48</v>
      </c>
    </row>
    <row r="3518" spans="1:9" ht="12.75" hidden="1" customHeight="1">
      <c r="A3518" s="34">
        <v>1861</v>
      </c>
      <c r="B3518" s="40" t="s">
        <v>4422</v>
      </c>
      <c r="C3518" s="40" t="s">
        <v>4157</v>
      </c>
      <c r="D3518" s="40" t="str">
        <f t="shared" si="14"/>
        <v>020200005857Giáo dục quốc phòng – An ninh</v>
      </c>
      <c r="E3518" s="40" t="s">
        <v>946</v>
      </c>
      <c r="F3518" s="40" t="str">
        <f t="shared" si="17"/>
        <v>02020000585716CĐ-Ô12</v>
      </c>
      <c r="G3518" s="46">
        <v>2</v>
      </c>
      <c r="H3518" s="40"/>
      <c r="I3518" s="46">
        <v>37</v>
      </c>
    </row>
    <row r="3519" spans="1:9" ht="12.75" hidden="1" customHeight="1">
      <c r="A3519" s="34">
        <v>1862</v>
      </c>
      <c r="B3519" s="40" t="s">
        <v>4423</v>
      </c>
      <c r="C3519" s="40" t="s">
        <v>4157</v>
      </c>
      <c r="D3519" s="40" t="str">
        <f t="shared" si="14"/>
        <v>020200005858Giáo dục quốc phòng – An ninh</v>
      </c>
      <c r="E3519" s="40" t="s">
        <v>953</v>
      </c>
      <c r="F3519" s="40" t="str">
        <f t="shared" si="17"/>
        <v>02020000585816CĐ-Ô9</v>
      </c>
      <c r="G3519" s="46">
        <v>2</v>
      </c>
      <c r="H3519" s="40"/>
      <c r="I3519" s="46">
        <v>41</v>
      </c>
    </row>
    <row r="3520" spans="1:9" ht="12.75" hidden="1" customHeight="1">
      <c r="A3520" s="34">
        <v>1863</v>
      </c>
      <c r="B3520" s="40" t="s">
        <v>4425</v>
      </c>
      <c r="C3520" s="40" t="s">
        <v>4157</v>
      </c>
      <c r="D3520" s="40" t="str">
        <f t="shared" si="14"/>
        <v>020200005859Giáo dục quốc phòng – An ninh</v>
      </c>
      <c r="E3520" s="40" t="s">
        <v>930</v>
      </c>
      <c r="F3520" s="40" t="str">
        <f t="shared" si="17"/>
        <v>02020000585916CĐ-MTT1</v>
      </c>
      <c r="G3520" s="46">
        <v>2</v>
      </c>
      <c r="H3520" s="40"/>
      <c r="I3520" s="46">
        <v>49</v>
      </c>
    </row>
    <row r="3521" spans="1:9" ht="12.75" hidden="1" customHeight="1">
      <c r="A3521" s="34">
        <v>1864</v>
      </c>
      <c r="B3521" s="40" t="s">
        <v>4426</v>
      </c>
      <c r="C3521" s="40" t="s">
        <v>4157</v>
      </c>
      <c r="D3521" s="40" t="str">
        <f t="shared" si="14"/>
        <v>020200005860Giáo dục quốc phòng – An ninh</v>
      </c>
      <c r="E3521" s="40" t="s">
        <v>949</v>
      </c>
      <c r="F3521" s="40" t="str">
        <f t="shared" si="17"/>
        <v>02020000586016CĐ-Ô2</v>
      </c>
      <c r="G3521" s="46">
        <v>2</v>
      </c>
      <c r="H3521" s="40"/>
      <c r="I3521" s="46">
        <v>43</v>
      </c>
    </row>
    <row r="3522" spans="1:9" ht="12.75" hidden="1" customHeight="1">
      <c r="A3522" s="34">
        <v>1865</v>
      </c>
      <c r="B3522" s="40" t="s">
        <v>4427</v>
      </c>
      <c r="C3522" s="40" t="s">
        <v>4157</v>
      </c>
      <c r="D3522" s="40" t="str">
        <f t="shared" si="14"/>
        <v>020200005861Giáo dục quốc phòng – An ninh</v>
      </c>
      <c r="E3522" s="40" t="s">
        <v>3133</v>
      </c>
      <c r="F3522" s="40" t="str">
        <f t="shared" si="17"/>
        <v>02020000586116CĐ-CTM2</v>
      </c>
      <c r="G3522" s="46">
        <v>2</v>
      </c>
      <c r="H3522" s="40"/>
      <c r="I3522" s="46">
        <v>41</v>
      </c>
    </row>
    <row r="3523" spans="1:9" ht="12.75" hidden="1" customHeight="1">
      <c r="A3523" s="34">
        <v>1866</v>
      </c>
      <c r="B3523" s="40" t="s">
        <v>4428</v>
      </c>
      <c r="C3523" s="40" t="s">
        <v>4157</v>
      </c>
      <c r="D3523" s="40" t="str">
        <f t="shared" si="14"/>
        <v>020200005862Giáo dục quốc phòng – An ninh</v>
      </c>
      <c r="E3523" s="40" t="s">
        <v>964</v>
      </c>
      <c r="F3523" s="40" t="str">
        <f t="shared" si="17"/>
        <v>02020000586216CĐ-Ô8</v>
      </c>
      <c r="G3523" s="46">
        <v>2</v>
      </c>
      <c r="H3523" s="40"/>
      <c r="I3523" s="46">
        <v>39</v>
      </c>
    </row>
    <row r="3524" spans="1:9" ht="12.75" hidden="1" customHeight="1">
      <c r="A3524" s="34">
        <v>1867</v>
      </c>
      <c r="B3524" s="40" t="s">
        <v>4429</v>
      </c>
      <c r="C3524" s="40" t="s">
        <v>4157</v>
      </c>
      <c r="D3524" s="40" t="str">
        <f t="shared" si="14"/>
        <v>020200005863Giáo dục quốc phòng – An ninh</v>
      </c>
      <c r="E3524" s="40" t="s">
        <v>962</v>
      </c>
      <c r="F3524" s="40" t="str">
        <f t="shared" si="17"/>
        <v>02020000586316CĐ-Ô7</v>
      </c>
      <c r="G3524" s="46">
        <v>2</v>
      </c>
      <c r="H3524" s="40"/>
      <c r="I3524" s="46">
        <v>40</v>
      </c>
    </row>
    <row r="3525" spans="1:9" ht="12.75" hidden="1" customHeight="1">
      <c r="A3525" s="34">
        <v>1868</v>
      </c>
      <c r="B3525" s="40" t="s">
        <v>4430</v>
      </c>
      <c r="C3525" s="40" t="s">
        <v>4157</v>
      </c>
      <c r="D3525" s="40" t="str">
        <f t="shared" si="14"/>
        <v>020200005864Giáo dục quốc phòng – An ninh</v>
      </c>
      <c r="E3525" s="40" t="s">
        <v>951</v>
      </c>
      <c r="F3525" s="40" t="str">
        <f t="shared" si="17"/>
        <v>02020000586416CĐ-Ô3</v>
      </c>
      <c r="G3525" s="46">
        <v>2</v>
      </c>
      <c r="H3525" s="40"/>
      <c r="I3525" s="46">
        <v>40</v>
      </c>
    </row>
    <row r="3526" spans="1:9" ht="12.75" hidden="1" customHeight="1">
      <c r="A3526" s="34">
        <v>1869</v>
      </c>
      <c r="B3526" s="40" t="s">
        <v>4431</v>
      </c>
      <c r="C3526" s="40" t="s">
        <v>4157</v>
      </c>
      <c r="D3526" s="40" t="str">
        <f t="shared" si="14"/>
        <v>020200005865Giáo dục quốc phòng – An ninh</v>
      </c>
      <c r="E3526" s="40" t="s">
        <v>3202</v>
      </c>
      <c r="F3526" s="40" t="str">
        <f t="shared" si="17"/>
        <v>02020000586516CĐ-ĐCN5</v>
      </c>
      <c r="G3526" s="46">
        <v>2</v>
      </c>
      <c r="H3526" s="40"/>
      <c r="I3526" s="46">
        <v>50</v>
      </c>
    </row>
    <row r="3527" spans="1:9" ht="12.75" hidden="1" customHeight="1">
      <c r="A3527" s="34">
        <v>1870</v>
      </c>
      <c r="B3527" s="40" t="s">
        <v>4432</v>
      </c>
      <c r="C3527" s="40" t="s">
        <v>4157</v>
      </c>
      <c r="D3527" s="40" t="str">
        <f t="shared" si="14"/>
        <v>020200005866Giáo dục quốc phòng – An ninh</v>
      </c>
      <c r="E3527" s="40" t="s">
        <v>935</v>
      </c>
      <c r="F3527" s="40" t="str">
        <f t="shared" si="17"/>
        <v>02020000586616CĐ-ĐL2</v>
      </c>
      <c r="G3527" s="46">
        <v>2</v>
      </c>
      <c r="H3527" s="40"/>
      <c r="I3527" s="46">
        <v>45</v>
      </c>
    </row>
    <row r="3528" spans="1:9" ht="12.75" hidden="1" customHeight="1">
      <c r="A3528" s="34">
        <v>1871</v>
      </c>
      <c r="B3528" s="40" t="s">
        <v>4433</v>
      </c>
      <c r="C3528" s="40" t="s">
        <v>4157</v>
      </c>
      <c r="D3528" s="40" t="str">
        <f t="shared" si="14"/>
        <v>020200005867Giáo dục quốc phòng – An ninh</v>
      </c>
      <c r="E3528" s="40" t="s">
        <v>2905</v>
      </c>
      <c r="F3528" s="40" t="str">
        <f t="shared" si="17"/>
        <v>02020000586716CĐ-ĐL1</v>
      </c>
      <c r="G3528" s="46">
        <v>2</v>
      </c>
      <c r="H3528" s="40"/>
      <c r="I3528" s="46">
        <v>51</v>
      </c>
    </row>
    <row r="3529" spans="1:9" ht="12.75" hidden="1" customHeight="1">
      <c r="A3529" s="34">
        <v>1872</v>
      </c>
      <c r="B3529" s="40" t="s">
        <v>4434</v>
      </c>
      <c r="C3529" s="40" t="s">
        <v>4157</v>
      </c>
      <c r="D3529" s="40" t="str">
        <f t="shared" si="14"/>
        <v>020200005868Giáo dục quốc phòng – An ninh</v>
      </c>
      <c r="E3529" s="40" t="s">
        <v>3176</v>
      </c>
      <c r="F3529" s="40" t="str">
        <f t="shared" si="17"/>
        <v>02020000586816CĐ-ĐCN3</v>
      </c>
      <c r="G3529" s="46">
        <v>2</v>
      </c>
      <c r="H3529" s="40"/>
      <c r="I3529" s="46">
        <v>52</v>
      </c>
    </row>
    <row r="3530" spans="1:9" ht="12.75" hidden="1" customHeight="1">
      <c r="A3530" s="34">
        <v>1873</v>
      </c>
      <c r="B3530" s="40" t="s">
        <v>4435</v>
      </c>
      <c r="C3530" s="40" t="s">
        <v>4157</v>
      </c>
      <c r="D3530" s="40" t="str">
        <f t="shared" si="14"/>
        <v>020200005869Giáo dục quốc phòng – An ninh</v>
      </c>
      <c r="E3530" s="40" t="s">
        <v>3163</v>
      </c>
      <c r="F3530" s="40" t="str">
        <f t="shared" si="17"/>
        <v>02020000586916CĐ-ĐCN2</v>
      </c>
      <c r="G3530" s="46">
        <v>2</v>
      </c>
      <c r="H3530" s="40"/>
      <c r="I3530" s="46">
        <v>51</v>
      </c>
    </row>
    <row r="3531" spans="1:9" ht="12.75" hidden="1" customHeight="1">
      <c r="A3531" s="34">
        <v>1874</v>
      </c>
      <c r="B3531" s="40" t="s">
        <v>4436</v>
      </c>
      <c r="C3531" s="40" t="s">
        <v>4157</v>
      </c>
      <c r="D3531" s="40" t="str">
        <f t="shared" si="14"/>
        <v>020200005870Giáo dục quốc phòng – An ninh</v>
      </c>
      <c r="E3531" s="40" t="s">
        <v>3095</v>
      </c>
      <c r="F3531" s="40" t="str">
        <f t="shared" si="17"/>
        <v>02020000587016CĐ-ĐCN1</v>
      </c>
      <c r="G3531" s="46">
        <v>2</v>
      </c>
      <c r="H3531" s="40"/>
      <c r="I3531" s="46">
        <v>52</v>
      </c>
    </row>
    <row r="3532" spans="1:9" ht="12.75" hidden="1" customHeight="1">
      <c r="A3532" s="34">
        <v>1875</v>
      </c>
      <c r="B3532" s="40" t="s">
        <v>4437</v>
      </c>
      <c r="C3532" s="40" t="s">
        <v>4157</v>
      </c>
      <c r="D3532" s="40" t="str">
        <f t="shared" si="14"/>
        <v>020200005871Giáo dục quốc phòng – An ninh</v>
      </c>
      <c r="E3532" s="40" t="s">
        <v>958</v>
      </c>
      <c r="F3532" s="40" t="str">
        <f t="shared" si="17"/>
        <v>02020000587116CĐ-Ô5</v>
      </c>
      <c r="G3532" s="46">
        <v>2</v>
      </c>
      <c r="H3532" s="40"/>
      <c r="I3532" s="46">
        <v>51</v>
      </c>
    </row>
    <row r="3533" spans="1:9" ht="12.75" hidden="1" customHeight="1">
      <c r="A3533" s="34">
        <v>1876</v>
      </c>
      <c r="B3533" s="40" t="s">
        <v>4440</v>
      </c>
      <c r="C3533" s="40" t="s">
        <v>4157</v>
      </c>
      <c r="D3533" s="40" t="str">
        <f t="shared" si="14"/>
        <v>020200005872Giáo dục quốc phòng – An ninh</v>
      </c>
      <c r="E3533" s="40" t="s">
        <v>933</v>
      </c>
      <c r="F3533" s="40" t="str">
        <f t="shared" si="17"/>
        <v>02020000587216CĐ-MTT2</v>
      </c>
      <c r="G3533" s="46">
        <v>2</v>
      </c>
      <c r="H3533" s="40"/>
      <c r="I3533" s="46">
        <v>52</v>
      </c>
    </row>
    <row r="3534" spans="1:9" ht="12.75" hidden="1" customHeight="1">
      <c r="A3534" s="34">
        <v>1877</v>
      </c>
      <c r="B3534" s="40" t="s">
        <v>4441</v>
      </c>
      <c r="C3534" s="40" t="s">
        <v>4157</v>
      </c>
      <c r="D3534" s="40" t="str">
        <f t="shared" si="14"/>
        <v>020200005873Giáo dục quốc phòng – An ninh</v>
      </c>
      <c r="E3534" s="40" t="s">
        <v>3155</v>
      </c>
      <c r="F3534" s="40" t="str">
        <f t="shared" si="17"/>
        <v>02020000587316CĐ-CTM5</v>
      </c>
      <c r="G3534" s="46">
        <v>2</v>
      </c>
      <c r="H3534" s="40"/>
      <c r="I3534" s="46">
        <v>57</v>
      </c>
    </row>
    <row r="3535" spans="1:9" ht="12.75" hidden="1" customHeight="1">
      <c r="A3535" s="34">
        <v>1878</v>
      </c>
      <c r="B3535" s="40" t="s">
        <v>4442</v>
      </c>
      <c r="C3535" s="40" t="s">
        <v>4157</v>
      </c>
      <c r="D3535" s="40" t="str">
        <f t="shared" si="14"/>
        <v>020200005874Giáo dục quốc phòng – An ninh</v>
      </c>
      <c r="E3535" s="40" t="s">
        <v>3148</v>
      </c>
      <c r="F3535" s="40" t="str">
        <f t="shared" si="17"/>
        <v>02020000587416CĐ-CTM4</v>
      </c>
      <c r="G3535" s="46">
        <v>2</v>
      </c>
      <c r="H3535" s="40"/>
      <c r="I3535" s="46">
        <v>61</v>
      </c>
    </row>
    <row r="3536" spans="1:9" ht="12.75" hidden="1" customHeight="1">
      <c r="A3536" s="34">
        <v>1879</v>
      </c>
      <c r="B3536" s="40" t="s">
        <v>4443</v>
      </c>
      <c r="C3536" s="40" t="s">
        <v>4157</v>
      </c>
      <c r="D3536" s="40" t="str">
        <f t="shared" si="14"/>
        <v>020200005875Giáo dục quốc phòng – An ninh</v>
      </c>
      <c r="E3536" s="40" t="s">
        <v>3141</v>
      </c>
      <c r="F3536" s="40" t="str">
        <f t="shared" si="17"/>
        <v>02020000587516CĐ-CTM3</v>
      </c>
      <c r="G3536" s="46">
        <v>2</v>
      </c>
      <c r="H3536" s="40"/>
      <c r="I3536" s="46">
        <v>58</v>
      </c>
    </row>
  </sheetData>
  <autoFilter ref="A1:I3536">
    <filterColumn colId="6">
      <filters>
        <filter val="1"/>
      </filters>
    </filterColumn>
    <filterColumn colId="7">
      <filters>
        <filter val="Đặng Ngọc  Đoàn, Dương Ngọc  Vọng"/>
        <filter val="Dương Ngọc  Vọng"/>
        <filter val="Dương Ngọc  Vọng, Lê Hồng  Thái"/>
      </filters>
    </filterColumn>
  </autoFilter>
  <pageMargins left="0.7" right="0.7" top="0.75" bottom="0.75" header="0" footer="0"/>
  <pageSetup orientation="landscape"/>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D1203"/>
  <sheetViews>
    <sheetView tabSelected="1" topLeftCell="A347" zoomScale="120" zoomScaleNormal="120" workbookViewId="0">
      <selection activeCell="F360" sqref="F360"/>
    </sheetView>
  </sheetViews>
  <sheetFormatPr defaultColWidth="11.25" defaultRowHeight="15" customHeight="1"/>
  <cols>
    <col min="1" max="1" width="3.625" customWidth="1"/>
    <col min="2" max="2" width="9.125" customWidth="1"/>
    <col min="3" max="3" width="6" customWidth="1"/>
    <col min="4" max="4" width="10.875" customWidth="1"/>
    <col min="5" max="5" width="23.625" customWidth="1"/>
    <col min="6" max="6" width="13.5" customWidth="1"/>
    <col min="7" max="7" width="5.625" customWidth="1"/>
    <col min="8" max="8" width="6.125" customWidth="1"/>
    <col min="9" max="9" width="6.75" customWidth="1"/>
    <col min="10" max="10" width="7" customWidth="1"/>
    <col min="11" max="11" width="7.375" customWidth="1"/>
    <col min="12" max="12" width="5.375" customWidth="1"/>
    <col min="13" max="13" width="8.25" customWidth="1"/>
    <col min="14" max="14" width="6.125" customWidth="1"/>
    <col min="15" max="15" width="6.5" customWidth="1"/>
    <col min="16" max="16" width="8.5" customWidth="1"/>
    <col min="17" max="17" width="8.75" customWidth="1"/>
    <col min="18" max="18" width="7.625" customWidth="1"/>
    <col min="19" max="19" width="8.25" customWidth="1"/>
    <col min="20" max="20" width="9.625" customWidth="1"/>
    <col min="21" max="21" width="8.25" customWidth="1"/>
    <col min="22" max="22" width="9.125" customWidth="1"/>
    <col min="23" max="23" width="8.375" customWidth="1"/>
    <col min="24" max="24" width="9" customWidth="1"/>
    <col min="25" max="26" width="8.5" customWidth="1"/>
    <col min="27" max="27" width="8.125" customWidth="1"/>
    <col min="28" max="28" width="7.25" customWidth="1"/>
    <col min="29" max="30" width="9.625" customWidth="1"/>
  </cols>
  <sheetData>
    <row r="1" spans="1:30" ht="16.5" customHeight="1">
      <c r="A1" s="3"/>
      <c r="B1" s="3"/>
      <c r="C1" s="3"/>
      <c r="D1" s="80"/>
      <c r="E1" s="3"/>
      <c r="F1" s="11"/>
      <c r="G1" s="3"/>
      <c r="H1" s="5"/>
      <c r="I1" s="5"/>
      <c r="J1" s="5"/>
      <c r="K1" s="5"/>
      <c r="L1" s="5"/>
      <c r="M1" s="5"/>
      <c r="N1" s="5"/>
      <c r="O1" s="5"/>
      <c r="P1" s="5"/>
      <c r="Q1" s="5"/>
      <c r="R1" s="5"/>
      <c r="S1" s="5"/>
      <c r="T1" s="5"/>
      <c r="U1" s="5"/>
      <c r="V1" s="5"/>
      <c r="W1" s="5"/>
      <c r="X1" s="5"/>
      <c r="Y1" s="5"/>
      <c r="Z1" s="5"/>
      <c r="AA1" s="3"/>
      <c r="AB1" s="8" t="s">
        <v>1212</v>
      </c>
      <c r="AC1" s="3"/>
      <c r="AD1" s="3"/>
    </row>
    <row r="2" spans="1:30" ht="25.5" customHeight="1">
      <c r="A2" s="307" t="s">
        <v>4</v>
      </c>
      <c r="B2" s="298"/>
      <c r="C2" s="298"/>
      <c r="D2" s="298"/>
      <c r="E2" s="298"/>
      <c r="F2" s="298"/>
      <c r="G2" s="31"/>
      <c r="H2" s="42"/>
      <c r="I2" s="42"/>
      <c r="J2" s="42"/>
      <c r="K2" s="42"/>
      <c r="L2" s="42"/>
      <c r="M2" s="42"/>
      <c r="N2" s="42"/>
      <c r="O2" s="5"/>
      <c r="P2" s="5"/>
      <c r="Q2" s="5"/>
      <c r="R2" s="5"/>
      <c r="S2" s="5"/>
      <c r="T2" s="5"/>
      <c r="U2" s="5"/>
      <c r="V2" s="309" t="s">
        <v>7</v>
      </c>
      <c r="W2" s="298"/>
      <c r="X2" s="298"/>
      <c r="Y2" s="298"/>
      <c r="Z2" s="298"/>
      <c r="AA2" s="298"/>
      <c r="AB2" s="298"/>
      <c r="AC2" s="298"/>
      <c r="AD2" s="13"/>
    </row>
    <row r="3" spans="1:30" ht="33.75" customHeight="1">
      <c r="A3" s="306" t="s">
        <v>8</v>
      </c>
      <c r="B3" s="298"/>
      <c r="C3" s="298"/>
      <c r="D3" s="298"/>
      <c r="E3" s="298"/>
      <c r="F3" s="298"/>
      <c r="G3" s="82"/>
      <c r="H3" s="38"/>
      <c r="I3" s="38"/>
      <c r="J3" s="38"/>
      <c r="K3" s="38"/>
      <c r="L3" s="38"/>
      <c r="M3" s="38"/>
      <c r="N3" s="38"/>
      <c r="O3" s="16"/>
      <c r="P3" s="5"/>
      <c r="Q3" s="5"/>
      <c r="R3" s="5"/>
      <c r="S3" s="5"/>
      <c r="T3" s="5"/>
      <c r="U3" s="5"/>
      <c r="V3" s="308" t="s">
        <v>11</v>
      </c>
      <c r="W3" s="298"/>
      <c r="X3" s="298"/>
      <c r="Y3" s="298"/>
      <c r="Z3" s="298"/>
      <c r="AA3" s="298"/>
      <c r="AB3" s="298"/>
      <c r="AC3" s="298"/>
      <c r="AD3" s="18"/>
    </row>
    <row r="4" spans="1:30" ht="39" customHeight="1">
      <c r="A4" s="311" t="s">
        <v>1219</v>
      </c>
      <c r="B4" s="298"/>
      <c r="C4" s="298"/>
      <c r="D4" s="298"/>
      <c r="E4" s="298"/>
      <c r="F4" s="298"/>
      <c r="G4" s="298"/>
      <c r="H4" s="298"/>
      <c r="I4" s="298"/>
      <c r="J4" s="298"/>
      <c r="K4" s="298"/>
      <c r="L4" s="298"/>
      <c r="M4" s="298"/>
      <c r="N4" s="298"/>
      <c r="O4" s="298"/>
      <c r="P4" s="298"/>
      <c r="Q4" s="298"/>
      <c r="R4" s="298"/>
      <c r="S4" s="298"/>
      <c r="T4" s="298"/>
      <c r="U4" s="298"/>
      <c r="V4" s="298"/>
      <c r="W4" s="298"/>
      <c r="X4" s="298"/>
      <c r="Y4" s="298"/>
      <c r="Z4" s="298"/>
      <c r="AA4" s="298"/>
      <c r="AB4" s="298"/>
      <c r="AC4" s="298"/>
      <c r="AD4" s="27"/>
    </row>
    <row r="5" spans="1:30" ht="26.25" customHeight="1">
      <c r="A5" s="311" t="s">
        <v>1221</v>
      </c>
      <c r="B5" s="298"/>
      <c r="C5" s="298"/>
      <c r="D5" s="298"/>
      <c r="E5" s="298"/>
      <c r="F5" s="298"/>
      <c r="G5" s="298"/>
      <c r="H5" s="298"/>
      <c r="I5" s="298"/>
      <c r="J5" s="298"/>
      <c r="K5" s="298"/>
      <c r="L5" s="298"/>
      <c r="M5" s="298"/>
      <c r="N5" s="298"/>
      <c r="O5" s="298"/>
      <c r="P5" s="298"/>
      <c r="Q5" s="298"/>
      <c r="R5" s="298"/>
      <c r="S5" s="298"/>
      <c r="T5" s="298"/>
      <c r="U5" s="298"/>
      <c r="V5" s="298"/>
      <c r="W5" s="298"/>
      <c r="X5" s="298"/>
      <c r="Y5" s="298"/>
      <c r="Z5" s="298"/>
      <c r="AA5" s="298"/>
      <c r="AB5" s="298"/>
      <c r="AC5" s="298"/>
      <c r="AD5" s="27"/>
    </row>
    <row r="6" spans="1:30" ht="20.25" customHeight="1">
      <c r="A6" s="31"/>
      <c r="B6" s="31"/>
      <c r="C6" s="31"/>
      <c r="D6" s="83"/>
      <c r="E6" s="31"/>
      <c r="F6" s="84"/>
      <c r="G6" s="31"/>
      <c r="H6" s="35"/>
      <c r="I6" s="35"/>
      <c r="J6" s="35"/>
      <c r="K6" s="35"/>
      <c r="L6" s="35"/>
      <c r="M6" s="35"/>
      <c r="N6" s="36"/>
      <c r="O6" s="38"/>
      <c r="P6" s="38"/>
      <c r="Q6" s="38"/>
      <c r="R6" s="38"/>
      <c r="S6" s="38"/>
      <c r="T6" s="42"/>
      <c r="U6" s="42"/>
      <c r="V6" s="38"/>
      <c r="W6" s="38"/>
      <c r="X6" s="38"/>
      <c r="Y6" s="38"/>
      <c r="Z6" s="38"/>
      <c r="AA6" s="38"/>
      <c r="AB6" s="38"/>
      <c r="AC6" s="31"/>
      <c r="AD6" s="31"/>
    </row>
    <row r="7" spans="1:30" ht="23.25" customHeight="1">
      <c r="A7" s="293" t="s">
        <v>34</v>
      </c>
      <c r="B7" s="287" t="s">
        <v>36</v>
      </c>
      <c r="C7" s="288"/>
      <c r="D7" s="85"/>
      <c r="E7" s="293" t="s">
        <v>1234</v>
      </c>
      <c r="F7" s="293" t="s">
        <v>1237</v>
      </c>
      <c r="G7" s="350" t="s">
        <v>1240</v>
      </c>
      <c r="H7" s="352" t="s">
        <v>39</v>
      </c>
      <c r="I7" s="300"/>
      <c r="J7" s="300"/>
      <c r="K7" s="300"/>
      <c r="L7" s="300"/>
      <c r="M7" s="300"/>
      <c r="N7" s="300"/>
      <c r="O7" s="300"/>
      <c r="P7" s="300"/>
      <c r="Q7" s="300"/>
      <c r="R7" s="296"/>
      <c r="S7" s="344" t="s">
        <v>1257</v>
      </c>
      <c r="T7" s="304" t="s">
        <v>1265</v>
      </c>
      <c r="U7" s="344" t="s">
        <v>1267</v>
      </c>
      <c r="V7" s="304" t="s">
        <v>70</v>
      </c>
      <c r="W7" s="344" t="s">
        <v>1270</v>
      </c>
      <c r="X7" s="330" t="s">
        <v>73</v>
      </c>
      <c r="Y7" s="330" t="s">
        <v>76</v>
      </c>
      <c r="Z7" s="330" t="s">
        <v>79</v>
      </c>
      <c r="AA7" s="330" t="s">
        <v>81</v>
      </c>
      <c r="AB7" s="330" t="s">
        <v>89</v>
      </c>
      <c r="AC7" s="331" t="s">
        <v>83</v>
      </c>
      <c r="AD7" s="86"/>
    </row>
    <row r="8" spans="1:30" ht="24.75" customHeight="1">
      <c r="A8" s="294"/>
      <c r="B8" s="289"/>
      <c r="C8" s="290"/>
      <c r="D8" s="356" t="s">
        <v>1289</v>
      </c>
      <c r="E8" s="294"/>
      <c r="F8" s="294"/>
      <c r="G8" s="294"/>
      <c r="H8" s="351" t="s">
        <v>1297</v>
      </c>
      <c r="I8" s="296"/>
      <c r="J8" s="87" t="s">
        <v>1306</v>
      </c>
      <c r="K8" s="355" t="s">
        <v>1311</v>
      </c>
      <c r="L8" s="296"/>
      <c r="M8" s="304" t="s">
        <v>102</v>
      </c>
      <c r="N8" s="304" t="s">
        <v>106</v>
      </c>
      <c r="O8" s="304" t="s">
        <v>107</v>
      </c>
      <c r="P8" s="304" t="s">
        <v>108</v>
      </c>
      <c r="Q8" s="304" t="s">
        <v>110</v>
      </c>
      <c r="R8" s="304" t="s">
        <v>111</v>
      </c>
      <c r="S8" s="294"/>
      <c r="T8" s="294"/>
      <c r="U8" s="294"/>
      <c r="V8" s="294"/>
      <c r="W8" s="294"/>
      <c r="X8" s="294"/>
      <c r="Y8" s="294"/>
      <c r="Z8" s="294"/>
      <c r="AA8" s="294"/>
      <c r="AB8" s="294"/>
      <c r="AC8" s="294"/>
      <c r="AD8" s="86"/>
    </row>
    <row r="9" spans="1:30" ht="42" customHeight="1">
      <c r="A9" s="286"/>
      <c r="B9" s="291"/>
      <c r="C9" s="292"/>
      <c r="D9" s="286"/>
      <c r="E9" s="286"/>
      <c r="F9" s="286"/>
      <c r="G9" s="286"/>
      <c r="H9" s="88" t="s">
        <v>1324</v>
      </c>
      <c r="I9" s="88" t="s">
        <v>1329</v>
      </c>
      <c r="J9" s="353" t="s">
        <v>1330</v>
      </c>
      <c r="K9" s="88" t="s">
        <v>1324</v>
      </c>
      <c r="L9" s="88" t="s">
        <v>1329</v>
      </c>
      <c r="M9" s="286"/>
      <c r="N9" s="286"/>
      <c r="O9" s="286"/>
      <c r="P9" s="286"/>
      <c r="Q9" s="286"/>
      <c r="R9" s="286"/>
      <c r="S9" s="294"/>
      <c r="T9" s="286"/>
      <c r="U9" s="294"/>
      <c r="V9" s="286"/>
      <c r="W9" s="294"/>
      <c r="X9" s="286"/>
      <c r="Y9" s="286"/>
      <c r="Z9" s="286"/>
      <c r="AA9" s="286"/>
      <c r="AB9" s="286"/>
      <c r="AC9" s="286"/>
      <c r="AD9" s="86"/>
    </row>
    <row r="10" spans="1:30" ht="1.5" customHeight="1">
      <c r="A10" s="51" t="s">
        <v>125</v>
      </c>
      <c r="B10" s="52" t="s">
        <v>129</v>
      </c>
      <c r="C10" s="90"/>
      <c r="D10" s="91"/>
      <c r="E10" s="92" t="s">
        <v>135</v>
      </c>
      <c r="F10" s="92" t="s">
        <v>136</v>
      </c>
      <c r="G10" s="92" t="s">
        <v>137</v>
      </c>
      <c r="H10" s="51" t="s">
        <v>138</v>
      </c>
      <c r="I10" s="51" t="s">
        <v>139</v>
      </c>
      <c r="J10" s="354"/>
      <c r="K10" s="51" t="s">
        <v>140</v>
      </c>
      <c r="L10" s="51" t="s">
        <v>141</v>
      </c>
      <c r="M10" s="51" t="s">
        <v>142</v>
      </c>
      <c r="N10" s="51" t="s">
        <v>143</v>
      </c>
      <c r="O10" s="53" t="s">
        <v>144</v>
      </c>
      <c r="P10" s="53" t="s">
        <v>145</v>
      </c>
      <c r="Q10" s="53" t="s">
        <v>146</v>
      </c>
      <c r="R10" s="53" t="s">
        <v>148</v>
      </c>
      <c r="S10" s="286"/>
      <c r="T10" s="53" t="s">
        <v>149</v>
      </c>
      <c r="U10" s="286"/>
      <c r="V10" s="93" t="s">
        <v>150</v>
      </c>
      <c r="W10" s="286"/>
      <c r="X10" s="93" t="s">
        <v>151</v>
      </c>
      <c r="Y10" s="51" t="s">
        <v>1368</v>
      </c>
      <c r="Z10" s="53" t="s">
        <v>1369</v>
      </c>
      <c r="AA10" s="53" t="s">
        <v>1371</v>
      </c>
      <c r="AB10" s="53" t="s">
        <v>1373</v>
      </c>
      <c r="AC10" s="53" t="s">
        <v>1374</v>
      </c>
      <c r="AD10" s="94"/>
    </row>
    <row r="11" spans="1:30" ht="18" customHeight="1">
      <c r="A11" s="56">
        <v>1</v>
      </c>
      <c r="B11" s="95" t="s">
        <v>1378</v>
      </c>
      <c r="C11" s="96" t="s">
        <v>1382</v>
      </c>
      <c r="D11" s="97" t="s">
        <v>1385</v>
      </c>
      <c r="E11" s="98" t="s">
        <v>1389</v>
      </c>
      <c r="F11" s="99" t="s">
        <v>1393</v>
      </c>
      <c r="G11" s="100">
        <v>1</v>
      </c>
      <c r="H11" s="101"/>
      <c r="I11" s="102">
        <v>30</v>
      </c>
      <c r="J11" s="103">
        <v>44</v>
      </c>
      <c r="K11" s="104">
        <f>IF(OR(LEFT(E11,2)="ĐA",LEFT(E11,2)="DA",LEFT(E11,5)="Đồ án",LEFT(E11,5)="Đồán ",LEFT(E11,9)="Sinh hoạt",LEFT(E11,9)="sinh hoạt",LEFT(E11,6)="Cố vấn",LEFT(E11,6)="cố vấn",LEFT(E11,4)="cvht",LEFT(E11,4)="CVHT",LEFT(E11,4)="shcn",LEFT(E11,4)="SHCN"),0,(IF(AND(H11&gt;0,J11&gt;0),IF(J11&gt;60,1.3,IF(J11&gt;35,1.2,1)),0)))</f>
        <v>0</v>
      </c>
      <c r="L11" s="104">
        <f t="shared" ref="L11:L82" si="0">IF(OR(LEFT(E11,2)="ĐA",LEFT(E11,2)="DA",LEFT(E11,5)="Đồ án",LEFT(E11,5)="Đồán "),0,IF(AND(J11&gt;0,I11&gt;0),IF(AND(OR(LEFT(E11,4)="GDQP",LEFT(E11,4)="gdqp",LEFT(E11,19)="Giáo dục quốc phòng"),J11&gt;50),1.3,IF(J11&gt;35,1.2,IF(J11&gt;29,1.1,1))),0))</f>
        <v>1.2</v>
      </c>
      <c r="M11" s="105">
        <f t="shared" ref="M11:M82" si="1">ROUND(IF(OR(LEFT(E11,2)="ĐA",LEFT(E11,2)="DA",LEFT(E11,5)="Đồ án",LEFT(E11,5)="Đồán "),J11*0.5,(IF(H11&gt;0,H11*K11,"0")+IF(I11&gt;0,(I11*0.75)*L11,"0"))),1)</f>
        <v>27</v>
      </c>
      <c r="N11" s="342">
        <v>157.5</v>
      </c>
      <c r="O11" s="314">
        <v>0</v>
      </c>
      <c r="P11" s="313">
        <f>SUM(M11:M22)+N11+O11</f>
        <v>750.90000000000009</v>
      </c>
      <c r="Q11" s="314">
        <v>21.4</v>
      </c>
      <c r="R11" s="313">
        <v>51.8</v>
      </c>
      <c r="S11" s="316">
        <v>450</v>
      </c>
      <c r="T11" s="314">
        <v>450</v>
      </c>
      <c r="U11" s="316">
        <v>112</v>
      </c>
      <c r="V11" s="317">
        <v>112</v>
      </c>
      <c r="W11" s="316">
        <v>56</v>
      </c>
      <c r="X11" s="317">
        <v>56</v>
      </c>
      <c r="Y11" s="313">
        <f>ROUND((P11-T11),1)</f>
        <v>300.89999999999998</v>
      </c>
      <c r="Z11" s="312">
        <f>IF(OR(SUM(V11:V22)="",SUM(Q11:Q22)=""),0,IF(OR(SUM(U11:U22)=320,SUM(V11:V22)&gt;0),ROUND((SUM(Q11:Q22)-SUM(V11:V22)),1),0))</f>
        <v>-90.6</v>
      </c>
      <c r="AA11" s="312">
        <f>IF(OR(SUM(X11:X22)="",SUM(R11:R22)=""),0,IF(OR(SUM(W11:W22)=160,SUM(X11:X22)&gt;0),ROUND((SUM(R11:R22)-SUM(X11:X22)),1),0))</f>
        <v>-4.2</v>
      </c>
      <c r="AB11" s="314"/>
      <c r="AC11" s="315">
        <f>SUM(Y11:AA22)</f>
        <v>206.1</v>
      </c>
      <c r="AD11" s="120"/>
    </row>
    <row r="12" spans="1:30" ht="18" customHeight="1">
      <c r="A12" s="121"/>
      <c r="B12" s="122"/>
      <c r="C12" s="123"/>
      <c r="D12" s="97" t="s">
        <v>1560</v>
      </c>
      <c r="E12" s="124" t="s">
        <v>1389</v>
      </c>
      <c r="F12" s="99" t="s">
        <v>1563</v>
      </c>
      <c r="G12" s="100">
        <v>1</v>
      </c>
      <c r="H12" s="125">
        <v>45</v>
      </c>
      <c r="I12" s="102">
        <v>30</v>
      </c>
      <c r="J12" s="103">
        <v>49</v>
      </c>
      <c r="K12" s="104">
        <f t="shared" ref="K12:K82" si="2">IF(OR(LEFT(E12,2)="ĐA",LEFT(E12,2)="DA",LEFT(E12,5)="Đồ án",LEFT(E12,5)="Đồán ",LEFT(E12,9)="Sinh hoạt",LEFT(E12,9)="sinh hoạt",LEFT(E12,6)="Cố vấn",LEFT(E12,6)="cố vấn",LEFT(E12,4)="cvht",LEFT(E12,4)="CVHT",LEFT(E12,4)="shcn",LEFT(E12,4)="SHCN"),0,(IF(AND(H12&gt;0,J12&gt;0),IF(J12&gt;60,1.3,IF(J12&gt;35,1.2,1)),0)))</f>
        <v>1.2</v>
      </c>
      <c r="L12" s="104">
        <f t="shared" si="0"/>
        <v>1.2</v>
      </c>
      <c r="M12" s="105">
        <f t="shared" si="1"/>
        <v>81</v>
      </c>
      <c r="N12" s="294"/>
      <c r="O12" s="294"/>
      <c r="P12" s="294"/>
      <c r="Q12" s="294"/>
      <c r="R12" s="294"/>
      <c r="S12" s="294"/>
      <c r="T12" s="294"/>
      <c r="U12" s="294"/>
      <c r="V12" s="294"/>
      <c r="W12" s="294"/>
      <c r="X12" s="294"/>
      <c r="Y12" s="294"/>
      <c r="Z12" s="294"/>
      <c r="AA12" s="294"/>
      <c r="AB12" s="294"/>
      <c r="AC12" s="294"/>
      <c r="AD12" s="120"/>
    </row>
    <row r="13" spans="1:30" ht="18" customHeight="1">
      <c r="A13" s="121"/>
      <c r="B13" s="122"/>
      <c r="C13" s="123"/>
      <c r="D13" s="97" t="s">
        <v>1584</v>
      </c>
      <c r="E13" s="98" t="s">
        <v>1389</v>
      </c>
      <c r="F13" s="99" t="s">
        <v>1585</v>
      </c>
      <c r="G13" s="100">
        <v>1</v>
      </c>
      <c r="H13" s="101">
        <v>45</v>
      </c>
      <c r="I13" s="102">
        <v>30</v>
      </c>
      <c r="J13" s="103">
        <v>43</v>
      </c>
      <c r="K13" s="104">
        <f t="shared" si="2"/>
        <v>1.2</v>
      </c>
      <c r="L13" s="104">
        <f t="shared" si="0"/>
        <v>1.2</v>
      </c>
      <c r="M13" s="105">
        <f t="shared" si="1"/>
        <v>81</v>
      </c>
      <c r="N13" s="294"/>
      <c r="O13" s="294"/>
      <c r="P13" s="294"/>
      <c r="Q13" s="294"/>
      <c r="R13" s="294"/>
      <c r="S13" s="294"/>
      <c r="T13" s="294"/>
      <c r="U13" s="294"/>
      <c r="V13" s="294"/>
      <c r="W13" s="294"/>
      <c r="X13" s="294"/>
      <c r="Y13" s="294"/>
      <c r="Z13" s="294"/>
      <c r="AA13" s="294"/>
      <c r="AB13" s="294"/>
      <c r="AC13" s="294"/>
      <c r="AD13" s="120"/>
    </row>
    <row r="14" spans="1:30" ht="18" customHeight="1">
      <c r="A14" s="121"/>
      <c r="B14" s="122"/>
      <c r="C14" s="123"/>
      <c r="D14" s="97">
        <v>50600084401</v>
      </c>
      <c r="E14" s="98" t="s">
        <v>1597</v>
      </c>
      <c r="F14" s="99" t="s">
        <v>502</v>
      </c>
      <c r="G14" s="100">
        <v>2</v>
      </c>
      <c r="H14" s="101">
        <v>34</v>
      </c>
      <c r="I14" s="102"/>
      <c r="J14" s="103">
        <v>56</v>
      </c>
      <c r="K14" s="104">
        <f t="shared" si="2"/>
        <v>1.2</v>
      </c>
      <c r="L14" s="104">
        <f t="shared" si="0"/>
        <v>0</v>
      </c>
      <c r="M14" s="105">
        <f t="shared" si="1"/>
        <v>40.799999999999997</v>
      </c>
      <c r="N14" s="294"/>
      <c r="O14" s="294"/>
      <c r="P14" s="294"/>
      <c r="Q14" s="294"/>
      <c r="R14" s="294"/>
      <c r="S14" s="294"/>
      <c r="T14" s="294"/>
      <c r="U14" s="294"/>
      <c r="V14" s="294"/>
      <c r="W14" s="294"/>
      <c r="X14" s="294"/>
      <c r="Y14" s="294"/>
      <c r="Z14" s="294"/>
      <c r="AA14" s="294"/>
      <c r="AB14" s="294"/>
      <c r="AC14" s="294"/>
      <c r="AD14" s="120"/>
    </row>
    <row r="15" spans="1:30" ht="18" customHeight="1">
      <c r="A15" s="121"/>
      <c r="B15" s="122"/>
      <c r="C15" s="123"/>
      <c r="D15" s="97">
        <v>50600084401</v>
      </c>
      <c r="E15" s="98" t="s">
        <v>1609</v>
      </c>
      <c r="F15" s="99" t="s">
        <v>502</v>
      </c>
      <c r="G15" s="100">
        <v>2</v>
      </c>
      <c r="H15" s="101"/>
      <c r="I15" s="102">
        <v>26</v>
      </c>
      <c r="J15" s="103">
        <v>28</v>
      </c>
      <c r="K15" s="104">
        <f t="shared" si="2"/>
        <v>0</v>
      </c>
      <c r="L15" s="104">
        <f t="shared" si="0"/>
        <v>1</v>
      </c>
      <c r="M15" s="105">
        <f t="shared" si="1"/>
        <v>19.5</v>
      </c>
      <c r="N15" s="294"/>
      <c r="O15" s="294"/>
      <c r="P15" s="294"/>
      <c r="Q15" s="294"/>
      <c r="R15" s="294"/>
      <c r="S15" s="294"/>
      <c r="T15" s="294"/>
      <c r="U15" s="294"/>
      <c r="V15" s="294"/>
      <c r="W15" s="294"/>
      <c r="X15" s="294"/>
      <c r="Y15" s="294"/>
      <c r="Z15" s="294"/>
      <c r="AA15" s="294"/>
      <c r="AB15" s="294"/>
      <c r="AC15" s="294"/>
      <c r="AD15" s="120"/>
    </row>
    <row r="16" spans="1:30" ht="18" customHeight="1">
      <c r="A16" s="121"/>
      <c r="B16" s="122"/>
      <c r="C16" s="123"/>
      <c r="D16" s="97">
        <v>50600084401</v>
      </c>
      <c r="E16" s="98" t="s">
        <v>1619</v>
      </c>
      <c r="F16" s="99" t="s">
        <v>502</v>
      </c>
      <c r="G16" s="100">
        <v>2</v>
      </c>
      <c r="H16" s="101"/>
      <c r="I16" s="102">
        <v>26</v>
      </c>
      <c r="J16" s="103">
        <v>28</v>
      </c>
      <c r="K16" s="104">
        <f t="shared" si="2"/>
        <v>0</v>
      </c>
      <c r="L16" s="104">
        <f t="shared" si="0"/>
        <v>1</v>
      </c>
      <c r="M16" s="105">
        <f t="shared" si="1"/>
        <v>19.5</v>
      </c>
      <c r="N16" s="294"/>
      <c r="O16" s="294"/>
      <c r="P16" s="294"/>
      <c r="Q16" s="294"/>
      <c r="R16" s="294"/>
      <c r="S16" s="294"/>
      <c r="T16" s="294"/>
      <c r="U16" s="294"/>
      <c r="V16" s="294"/>
      <c r="W16" s="294"/>
      <c r="X16" s="294"/>
      <c r="Y16" s="294"/>
      <c r="Z16" s="294"/>
      <c r="AA16" s="294"/>
      <c r="AB16" s="294"/>
      <c r="AC16" s="294"/>
      <c r="AD16" s="120"/>
    </row>
    <row r="17" spans="1:30" ht="18.75" customHeight="1">
      <c r="A17" s="121"/>
      <c r="B17" s="122"/>
      <c r="C17" s="123"/>
      <c r="D17" s="97">
        <v>50600084402</v>
      </c>
      <c r="E17" s="98" t="s">
        <v>1626</v>
      </c>
      <c r="F17" s="99" t="s">
        <v>513</v>
      </c>
      <c r="G17" s="100">
        <v>2</v>
      </c>
      <c r="H17" s="101">
        <v>38</v>
      </c>
      <c r="I17" s="102">
        <v>20</v>
      </c>
      <c r="J17" s="103">
        <v>50</v>
      </c>
      <c r="K17" s="104">
        <f t="shared" si="2"/>
        <v>1.2</v>
      </c>
      <c r="L17" s="104">
        <f t="shared" si="0"/>
        <v>1.2</v>
      </c>
      <c r="M17" s="105">
        <f t="shared" si="1"/>
        <v>63.6</v>
      </c>
      <c r="N17" s="294"/>
      <c r="O17" s="294"/>
      <c r="P17" s="294"/>
      <c r="Q17" s="294"/>
      <c r="R17" s="294"/>
      <c r="S17" s="294"/>
      <c r="T17" s="294"/>
      <c r="U17" s="294"/>
      <c r="V17" s="294"/>
      <c r="W17" s="294"/>
      <c r="X17" s="294"/>
      <c r="Y17" s="294"/>
      <c r="Z17" s="294"/>
      <c r="AA17" s="294"/>
      <c r="AB17" s="294"/>
      <c r="AC17" s="294"/>
      <c r="AD17" s="120"/>
    </row>
    <row r="18" spans="1:30" ht="18" customHeight="1">
      <c r="A18" s="121"/>
      <c r="B18" s="122"/>
      <c r="C18" s="123"/>
      <c r="D18" s="97">
        <v>50600084402</v>
      </c>
      <c r="E18" s="98" t="s">
        <v>1635</v>
      </c>
      <c r="F18" s="99" t="s">
        <v>513</v>
      </c>
      <c r="G18" s="99">
        <v>2</v>
      </c>
      <c r="H18" s="125"/>
      <c r="I18" s="126">
        <v>6</v>
      </c>
      <c r="J18" s="103">
        <v>25</v>
      </c>
      <c r="K18" s="104">
        <f t="shared" si="2"/>
        <v>0</v>
      </c>
      <c r="L18" s="104">
        <f t="shared" si="0"/>
        <v>1</v>
      </c>
      <c r="M18" s="105">
        <f t="shared" si="1"/>
        <v>4.5</v>
      </c>
      <c r="N18" s="294"/>
      <c r="O18" s="294"/>
      <c r="P18" s="294"/>
      <c r="Q18" s="294"/>
      <c r="R18" s="294"/>
      <c r="S18" s="294"/>
      <c r="T18" s="294"/>
      <c r="U18" s="294"/>
      <c r="V18" s="294"/>
      <c r="W18" s="294"/>
      <c r="X18" s="294"/>
      <c r="Y18" s="294"/>
      <c r="Z18" s="294"/>
      <c r="AA18" s="294"/>
      <c r="AB18" s="294"/>
      <c r="AC18" s="294"/>
      <c r="AD18" s="120"/>
    </row>
    <row r="19" spans="1:30" ht="18" customHeight="1">
      <c r="A19" s="121"/>
      <c r="B19" s="122"/>
      <c r="C19" s="123"/>
      <c r="D19" s="97">
        <v>50600084402</v>
      </c>
      <c r="E19" s="98" t="s">
        <v>1619</v>
      </c>
      <c r="F19" s="99" t="s">
        <v>513</v>
      </c>
      <c r="G19" s="99">
        <v>2</v>
      </c>
      <c r="H19" s="125"/>
      <c r="I19" s="126">
        <v>6</v>
      </c>
      <c r="J19" s="103">
        <v>25</v>
      </c>
      <c r="K19" s="104">
        <f t="shared" si="2"/>
        <v>0</v>
      </c>
      <c r="L19" s="104">
        <f t="shared" si="0"/>
        <v>1</v>
      </c>
      <c r="M19" s="105">
        <f t="shared" si="1"/>
        <v>4.5</v>
      </c>
      <c r="N19" s="294"/>
      <c r="O19" s="294"/>
      <c r="P19" s="294"/>
      <c r="Q19" s="294"/>
      <c r="R19" s="294"/>
      <c r="S19" s="294"/>
      <c r="T19" s="294"/>
      <c r="U19" s="294"/>
      <c r="V19" s="294"/>
      <c r="W19" s="294"/>
      <c r="X19" s="294"/>
      <c r="Y19" s="294"/>
      <c r="Z19" s="294"/>
      <c r="AA19" s="294"/>
      <c r="AB19" s="294"/>
      <c r="AC19" s="294"/>
      <c r="AD19" s="120"/>
    </row>
    <row r="20" spans="1:30" ht="18" customHeight="1">
      <c r="A20" s="121"/>
      <c r="B20" s="122"/>
      <c r="C20" s="123"/>
      <c r="D20" s="97" t="s">
        <v>1656</v>
      </c>
      <c r="E20" s="98" t="s">
        <v>1657</v>
      </c>
      <c r="F20" s="99" t="s">
        <v>1286</v>
      </c>
      <c r="G20" s="99">
        <v>2</v>
      </c>
      <c r="H20" s="125">
        <v>30</v>
      </c>
      <c r="I20" s="126">
        <v>60</v>
      </c>
      <c r="J20" s="103">
        <v>49</v>
      </c>
      <c r="K20" s="104">
        <f t="shared" si="2"/>
        <v>1.2</v>
      </c>
      <c r="L20" s="104">
        <f t="shared" si="0"/>
        <v>1.2</v>
      </c>
      <c r="M20" s="105">
        <f t="shared" si="1"/>
        <v>90</v>
      </c>
      <c r="N20" s="294"/>
      <c r="O20" s="294"/>
      <c r="P20" s="294"/>
      <c r="Q20" s="294"/>
      <c r="R20" s="294"/>
      <c r="S20" s="294"/>
      <c r="T20" s="294"/>
      <c r="U20" s="294"/>
      <c r="V20" s="294"/>
      <c r="W20" s="294"/>
      <c r="X20" s="294"/>
      <c r="Y20" s="294"/>
      <c r="Z20" s="294"/>
      <c r="AA20" s="294"/>
      <c r="AB20" s="294"/>
      <c r="AC20" s="294"/>
      <c r="AD20" s="120"/>
    </row>
    <row r="21" spans="1:30" ht="20.25" customHeight="1">
      <c r="A21" s="121"/>
      <c r="B21" s="122"/>
      <c r="C21" s="123"/>
      <c r="D21" s="97" t="s">
        <v>1665</v>
      </c>
      <c r="E21" s="98" t="s">
        <v>1389</v>
      </c>
      <c r="F21" s="99" t="s">
        <v>1286</v>
      </c>
      <c r="G21" s="99">
        <v>2</v>
      </c>
      <c r="H21" s="125">
        <v>15</v>
      </c>
      <c r="I21" s="126">
        <v>60</v>
      </c>
      <c r="J21" s="103">
        <v>49</v>
      </c>
      <c r="K21" s="104">
        <f t="shared" si="2"/>
        <v>1.2</v>
      </c>
      <c r="L21" s="104">
        <f t="shared" si="0"/>
        <v>1.2</v>
      </c>
      <c r="M21" s="105">
        <f t="shared" si="1"/>
        <v>72</v>
      </c>
      <c r="N21" s="294"/>
      <c r="O21" s="294"/>
      <c r="P21" s="294"/>
      <c r="Q21" s="294"/>
      <c r="R21" s="294"/>
      <c r="S21" s="294"/>
      <c r="T21" s="294"/>
      <c r="U21" s="294"/>
      <c r="V21" s="294"/>
      <c r="W21" s="294"/>
      <c r="X21" s="294"/>
      <c r="Y21" s="294"/>
      <c r="Z21" s="294"/>
      <c r="AA21" s="294"/>
      <c r="AB21" s="294"/>
      <c r="AC21" s="294"/>
      <c r="AD21" s="120"/>
    </row>
    <row r="22" spans="1:30" ht="18" customHeight="1">
      <c r="A22" s="121"/>
      <c r="B22" s="122"/>
      <c r="C22" s="123"/>
      <c r="D22" s="97" t="s">
        <v>1672</v>
      </c>
      <c r="E22" s="98" t="s">
        <v>1657</v>
      </c>
      <c r="F22" s="99" t="s">
        <v>1457</v>
      </c>
      <c r="G22" s="99">
        <v>2</v>
      </c>
      <c r="H22" s="125">
        <v>30</v>
      </c>
      <c r="I22" s="126">
        <v>60</v>
      </c>
      <c r="J22" s="103">
        <v>50</v>
      </c>
      <c r="K22" s="104">
        <f t="shared" si="2"/>
        <v>1.2</v>
      </c>
      <c r="L22" s="104">
        <f t="shared" si="0"/>
        <v>1.2</v>
      </c>
      <c r="M22" s="105">
        <f t="shared" si="1"/>
        <v>90</v>
      </c>
      <c r="N22" s="286"/>
      <c r="O22" s="286"/>
      <c r="P22" s="286"/>
      <c r="Q22" s="286"/>
      <c r="R22" s="286"/>
      <c r="S22" s="286"/>
      <c r="T22" s="286"/>
      <c r="U22" s="286"/>
      <c r="V22" s="286"/>
      <c r="W22" s="286"/>
      <c r="X22" s="286"/>
      <c r="Y22" s="286"/>
      <c r="Z22" s="286"/>
      <c r="AA22" s="286"/>
      <c r="AB22" s="286"/>
      <c r="AC22" s="286"/>
      <c r="AD22" s="120"/>
    </row>
    <row r="23" spans="1:30" ht="24.75" customHeight="1">
      <c r="A23" s="56">
        <v>2</v>
      </c>
      <c r="B23" s="127" t="s">
        <v>1680</v>
      </c>
      <c r="C23" s="128" t="s">
        <v>1682</v>
      </c>
      <c r="D23" s="97">
        <v>41000092301</v>
      </c>
      <c r="E23" s="98" t="s">
        <v>306</v>
      </c>
      <c r="F23" s="99" t="s">
        <v>302</v>
      </c>
      <c r="G23" s="129">
        <v>1</v>
      </c>
      <c r="H23" s="130">
        <v>45</v>
      </c>
      <c r="I23" s="131">
        <v>30</v>
      </c>
      <c r="J23" s="163">
        <v>13</v>
      </c>
      <c r="K23" s="104">
        <f t="shared" si="2"/>
        <v>1</v>
      </c>
      <c r="L23" s="104">
        <f t="shared" si="0"/>
        <v>1</v>
      </c>
      <c r="M23" s="105">
        <f t="shared" si="1"/>
        <v>67.5</v>
      </c>
      <c r="N23" s="342">
        <v>213.8</v>
      </c>
      <c r="O23" s="314">
        <v>0</v>
      </c>
      <c r="P23" s="313">
        <v>763</v>
      </c>
      <c r="Q23" s="314">
        <v>0</v>
      </c>
      <c r="R23" s="313">
        <v>29.4</v>
      </c>
      <c r="S23" s="316">
        <v>450</v>
      </c>
      <c r="T23" s="314">
        <v>450</v>
      </c>
      <c r="U23" s="316">
        <v>112</v>
      </c>
      <c r="V23" s="317">
        <v>112</v>
      </c>
      <c r="W23" s="316">
        <v>56</v>
      </c>
      <c r="X23" s="314">
        <v>56</v>
      </c>
      <c r="Y23" s="313">
        <v>313.10000000000002</v>
      </c>
      <c r="Z23" s="312">
        <v>-112</v>
      </c>
      <c r="AA23" s="312">
        <v>-27</v>
      </c>
      <c r="AB23" s="328"/>
      <c r="AC23" s="315">
        <v>174.1</v>
      </c>
      <c r="AD23" s="120"/>
    </row>
    <row r="24" spans="1:30" ht="18" customHeight="1">
      <c r="A24" s="121"/>
      <c r="B24" s="122"/>
      <c r="C24" s="123"/>
      <c r="D24" s="97">
        <v>30600068401</v>
      </c>
      <c r="E24" s="98" t="s">
        <v>422</v>
      </c>
      <c r="F24" s="99" t="s">
        <v>407</v>
      </c>
      <c r="G24" s="132">
        <v>1</v>
      </c>
      <c r="H24" s="131">
        <v>31</v>
      </c>
      <c r="I24" s="131">
        <v>39</v>
      </c>
      <c r="J24" s="163">
        <v>38</v>
      </c>
      <c r="K24" s="104">
        <f t="shared" si="2"/>
        <v>1.2</v>
      </c>
      <c r="L24" s="104">
        <f t="shared" si="0"/>
        <v>1.2</v>
      </c>
      <c r="M24" s="105">
        <f t="shared" si="1"/>
        <v>72.3</v>
      </c>
      <c r="N24" s="294"/>
      <c r="O24" s="294"/>
      <c r="P24" s="294"/>
      <c r="Q24" s="294"/>
      <c r="R24" s="294"/>
      <c r="S24" s="294"/>
      <c r="T24" s="294"/>
      <c r="U24" s="294"/>
      <c r="V24" s="294"/>
      <c r="W24" s="294"/>
      <c r="X24" s="294"/>
      <c r="Y24" s="294"/>
      <c r="Z24" s="294"/>
      <c r="AA24" s="294"/>
      <c r="AB24" s="294"/>
      <c r="AC24" s="294"/>
      <c r="AD24" s="120"/>
    </row>
    <row r="25" spans="1:30" ht="18" customHeight="1">
      <c r="A25" s="121"/>
      <c r="B25" s="122"/>
      <c r="C25" s="123"/>
      <c r="D25" s="97">
        <v>20200009803</v>
      </c>
      <c r="E25" s="98" t="s">
        <v>306</v>
      </c>
      <c r="F25" s="99" t="s">
        <v>1790</v>
      </c>
      <c r="G25" s="132">
        <v>1</v>
      </c>
      <c r="H25" s="131">
        <v>45</v>
      </c>
      <c r="I25" s="131">
        <v>30</v>
      </c>
      <c r="J25" s="163">
        <v>46</v>
      </c>
      <c r="K25" s="104">
        <f t="shared" si="2"/>
        <v>1.2</v>
      </c>
      <c r="L25" s="104">
        <f t="shared" si="0"/>
        <v>1.2</v>
      </c>
      <c r="M25" s="105">
        <f t="shared" si="1"/>
        <v>81</v>
      </c>
      <c r="N25" s="294"/>
      <c r="O25" s="294"/>
      <c r="P25" s="294"/>
      <c r="Q25" s="294"/>
      <c r="R25" s="294"/>
      <c r="S25" s="294"/>
      <c r="T25" s="294"/>
      <c r="U25" s="294"/>
      <c r="V25" s="294"/>
      <c r="W25" s="294"/>
      <c r="X25" s="294"/>
      <c r="Y25" s="294"/>
      <c r="Z25" s="294"/>
      <c r="AA25" s="294"/>
      <c r="AB25" s="294"/>
      <c r="AC25" s="294"/>
      <c r="AD25" s="120"/>
    </row>
    <row r="26" spans="1:30" ht="18" customHeight="1">
      <c r="A26" s="121"/>
      <c r="B26" s="122"/>
      <c r="C26" s="123"/>
      <c r="D26" s="97">
        <v>20200009804</v>
      </c>
      <c r="E26" s="98" t="s">
        <v>306</v>
      </c>
      <c r="F26" s="99" t="s">
        <v>1801</v>
      </c>
      <c r="G26" s="132">
        <v>1</v>
      </c>
      <c r="H26" s="131">
        <v>45</v>
      </c>
      <c r="I26" s="131">
        <v>30</v>
      </c>
      <c r="J26" s="163">
        <v>42</v>
      </c>
      <c r="K26" s="104">
        <f t="shared" si="2"/>
        <v>1.2</v>
      </c>
      <c r="L26" s="104">
        <f t="shared" si="0"/>
        <v>1.2</v>
      </c>
      <c r="M26" s="105">
        <f t="shared" si="1"/>
        <v>81</v>
      </c>
      <c r="N26" s="294"/>
      <c r="O26" s="294"/>
      <c r="P26" s="294"/>
      <c r="Q26" s="294"/>
      <c r="R26" s="294"/>
      <c r="S26" s="294"/>
      <c r="T26" s="294"/>
      <c r="U26" s="294"/>
      <c r="V26" s="294"/>
      <c r="W26" s="294"/>
      <c r="X26" s="294"/>
      <c r="Y26" s="294"/>
      <c r="Z26" s="294"/>
      <c r="AA26" s="294"/>
      <c r="AB26" s="294"/>
      <c r="AC26" s="294"/>
      <c r="AD26" s="120"/>
    </row>
    <row r="27" spans="1:30" ht="18" customHeight="1">
      <c r="A27" s="121"/>
      <c r="B27" s="122"/>
      <c r="C27" s="123"/>
      <c r="D27" s="97">
        <v>21100119922</v>
      </c>
      <c r="E27" s="98" t="s">
        <v>649</v>
      </c>
      <c r="F27" s="99" t="s">
        <v>1773</v>
      </c>
      <c r="G27" s="132">
        <v>1</v>
      </c>
      <c r="H27" s="131">
        <v>0</v>
      </c>
      <c r="I27" s="131">
        <v>4</v>
      </c>
      <c r="J27" s="163">
        <v>37</v>
      </c>
      <c r="K27" s="104">
        <f t="shared" si="2"/>
        <v>0</v>
      </c>
      <c r="L27" s="104">
        <f t="shared" si="0"/>
        <v>1.2</v>
      </c>
      <c r="M27" s="105">
        <f t="shared" si="1"/>
        <v>3.6</v>
      </c>
      <c r="N27" s="294"/>
      <c r="O27" s="294"/>
      <c r="P27" s="294"/>
      <c r="Q27" s="294"/>
      <c r="R27" s="294"/>
      <c r="S27" s="294"/>
      <c r="T27" s="294"/>
      <c r="U27" s="294"/>
      <c r="V27" s="294"/>
      <c r="W27" s="294"/>
      <c r="X27" s="294"/>
      <c r="Y27" s="294"/>
      <c r="Z27" s="294"/>
      <c r="AA27" s="294"/>
      <c r="AB27" s="294"/>
      <c r="AC27" s="294"/>
      <c r="AD27" s="120"/>
    </row>
    <row r="28" spans="1:30" ht="18" customHeight="1">
      <c r="A28" s="121"/>
      <c r="B28" s="122"/>
      <c r="C28" s="123"/>
      <c r="D28" s="97">
        <v>21100119946</v>
      </c>
      <c r="E28" s="98" t="s">
        <v>649</v>
      </c>
      <c r="F28" s="99" t="s">
        <v>1780</v>
      </c>
      <c r="G28" s="132">
        <v>1</v>
      </c>
      <c r="H28" s="131">
        <v>30</v>
      </c>
      <c r="I28" s="131">
        <v>60</v>
      </c>
      <c r="J28" s="163">
        <v>45</v>
      </c>
      <c r="K28" s="104">
        <f t="shared" si="2"/>
        <v>1.2</v>
      </c>
      <c r="L28" s="104">
        <f t="shared" si="0"/>
        <v>1.2</v>
      </c>
      <c r="M28" s="105">
        <f t="shared" si="1"/>
        <v>90</v>
      </c>
      <c r="N28" s="294"/>
      <c r="O28" s="294"/>
      <c r="P28" s="294"/>
      <c r="Q28" s="294"/>
      <c r="R28" s="294"/>
      <c r="S28" s="294"/>
      <c r="T28" s="294"/>
      <c r="U28" s="294"/>
      <c r="V28" s="294"/>
      <c r="W28" s="294"/>
      <c r="X28" s="294"/>
      <c r="Y28" s="294"/>
      <c r="Z28" s="294"/>
      <c r="AA28" s="294"/>
      <c r="AB28" s="294"/>
      <c r="AC28" s="294"/>
      <c r="AD28" s="120"/>
    </row>
    <row r="29" spans="1:30" ht="18" customHeight="1">
      <c r="A29" s="121"/>
      <c r="B29" s="122"/>
      <c r="C29" s="123"/>
      <c r="D29" s="97">
        <v>71400119904</v>
      </c>
      <c r="E29" s="98" t="s">
        <v>649</v>
      </c>
      <c r="F29" s="99" t="s">
        <v>1819</v>
      </c>
      <c r="G29" s="132">
        <v>1</v>
      </c>
      <c r="H29" s="131">
        <v>30</v>
      </c>
      <c r="I29" s="131">
        <v>60</v>
      </c>
      <c r="J29" s="163">
        <v>44</v>
      </c>
      <c r="K29" s="104">
        <f t="shared" si="2"/>
        <v>1.2</v>
      </c>
      <c r="L29" s="104">
        <f t="shared" si="0"/>
        <v>1.2</v>
      </c>
      <c r="M29" s="105">
        <f t="shared" si="1"/>
        <v>90</v>
      </c>
      <c r="N29" s="294"/>
      <c r="O29" s="294"/>
      <c r="P29" s="294"/>
      <c r="Q29" s="294"/>
      <c r="R29" s="294"/>
      <c r="S29" s="294"/>
      <c r="T29" s="294"/>
      <c r="U29" s="294"/>
      <c r="V29" s="294"/>
      <c r="W29" s="294"/>
      <c r="X29" s="294"/>
      <c r="Y29" s="294"/>
      <c r="Z29" s="294"/>
      <c r="AA29" s="294"/>
      <c r="AB29" s="294"/>
      <c r="AC29" s="294"/>
      <c r="AD29" s="120"/>
    </row>
    <row r="30" spans="1:30" ht="18" customHeight="1">
      <c r="A30" s="121"/>
      <c r="B30" s="122"/>
      <c r="C30" s="123"/>
      <c r="D30" s="97">
        <v>71400119905</v>
      </c>
      <c r="E30" s="98" t="s">
        <v>649</v>
      </c>
      <c r="F30" s="99" t="s">
        <v>1824</v>
      </c>
      <c r="G30" s="132">
        <v>1</v>
      </c>
      <c r="H30" s="131">
        <v>2</v>
      </c>
      <c r="I30" s="131">
        <v>4</v>
      </c>
      <c r="J30" s="163">
        <v>45</v>
      </c>
      <c r="K30" s="104">
        <f t="shared" si="2"/>
        <v>1.2</v>
      </c>
      <c r="L30" s="104">
        <f t="shared" si="0"/>
        <v>1.2</v>
      </c>
      <c r="M30" s="105">
        <f t="shared" si="1"/>
        <v>6</v>
      </c>
      <c r="N30" s="294"/>
      <c r="O30" s="294"/>
      <c r="P30" s="294"/>
      <c r="Q30" s="294"/>
      <c r="R30" s="294"/>
      <c r="S30" s="294"/>
      <c r="T30" s="294"/>
      <c r="U30" s="294"/>
      <c r="V30" s="294"/>
      <c r="W30" s="294"/>
      <c r="X30" s="294"/>
      <c r="Y30" s="294"/>
      <c r="Z30" s="294"/>
      <c r="AA30" s="294"/>
      <c r="AB30" s="294"/>
      <c r="AC30" s="294"/>
      <c r="AD30" s="120"/>
    </row>
    <row r="31" spans="1:30" ht="18" customHeight="1">
      <c r="A31" s="121"/>
      <c r="B31" s="122"/>
      <c r="C31" s="123"/>
      <c r="D31" s="97">
        <v>71300119902</v>
      </c>
      <c r="E31" s="98" t="s">
        <v>649</v>
      </c>
      <c r="F31" s="99" t="s">
        <v>1835</v>
      </c>
      <c r="G31" s="132">
        <v>1</v>
      </c>
      <c r="H31" s="130">
        <v>10</v>
      </c>
      <c r="I31" s="131">
        <v>20</v>
      </c>
      <c r="J31" s="163">
        <v>43</v>
      </c>
      <c r="K31" s="104">
        <f t="shared" si="2"/>
        <v>1.2</v>
      </c>
      <c r="L31" s="104">
        <f t="shared" si="0"/>
        <v>1.2</v>
      </c>
      <c r="M31" s="105">
        <f t="shared" si="1"/>
        <v>30</v>
      </c>
      <c r="N31" s="294"/>
      <c r="O31" s="294"/>
      <c r="P31" s="294"/>
      <c r="Q31" s="294"/>
      <c r="R31" s="294"/>
      <c r="S31" s="294"/>
      <c r="T31" s="294"/>
      <c r="U31" s="294"/>
      <c r="V31" s="294"/>
      <c r="W31" s="294"/>
      <c r="X31" s="294"/>
      <c r="Y31" s="294"/>
      <c r="Z31" s="294"/>
      <c r="AA31" s="294"/>
      <c r="AB31" s="294"/>
      <c r="AC31" s="294"/>
      <c r="AD31" s="120"/>
    </row>
    <row r="32" spans="1:30" ht="18" customHeight="1">
      <c r="A32" s="121"/>
      <c r="B32" s="122"/>
      <c r="C32" s="123"/>
      <c r="D32" s="97">
        <v>21100119923</v>
      </c>
      <c r="E32" s="98" t="s">
        <v>649</v>
      </c>
      <c r="F32" s="99" t="s">
        <v>1800</v>
      </c>
      <c r="G32" s="129">
        <v>2</v>
      </c>
      <c r="H32" s="133">
        <v>14</v>
      </c>
      <c r="I32" s="134">
        <v>28</v>
      </c>
      <c r="J32" s="163">
        <v>45</v>
      </c>
      <c r="K32" s="104">
        <f t="shared" si="2"/>
        <v>1.2</v>
      </c>
      <c r="L32" s="104">
        <f t="shared" si="0"/>
        <v>1.2</v>
      </c>
      <c r="M32" s="105">
        <f t="shared" si="1"/>
        <v>42</v>
      </c>
      <c r="N32" s="294"/>
      <c r="O32" s="294"/>
      <c r="P32" s="294"/>
      <c r="Q32" s="294"/>
      <c r="R32" s="294"/>
      <c r="S32" s="294"/>
      <c r="T32" s="294"/>
      <c r="U32" s="294"/>
      <c r="V32" s="294"/>
      <c r="W32" s="294"/>
      <c r="X32" s="294"/>
      <c r="Y32" s="294"/>
      <c r="Z32" s="294"/>
      <c r="AA32" s="294"/>
      <c r="AB32" s="294"/>
      <c r="AC32" s="294"/>
      <c r="AD32" s="120"/>
    </row>
    <row r="33" spans="1:30" ht="18" customHeight="1">
      <c r="A33" s="121"/>
      <c r="B33" s="122"/>
      <c r="C33" s="123"/>
      <c r="D33" s="97">
        <v>21100119920</v>
      </c>
      <c r="E33" s="98" t="s">
        <v>649</v>
      </c>
      <c r="F33" s="99" t="s">
        <v>1648</v>
      </c>
      <c r="G33" s="132">
        <v>2</v>
      </c>
      <c r="H33" s="131">
        <v>0</v>
      </c>
      <c r="I33" s="131">
        <v>4</v>
      </c>
      <c r="J33" s="163">
        <v>41</v>
      </c>
      <c r="K33" s="104">
        <f t="shared" si="2"/>
        <v>0</v>
      </c>
      <c r="L33" s="104">
        <f t="shared" si="0"/>
        <v>1.2</v>
      </c>
      <c r="M33" s="105">
        <f t="shared" si="1"/>
        <v>3.6</v>
      </c>
      <c r="N33" s="286"/>
      <c r="O33" s="286"/>
      <c r="P33" s="294"/>
      <c r="Q33" s="286"/>
      <c r="R33" s="286"/>
      <c r="S33" s="286"/>
      <c r="T33" s="286"/>
      <c r="U33" s="286"/>
      <c r="V33" s="286"/>
      <c r="W33" s="286"/>
      <c r="X33" s="286"/>
      <c r="Y33" s="286"/>
      <c r="Z33" s="286"/>
      <c r="AA33" s="286"/>
      <c r="AB33" s="294"/>
      <c r="AC33" s="294"/>
      <c r="AD33" s="120"/>
    </row>
    <row r="34" spans="1:30" ht="18" customHeight="1">
      <c r="A34" s="56">
        <v>3</v>
      </c>
      <c r="B34" s="150" t="s">
        <v>2010</v>
      </c>
      <c r="C34" s="151" t="s">
        <v>2014</v>
      </c>
      <c r="D34" s="97" t="s">
        <v>518</v>
      </c>
      <c r="E34" s="98" t="s">
        <v>507</v>
      </c>
      <c r="F34" s="99" t="s">
        <v>513</v>
      </c>
      <c r="G34" s="153">
        <v>1</v>
      </c>
      <c r="H34" s="154">
        <v>50</v>
      </c>
      <c r="I34" s="155">
        <v>40</v>
      </c>
      <c r="J34" s="103">
        <v>50</v>
      </c>
      <c r="K34" s="104">
        <f t="shared" si="2"/>
        <v>1.2</v>
      </c>
      <c r="L34" s="104">
        <f t="shared" si="0"/>
        <v>1.2</v>
      </c>
      <c r="M34" s="105">
        <f t="shared" si="1"/>
        <v>96</v>
      </c>
      <c r="N34" s="342">
        <v>37.5</v>
      </c>
      <c r="O34" s="314">
        <v>0</v>
      </c>
      <c r="P34" s="313">
        <f>SUM(M34:M44)+N34+O34</f>
        <v>773.1</v>
      </c>
      <c r="Q34" s="314">
        <v>0</v>
      </c>
      <c r="R34" s="313">
        <v>37.799999999999997</v>
      </c>
      <c r="S34" s="316">
        <v>450</v>
      </c>
      <c r="T34" s="314">
        <v>450</v>
      </c>
      <c r="U34" s="316">
        <v>112</v>
      </c>
      <c r="V34" s="317">
        <v>112</v>
      </c>
      <c r="W34" s="316">
        <v>56</v>
      </c>
      <c r="X34" s="314">
        <v>56</v>
      </c>
      <c r="Y34" s="313">
        <f>ROUND((P34-T34),1)</f>
        <v>323.10000000000002</v>
      </c>
      <c r="Z34" s="312">
        <f>IF(OR(SUM(V34:V44)="",SUM(Q34:Q44)=""),0,IF(OR(SUM(U34:U44)=320,SUM(V34:V44)&gt;0),ROUND((SUM(Q34:Q44)-SUM(V34:V44)),1),0))</f>
        <v>-112</v>
      </c>
      <c r="AA34" s="312">
        <f>IF(OR(SUM(X34:X44)="",SUM(R34:R44)=""),0,IF(OR(SUM(W34:W44)=160,SUM(X34:X44)&gt;0),ROUND((SUM(R34:R44)-SUM(X34:X44)),1),0))</f>
        <v>-18.2</v>
      </c>
      <c r="AB34" s="319"/>
      <c r="AC34" s="315">
        <f>SUM(Y34:AA44)</f>
        <v>192.90000000000003</v>
      </c>
      <c r="AD34" s="120"/>
    </row>
    <row r="35" spans="1:30" ht="18" customHeight="1">
      <c r="A35" s="121"/>
      <c r="B35" s="122"/>
      <c r="C35" s="123"/>
      <c r="D35" s="97" t="s">
        <v>2097</v>
      </c>
      <c r="E35" s="98" t="s">
        <v>1389</v>
      </c>
      <c r="F35" s="99" t="s">
        <v>1790</v>
      </c>
      <c r="G35" s="152">
        <v>1</v>
      </c>
      <c r="H35" s="157">
        <v>45</v>
      </c>
      <c r="I35" s="158">
        <v>30</v>
      </c>
      <c r="J35" s="103">
        <v>45</v>
      </c>
      <c r="K35" s="104">
        <f t="shared" si="2"/>
        <v>1.2</v>
      </c>
      <c r="L35" s="104">
        <f t="shared" si="0"/>
        <v>1.2</v>
      </c>
      <c r="M35" s="105">
        <f t="shared" si="1"/>
        <v>81</v>
      </c>
      <c r="N35" s="294"/>
      <c r="O35" s="294"/>
      <c r="P35" s="294"/>
      <c r="Q35" s="294"/>
      <c r="R35" s="294"/>
      <c r="S35" s="294"/>
      <c r="T35" s="294"/>
      <c r="U35" s="294"/>
      <c r="V35" s="294"/>
      <c r="W35" s="294"/>
      <c r="X35" s="294"/>
      <c r="Y35" s="294"/>
      <c r="Z35" s="294"/>
      <c r="AA35" s="294"/>
      <c r="AB35" s="294"/>
      <c r="AC35" s="294"/>
      <c r="AD35" s="120"/>
    </row>
    <row r="36" spans="1:30" ht="18" customHeight="1">
      <c r="A36" s="121"/>
      <c r="B36" s="122"/>
      <c r="C36" s="123"/>
      <c r="D36" s="97" t="s">
        <v>2120</v>
      </c>
      <c r="E36" s="98" t="s">
        <v>1389</v>
      </c>
      <c r="F36" s="99" t="s">
        <v>1801</v>
      </c>
      <c r="G36" s="152">
        <v>1</v>
      </c>
      <c r="H36" s="157">
        <v>45</v>
      </c>
      <c r="I36" s="158">
        <v>30</v>
      </c>
      <c r="J36" s="103">
        <v>50</v>
      </c>
      <c r="K36" s="104">
        <f t="shared" si="2"/>
        <v>1.2</v>
      </c>
      <c r="L36" s="104">
        <f t="shared" si="0"/>
        <v>1.2</v>
      </c>
      <c r="M36" s="105">
        <f t="shared" si="1"/>
        <v>81</v>
      </c>
      <c r="N36" s="294"/>
      <c r="O36" s="294"/>
      <c r="P36" s="294"/>
      <c r="Q36" s="294"/>
      <c r="R36" s="294"/>
      <c r="S36" s="294"/>
      <c r="T36" s="294"/>
      <c r="U36" s="294"/>
      <c r="V36" s="294"/>
      <c r="W36" s="294"/>
      <c r="X36" s="294"/>
      <c r="Y36" s="294"/>
      <c r="Z36" s="294"/>
      <c r="AA36" s="294"/>
      <c r="AB36" s="294"/>
      <c r="AC36" s="294"/>
      <c r="AD36" s="120"/>
    </row>
    <row r="37" spans="1:30" ht="18" customHeight="1">
      <c r="A37" s="121"/>
      <c r="B37" s="122"/>
      <c r="C37" s="123"/>
      <c r="D37" s="97" t="s">
        <v>2135</v>
      </c>
      <c r="E37" s="98" t="s">
        <v>1389</v>
      </c>
      <c r="F37" s="99" t="s">
        <v>2137</v>
      </c>
      <c r="G37" s="159">
        <v>1</v>
      </c>
      <c r="H37" s="160"/>
      <c r="I37" s="161">
        <v>30</v>
      </c>
      <c r="J37" s="103">
        <v>12</v>
      </c>
      <c r="K37" s="104">
        <f t="shared" si="2"/>
        <v>0</v>
      </c>
      <c r="L37" s="104">
        <f t="shared" si="0"/>
        <v>1</v>
      </c>
      <c r="M37" s="105">
        <f t="shared" si="1"/>
        <v>22.5</v>
      </c>
      <c r="N37" s="294"/>
      <c r="O37" s="294"/>
      <c r="P37" s="294"/>
      <c r="Q37" s="294"/>
      <c r="R37" s="294"/>
      <c r="S37" s="294"/>
      <c r="T37" s="294"/>
      <c r="U37" s="294"/>
      <c r="V37" s="294"/>
      <c r="W37" s="294"/>
      <c r="X37" s="294"/>
      <c r="Y37" s="294"/>
      <c r="Z37" s="294"/>
      <c r="AA37" s="294"/>
      <c r="AB37" s="294"/>
      <c r="AC37" s="294"/>
      <c r="AD37" s="120"/>
    </row>
    <row r="38" spans="1:30" ht="18" customHeight="1">
      <c r="A38" s="121"/>
      <c r="B38" s="122"/>
      <c r="C38" s="123"/>
      <c r="D38" s="97" t="s">
        <v>1926</v>
      </c>
      <c r="E38" s="98" t="s">
        <v>649</v>
      </c>
      <c r="F38" s="99" t="s">
        <v>1780</v>
      </c>
      <c r="G38" s="159">
        <v>1</v>
      </c>
      <c r="H38" s="160">
        <v>30</v>
      </c>
      <c r="I38" s="161">
        <v>60</v>
      </c>
      <c r="J38" s="103">
        <v>45</v>
      </c>
      <c r="K38" s="104">
        <f t="shared" si="2"/>
        <v>1.2</v>
      </c>
      <c r="L38" s="104">
        <f t="shared" si="0"/>
        <v>1.2</v>
      </c>
      <c r="M38" s="105">
        <f t="shared" si="1"/>
        <v>90</v>
      </c>
      <c r="N38" s="294"/>
      <c r="O38" s="294"/>
      <c r="P38" s="294"/>
      <c r="Q38" s="294"/>
      <c r="R38" s="294"/>
      <c r="S38" s="294"/>
      <c r="T38" s="294"/>
      <c r="U38" s="294"/>
      <c r="V38" s="294"/>
      <c r="W38" s="294"/>
      <c r="X38" s="294"/>
      <c r="Y38" s="294"/>
      <c r="Z38" s="294"/>
      <c r="AA38" s="294"/>
      <c r="AB38" s="294"/>
      <c r="AC38" s="294"/>
      <c r="AD38" s="120"/>
    </row>
    <row r="39" spans="1:30" ht="18" customHeight="1">
      <c r="A39" s="121"/>
      <c r="B39" s="122"/>
      <c r="C39" s="123"/>
      <c r="D39" s="97" t="s">
        <v>2177</v>
      </c>
      <c r="E39" s="98" t="s">
        <v>2184</v>
      </c>
      <c r="F39" s="99" t="s">
        <v>1938</v>
      </c>
      <c r="G39" s="152">
        <v>2</v>
      </c>
      <c r="H39" s="157">
        <v>5</v>
      </c>
      <c r="I39" s="158">
        <v>79</v>
      </c>
      <c r="J39" s="103">
        <v>45</v>
      </c>
      <c r="K39" s="104">
        <f t="shared" si="2"/>
        <v>1.2</v>
      </c>
      <c r="L39" s="104">
        <f t="shared" si="0"/>
        <v>1.2</v>
      </c>
      <c r="M39" s="105">
        <f t="shared" si="1"/>
        <v>77.099999999999994</v>
      </c>
      <c r="N39" s="294"/>
      <c r="O39" s="294"/>
      <c r="P39" s="294"/>
      <c r="Q39" s="294"/>
      <c r="R39" s="294"/>
      <c r="S39" s="294"/>
      <c r="T39" s="294"/>
      <c r="U39" s="294"/>
      <c r="V39" s="294"/>
      <c r="W39" s="294"/>
      <c r="X39" s="294"/>
      <c r="Y39" s="294"/>
      <c r="Z39" s="294"/>
      <c r="AA39" s="294"/>
      <c r="AB39" s="294"/>
      <c r="AC39" s="294"/>
      <c r="AD39" s="120"/>
    </row>
    <row r="40" spans="1:30" ht="18" customHeight="1">
      <c r="A40" s="121"/>
      <c r="B40" s="122"/>
      <c r="C40" s="123"/>
      <c r="D40" s="97" t="s">
        <v>2194</v>
      </c>
      <c r="E40" s="98" t="s">
        <v>2184</v>
      </c>
      <c r="F40" s="99" t="s">
        <v>1894</v>
      </c>
      <c r="G40" s="152">
        <v>2</v>
      </c>
      <c r="H40" s="157">
        <v>30</v>
      </c>
      <c r="I40" s="158">
        <v>60</v>
      </c>
      <c r="J40" s="103">
        <v>39</v>
      </c>
      <c r="K40" s="104">
        <f t="shared" si="2"/>
        <v>1.2</v>
      </c>
      <c r="L40" s="104">
        <f t="shared" si="0"/>
        <v>1.2</v>
      </c>
      <c r="M40" s="105">
        <f t="shared" si="1"/>
        <v>90</v>
      </c>
      <c r="N40" s="294"/>
      <c r="O40" s="294"/>
      <c r="P40" s="294"/>
      <c r="Q40" s="294"/>
      <c r="R40" s="294"/>
      <c r="S40" s="294"/>
      <c r="T40" s="294"/>
      <c r="U40" s="294"/>
      <c r="V40" s="294"/>
      <c r="W40" s="294"/>
      <c r="X40" s="294"/>
      <c r="Y40" s="294"/>
      <c r="Z40" s="294"/>
      <c r="AA40" s="294"/>
      <c r="AB40" s="294"/>
      <c r="AC40" s="294"/>
      <c r="AD40" s="120"/>
    </row>
    <row r="41" spans="1:30" ht="18" customHeight="1">
      <c r="A41" s="121"/>
      <c r="B41" s="122"/>
      <c r="C41" s="123"/>
      <c r="D41" s="97" t="s">
        <v>2202</v>
      </c>
      <c r="E41" s="98" t="s">
        <v>1389</v>
      </c>
      <c r="F41" s="99" t="s">
        <v>1894</v>
      </c>
      <c r="G41" s="152">
        <v>2</v>
      </c>
      <c r="H41" s="157">
        <v>15</v>
      </c>
      <c r="I41" s="158">
        <v>60</v>
      </c>
      <c r="J41" s="103">
        <v>39</v>
      </c>
      <c r="K41" s="104">
        <f t="shared" si="2"/>
        <v>1.2</v>
      </c>
      <c r="L41" s="104">
        <f t="shared" si="0"/>
        <v>1.2</v>
      </c>
      <c r="M41" s="105">
        <f t="shared" si="1"/>
        <v>72</v>
      </c>
      <c r="N41" s="294"/>
      <c r="O41" s="294"/>
      <c r="P41" s="294"/>
      <c r="Q41" s="294"/>
      <c r="R41" s="294"/>
      <c r="S41" s="294"/>
      <c r="T41" s="294"/>
      <c r="U41" s="294"/>
      <c r="V41" s="294"/>
      <c r="W41" s="294"/>
      <c r="X41" s="294"/>
      <c r="Y41" s="294"/>
      <c r="Z41" s="294"/>
      <c r="AA41" s="294"/>
      <c r="AB41" s="294"/>
      <c r="AC41" s="294"/>
      <c r="AD41" s="120"/>
    </row>
    <row r="42" spans="1:30" ht="18" customHeight="1">
      <c r="A42" s="121"/>
      <c r="B42" s="122"/>
      <c r="C42" s="123"/>
      <c r="D42" s="97" t="s">
        <v>2217</v>
      </c>
      <c r="E42" s="98" t="s">
        <v>2218</v>
      </c>
      <c r="F42" s="99" t="s">
        <v>1896</v>
      </c>
      <c r="G42" s="152">
        <v>2</v>
      </c>
      <c r="H42" s="157">
        <v>30</v>
      </c>
      <c r="I42" s="158"/>
      <c r="J42" s="103">
        <v>57</v>
      </c>
      <c r="K42" s="104">
        <f t="shared" si="2"/>
        <v>1.2</v>
      </c>
      <c r="L42" s="104">
        <f t="shared" si="0"/>
        <v>0</v>
      </c>
      <c r="M42" s="105">
        <f t="shared" si="1"/>
        <v>36</v>
      </c>
      <c r="N42" s="294"/>
      <c r="O42" s="294"/>
      <c r="P42" s="294"/>
      <c r="Q42" s="294"/>
      <c r="R42" s="294"/>
      <c r="S42" s="294"/>
      <c r="T42" s="294"/>
      <c r="U42" s="294"/>
      <c r="V42" s="294"/>
      <c r="W42" s="294"/>
      <c r="X42" s="294"/>
      <c r="Y42" s="294"/>
      <c r="Z42" s="294"/>
      <c r="AA42" s="294"/>
      <c r="AB42" s="294"/>
      <c r="AC42" s="294"/>
      <c r="AD42" s="120"/>
    </row>
    <row r="43" spans="1:30" ht="18" customHeight="1">
      <c r="A43" s="121"/>
      <c r="B43" s="122"/>
      <c r="C43" s="123"/>
      <c r="D43" s="97" t="s">
        <v>2217</v>
      </c>
      <c r="E43" s="98" t="s">
        <v>2228</v>
      </c>
      <c r="F43" s="99" t="s">
        <v>1896</v>
      </c>
      <c r="G43" s="152">
        <v>2</v>
      </c>
      <c r="H43" s="157"/>
      <c r="I43" s="158">
        <v>60</v>
      </c>
      <c r="J43" s="103">
        <v>29</v>
      </c>
      <c r="K43" s="104">
        <f t="shared" si="2"/>
        <v>0</v>
      </c>
      <c r="L43" s="104">
        <f t="shared" si="0"/>
        <v>1</v>
      </c>
      <c r="M43" s="105">
        <f t="shared" si="1"/>
        <v>45</v>
      </c>
      <c r="N43" s="294"/>
      <c r="O43" s="294"/>
      <c r="P43" s="294"/>
      <c r="Q43" s="294"/>
      <c r="R43" s="294"/>
      <c r="S43" s="294"/>
      <c r="T43" s="294"/>
      <c r="U43" s="294"/>
      <c r="V43" s="294"/>
      <c r="W43" s="294"/>
      <c r="X43" s="294"/>
      <c r="Y43" s="294"/>
      <c r="Z43" s="294"/>
      <c r="AA43" s="294"/>
      <c r="AB43" s="294"/>
      <c r="AC43" s="294"/>
      <c r="AD43" s="120"/>
    </row>
    <row r="44" spans="1:30" ht="18" customHeight="1">
      <c r="A44" s="121"/>
      <c r="B44" s="122"/>
      <c r="C44" s="123"/>
      <c r="D44" s="97" t="s">
        <v>2217</v>
      </c>
      <c r="E44" s="98" t="s">
        <v>2238</v>
      </c>
      <c r="F44" s="99" t="s">
        <v>1896</v>
      </c>
      <c r="G44" s="152">
        <v>2</v>
      </c>
      <c r="H44" s="157"/>
      <c r="I44" s="158">
        <v>60</v>
      </c>
      <c r="J44" s="103">
        <v>28</v>
      </c>
      <c r="K44" s="104">
        <f t="shared" si="2"/>
        <v>0</v>
      </c>
      <c r="L44" s="104">
        <f t="shared" si="0"/>
        <v>1</v>
      </c>
      <c r="M44" s="105">
        <f t="shared" si="1"/>
        <v>45</v>
      </c>
      <c r="N44" s="286"/>
      <c r="O44" s="286"/>
      <c r="P44" s="286"/>
      <c r="Q44" s="286"/>
      <c r="R44" s="286"/>
      <c r="S44" s="286"/>
      <c r="T44" s="286"/>
      <c r="U44" s="286"/>
      <c r="V44" s="286"/>
      <c r="W44" s="286"/>
      <c r="X44" s="286"/>
      <c r="Y44" s="286"/>
      <c r="Z44" s="286"/>
      <c r="AA44" s="286"/>
      <c r="AB44" s="286"/>
      <c r="AC44" s="286"/>
      <c r="AD44" s="120"/>
    </row>
    <row r="45" spans="1:30" ht="18" customHeight="1">
      <c r="A45" s="56">
        <v>4</v>
      </c>
      <c r="B45" s="127" t="s">
        <v>2247</v>
      </c>
      <c r="C45" s="128" t="s">
        <v>2248</v>
      </c>
      <c r="D45" s="97">
        <v>20200001403</v>
      </c>
      <c r="E45" s="98" t="s">
        <v>2252</v>
      </c>
      <c r="F45" s="99" t="s">
        <v>1790</v>
      </c>
      <c r="G45" s="153">
        <v>1</v>
      </c>
      <c r="H45" s="153">
        <v>30</v>
      </c>
      <c r="I45" s="153"/>
      <c r="J45" s="163">
        <v>45</v>
      </c>
      <c r="K45" s="104">
        <f t="shared" si="2"/>
        <v>1.2</v>
      </c>
      <c r="L45" s="104">
        <f t="shared" si="0"/>
        <v>0</v>
      </c>
      <c r="M45" s="105">
        <f t="shared" si="1"/>
        <v>36</v>
      </c>
      <c r="N45" s="342">
        <v>139.5</v>
      </c>
      <c r="O45" s="314">
        <v>0</v>
      </c>
      <c r="P45" s="313">
        <f>SUM(M45:M63)+N45+O45</f>
        <v>743.3</v>
      </c>
      <c r="Q45" s="314">
        <v>0</v>
      </c>
      <c r="R45" s="313">
        <v>39.9</v>
      </c>
      <c r="S45" s="316">
        <v>450</v>
      </c>
      <c r="T45" s="314">
        <v>450</v>
      </c>
      <c r="U45" s="316">
        <v>112</v>
      </c>
      <c r="V45" s="317">
        <v>112</v>
      </c>
      <c r="W45" s="316">
        <v>56</v>
      </c>
      <c r="X45" s="314">
        <v>56</v>
      </c>
      <c r="Y45" s="313">
        <f>ROUND((P45-T45),1)</f>
        <v>293.3</v>
      </c>
      <c r="Z45" s="312">
        <f>IF(OR(SUM(V45:V63)="",SUM(Q45:Q63)=""),0,IF(OR(SUM(U45:U63)=320,SUM(V45:V63)&gt;0),ROUND((SUM(Q45:Q63)-SUM(V45:V63)),1),0))</f>
        <v>-112</v>
      </c>
      <c r="AA45" s="312">
        <f>IF(OR(SUM(X45:X63)="",SUM(R45:R63)=""),0,IF(OR(SUM(W45:W63)=160,SUM(X45:X63)&gt;0),ROUND((SUM(R45:R63)-SUM(X45:X63)),1),0))</f>
        <v>-16.100000000000001</v>
      </c>
      <c r="AB45" s="319"/>
      <c r="AC45" s="315">
        <f>SUM(Y45:AA63)</f>
        <v>165.20000000000002</v>
      </c>
      <c r="AD45" s="120"/>
    </row>
    <row r="46" spans="1:30" ht="18" customHeight="1">
      <c r="A46" s="121"/>
      <c r="B46" s="122"/>
      <c r="C46" s="123"/>
      <c r="D46" s="97">
        <v>20200001404</v>
      </c>
      <c r="E46" s="98" t="s">
        <v>2252</v>
      </c>
      <c r="F46" s="99" t="s">
        <v>1801</v>
      </c>
      <c r="G46" s="153">
        <v>1</v>
      </c>
      <c r="H46" s="153">
        <v>30</v>
      </c>
      <c r="I46" s="153"/>
      <c r="J46" s="163">
        <v>43</v>
      </c>
      <c r="K46" s="104">
        <f t="shared" si="2"/>
        <v>1.2</v>
      </c>
      <c r="L46" s="104">
        <f t="shared" si="0"/>
        <v>0</v>
      </c>
      <c r="M46" s="105">
        <f t="shared" si="1"/>
        <v>36</v>
      </c>
      <c r="N46" s="294"/>
      <c r="O46" s="294"/>
      <c r="P46" s="294"/>
      <c r="Q46" s="294"/>
      <c r="R46" s="294"/>
      <c r="S46" s="294"/>
      <c r="T46" s="294"/>
      <c r="U46" s="294"/>
      <c r="V46" s="294"/>
      <c r="W46" s="294"/>
      <c r="X46" s="294"/>
      <c r="Y46" s="294"/>
      <c r="Z46" s="294"/>
      <c r="AA46" s="294"/>
      <c r="AB46" s="294"/>
      <c r="AC46" s="294"/>
      <c r="AD46" s="120"/>
    </row>
    <row r="47" spans="1:30" ht="18" customHeight="1">
      <c r="A47" s="121"/>
      <c r="B47" s="122"/>
      <c r="C47" s="123"/>
      <c r="D47" s="97">
        <v>20200001401</v>
      </c>
      <c r="E47" s="98" t="s">
        <v>2252</v>
      </c>
      <c r="F47" s="99" t="s">
        <v>1563</v>
      </c>
      <c r="G47" s="153">
        <v>1</v>
      </c>
      <c r="H47" s="153">
        <v>22.5</v>
      </c>
      <c r="I47" s="153"/>
      <c r="J47" s="163">
        <v>32</v>
      </c>
      <c r="K47" s="104">
        <f t="shared" si="2"/>
        <v>1</v>
      </c>
      <c r="L47" s="104">
        <f t="shared" si="0"/>
        <v>0</v>
      </c>
      <c r="M47" s="105">
        <f t="shared" si="1"/>
        <v>22.5</v>
      </c>
      <c r="N47" s="294"/>
      <c r="O47" s="294"/>
      <c r="P47" s="294"/>
      <c r="Q47" s="294"/>
      <c r="R47" s="294"/>
      <c r="S47" s="294"/>
      <c r="T47" s="294"/>
      <c r="U47" s="294"/>
      <c r="V47" s="294"/>
      <c r="W47" s="294"/>
      <c r="X47" s="294"/>
      <c r="Y47" s="294"/>
      <c r="Z47" s="294"/>
      <c r="AA47" s="294"/>
      <c r="AB47" s="294"/>
      <c r="AC47" s="294"/>
      <c r="AD47" s="120"/>
    </row>
    <row r="48" spans="1:30" ht="18" customHeight="1">
      <c r="A48" s="121"/>
      <c r="B48" s="122"/>
      <c r="C48" s="123"/>
      <c r="D48" s="97">
        <v>20200001402</v>
      </c>
      <c r="E48" s="98" t="s">
        <v>2252</v>
      </c>
      <c r="F48" s="99" t="s">
        <v>1585</v>
      </c>
      <c r="G48" s="153">
        <v>1</v>
      </c>
      <c r="H48" s="153">
        <v>22.5</v>
      </c>
      <c r="I48" s="153"/>
      <c r="J48" s="163">
        <v>34</v>
      </c>
      <c r="K48" s="104">
        <f t="shared" si="2"/>
        <v>1</v>
      </c>
      <c r="L48" s="104">
        <f t="shared" si="0"/>
        <v>0</v>
      </c>
      <c r="M48" s="105">
        <f t="shared" si="1"/>
        <v>22.5</v>
      </c>
      <c r="N48" s="294"/>
      <c r="O48" s="294"/>
      <c r="P48" s="294"/>
      <c r="Q48" s="294"/>
      <c r="R48" s="294"/>
      <c r="S48" s="294"/>
      <c r="T48" s="294"/>
      <c r="U48" s="294"/>
      <c r="V48" s="294"/>
      <c r="W48" s="294"/>
      <c r="X48" s="294"/>
      <c r="Y48" s="294"/>
      <c r="Z48" s="294"/>
      <c r="AA48" s="294"/>
      <c r="AB48" s="294"/>
      <c r="AC48" s="294"/>
      <c r="AD48" s="120"/>
    </row>
    <row r="49" spans="1:30" ht="18" customHeight="1">
      <c r="A49" s="121"/>
      <c r="B49" s="122"/>
      <c r="C49" s="123"/>
      <c r="D49" s="97">
        <v>40800080701</v>
      </c>
      <c r="E49" s="98" t="s">
        <v>2252</v>
      </c>
      <c r="F49" s="99" t="s">
        <v>685</v>
      </c>
      <c r="G49" s="153">
        <v>1</v>
      </c>
      <c r="H49" s="153">
        <v>30</v>
      </c>
      <c r="I49" s="153"/>
      <c r="J49" s="163">
        <v>25</v>
      </c>
      <c r="K49" s="104">
        <f t="shared" si="2"/>
        <v>1</v>
      </c>
      <c r="L49" s="104">
        <f t="shared" si="0"/>
        <v>0</v>
      </c>
      <c r="M49" s="105">
        <f t="shared" si="1"/>
        <v>30</v>
      </c>
      <c r="N49" s="294"/>
      <c r="O49" s="294"/>
      <c r="P49" s="294"/>
      <c r="Q49" s="294"/>
      <c r="R49" s="294"/>
      <c r="S49" s="294"/>
      <c r="T49" s="294"/>
      <c r="U49" s="294"/>
      <c r="V49" s="294"/>
      <c r="W49" s="294"/>
      <c r="X49" s="294"/>
      <c r="Y49" s="294"/>
      <c r="Z49" s="294"/>
      <c r="AA49" s="294"/>
      <c r="AB49" s="294"/>
      <c r="AC49" s="294"/>
      <c r="AD49" s="120"/>
    </row>
    <row r="50" spans="1:30" ht="18" customHeight="1">
      <c r="A50" s="121"/>
      <c r="B50" s="122"/>
      <c r="C50" s="123"/>
      <c r="D50" s="97">
        <v>71300119101</v>
      </c>
      <c r="E50" s="98" t="s">
        <v>2252</v>
      </c>
      <c r="F50" s="99" t="s">
        <v>1938</v>
      </c>
      <c r="G50" s="153">
        <v>1</v>
      </c>
      <c r="H50" s="153">
        <v>30</v>
      </c>
      <c r="I50" s="153"/>
      <c r="J50" s="163">
        <v>45</v>
      </c>
      <c r="K50" s="104">
        <f t="shared" si="2"/>
        <v>1.2</v>
      </c>
      <c r="L50" s="104">
        <f t="shared" si="0"/>
        <v>0</v>
      </c>
      <c r="M50" s="105">
        <f t="shared" si="1"/>
        <v>36</v>
      </c>
      <c r="N50" s="294"/>
      <c r="O50" s="294"/>
      <c r="P50" s="294"/>
      <c r="Q50" s="294"/>
      <c r="R50" s="294"/>
      <c r="S50" s="294"/>
      <c r="T50" s="294"/>
      <c r="U50" s="294"/>
      <c r="V50" s="294"/>
      <c r="W50" s="294"/>
      <c r="X50" s="294"/>
      <c r="Y50" s="294"/>
      <c r="Z50" s="294"/>
      <c r="AA50" s="294"/>
      <c r="AB50" s="294"/>
      <c r="AC50" s="294"/>
      <c r="AD50" s="120"/>
    </row>
    <row r="51" spans="1:30" ht="18" customHeight="1">
      <c r="A51" s="121"/>
      <c r="B51" s="122"/>
      <c r="C51" s="123"/>
      <c r="D51" s="97">
        <v>21100094301</v>
      </c>
      <c r="E51" s="98" t="s">
        <v>2184</v>
      </c>
      <c r="F51" s="99" t="s">
        <v>1892</v>
      </c>
      <c r="G51" s="153">
        <v>1</v>
      </c>
      <c r="H51" s="153">
        <v>30</v>
      </c>
      <c r="I51" s="153">
        <v>60</v>
      </c>
      <c r="J51" s="163">
        <v>40</v>
      </c>
      <c r="K51" s="104">
        <f t="shared" si="2"/>
        <v>1.2</v>
      </c>
      <c r="L51" s="104">
        <f t="shared" si="0"/>
        <v>1.2</v>
      </c>
      <c r="M51" s="105">
        <f t="shared" si="1"/>
        <v>90</v>
      </c>
      <c r="N51" s="294"/>
      <c r="O51" s="294"/>
      <c r="P51" s="294"/>
      <c r="Q51" s="294"/>
      <c r="R51" s="294"/>
      <c r="S51" s="294"/>
      <c r="T51" s="294"/>
      <c r="U51" s="294"/>
      <c r="V51" s="294"/>
      <c r="W51" s="294"/>
      <c r="X51" s="294"/>
      <c r="Y51" s="294"/>
      <c r="Z51" s="294"/>
      <c r="AA51" s="294"/>
      <c r="AB51" s="294"/>
      <c r="AC51" s="294"/>
      <c r="AD51" s="120"/>
    </row>
    <row r="52" spans="1:30" ht="18" customHeight="1">
      <c r="A52" s="121"/>
      <c r="B52" s="122"/>
      <c r="C52" s="123"/>
      <c r="D52" s="97">
        <v>20200001401</v>
      </c>
      <c r="E52" s="98" t="s">
        <v>2252</v>
      </c>
      <c r="F52" s="99" t="s">
        <v>2373</v>
      </c>
      <c r="G52" s="153">
        <v>2</v>
      </c>
      <c r="H52" s="153">
        <v>30</v>
      </c>
      <c r="I52" s="153"/>
      <c r="J52" s="163">
        <v>34</v>
      </c>
      <c r="K52" s="104">
        <f t="shared" si="2"/>
        <v>1</v>
      </c>
      <c r="L52" s="104">
        <f t="shared" si="0"/>
        <v>0</v>
      </c>
      <c r="M52" s="105">
        <f t="shared" si="1"/>
        <v>30</v>
      </c>
      <c r="N52" s="294"/>
      <c r="O52" s="294"/>
      <c r="P52" s="294"/>
      <c r="Q52" s="294"/>
      <c r="R52" s="294"/>
      <c r="S52" s="294"/>
      <c r="T52" s="294"/>
      <c r="U52" s="294"/>
      <c r="V52" s="294"/>
      <c r="W52" s="294"/>
      <c r="X52" s="294"/>
      <c r="Y52" s="294"/>
      <c r="Z52" s="294"/>
      <c r="AA52" s="294"/>
      <c r="AB52" s="294"/>
      <c r="AC52" s="294"/>
      <c r="AD52" s="120"/>
    </row>
    <row r="53" spans="1:30" ht="21.75" customHeight="1">
      <c r="A53" s="121"/>
      <c r="B53" s="122"/>
      <c r="C53" s="123"/>
      <c r="D53" s="97">
        <v>20200001402</v>
      </c>
      <c r="E53" s="98" t="s">
        <v>2252</v>
      </c>
      <c r="F53" s="99" t="s">
        <v>1393</v>
      </c>
      <c r="G53" s="153">
        <v>2</v>
      </c>
      <c r="H53" s="153">
        <v>30</v>
      </c>
      <c r="I53" s="153"/>
      <c r="J53" s="163">
        <v>40</v>
      </c>
      <c r="K53" s="104">
        <f t="shared" si="2"/>
        <v>1.2</v>
      </c>
      <c r="L53" s="104">
        <f t="shared" si="0"/>
        <v>0</v>
      </c>
      <c r="M53" s="105">
        <f t="shared" si="1"/>
        <v>36</v>
      </c>
      <c r="N53" s="294"/>
      <c r="O53" s="294"/>
      <c r="P53" s="294"/>
      <c r="Q53" s="294"/>
      <c r="R53" s="294"/>
      <c r="S53" s="294"/>
      <c r="T53" s="294"/>
      <c r="U53" s="294"/>
      <c r="V53" s="294"/>
      <c r="W53" s="294"/>
      <c r="X53" s="294"/>
      <c r="Y53" s="294"/>
      <c r="Z53" s="294"/>
      <c r="AA53" s="294"/>
      <c r="AB53" s="294"/>
      <c r="AC53" s="294"/>
      <c r="AD53" s="120"/>
    </row>
    <row r="54" spans="1:30" ht="18" customHeight="1">
      <c r="A54" s="121"/>
      <c r="B54" s="122"/>
      <c r="C54" s="123"/>
      <c r="D54" s="97">
        <v>21100001401</v>
      </c>
      <c r="E54" s="98" t="s">
        <v>2252</v>
      </c>
      <c r="F54" s="99" t="s">
        <v>1894</v>
      </c>
      <c r="G54" s="153">
        <v>2</v>
      </c>
      <c r="H54" s="153">
        <v>30</v>
      </c>
      <c r="I54" s="153"/>
      <c r="J54" s="163">
        <v>39</v>
      </c>
      <c r="K54" s="104">
        <f t="shared" si="2"/>
        <v>1.2</v>
      </c>
      <c r="L54" s="104">
        <f t="shared" si="0"/>
        <v>0</v>
      </c>
      <c r="M54" s="105">
        <f t="shared" si="1"/>
        <v>36</v>
      </c>
      <c r="N54" s="294"/>
      <c r="O54" s="294"/>
      <c r="P54" s="294"/>
      <c r="Q54" s="294"/>
      <c r="R54" s="294"/>
      <c r="S54" s="294"/>
      <c r="T54" s="294"/>
      <c r="U54" s="294"/>
      <c r="V54" s="294"/>
      <c r="W54" s="294"/>
      <c r="X54" s="294"/>
      <c r="Y54" s="294"/>
      <c r="Z54" s="294"/>
      <c r="AA54" s="294"/>
      <c r="AB54" s="294"/>
      <c r="AC54" s="294"/>
      <c r="AD54" s="120"/>
    </row>
    <row r="55" spans="1:30" ht="18" customHeight="1">
      <c r="A55" s="121"/>
      <c r="B55" s="122"/>
      <c r="C55" s="123"/>
      <c r="D55" s="97">
        <v>21100001403</v>
      </c>
      <c r="E55" s="98" t="s">
        <v>2252</v>
      </c>
      <c r="F55" s="99" t="s">
        <v>1286</v>
      </c>
      <c r="G55" s="153">
        <v>2</v>
      </c>
      <c r="H55" s="153">
        <v>30</v>
      </c>
      <c r="I55" s="153"/>
      <c r="J55" s="163">
        <v>49</v>
      </c>
      <c r="K55" s="104">
        <f t="shared" si="2"/>
        <v>1.2</v>
      </c>
      <c r="L55" s="104">
        <f t="shared" si="0"/>
        <v>0</v>
      </c>
      <c r="M55" s="105">
        <f t="shared" si="1"/>
        <v>36</v>
      </c>
      <c r="N55" s="294"/>
      <c r="O55" s="294"/>
      <c r="P55" s="294"/>
      <c r="Q55" s="294"/>
      <c r="R55" s="294"/>
      <c r="S55" s="294"/>
      <c r="T55" s="294"/>
      <c r="U55" s="294"/>
      <c r="V55" s="294"/>
      <c r="W55" s="294"/>
      <c r="X55" s="294"/>
      <c r="Y55" s="294"/>
      <c r="Z55" s="294"/>
      <c r="AA55" s="294"/>
      <c r="AB55" s="294"/>
      <c r="AC55" s="294"/>
      <c r="AD55" s="120"/>
    </row>
    <row r="56" spans="1:30" ht="18" customHeight="1">
      <c r="A56" s="121"/>
      <c r="B56" s="122"/>
      <c r="C56" s="123"/>
      <c r="D56" s="97">
        <v>21100001406</v>
      </c>
      <c r="E56" s="98" t="s">
        <v>2252</v>
      </c>
      <c r="F56" s="99" t="s">
        <v>650</v>
      </c>
      <c r="G56" s="153">
        <v>2</v>
      </c>
      <c r="H56" s="153">
        <v>22.5</v>
      </c>
      <c r="I56" s="153"/>
      <c r="J56" s="163">
        <v>53</v>
      </c>
      <c r="K56" s="104">
        <f t="shared" si="2"/>
        <v>1.2</v>
      </c>
      <c r="L56" s="104">
        <f t="shared" si="0"/>
        <v>0</v>
      </c>
      <c r="M56" s="105">
        <f t="shared" si="1"/>
        <v>27</v>
      </c>
      <c r="N56" s="294"/>
      <c r="O56" s="294"/>
      <c r="P56" s="294"/>
      <c r="Q56" s="294"/>
      <c r="R56" s="294"/>
      <c r="S56" s="294"/>
      <c r="T56" s="294"/>
      <c r="U56" s="294"/>
      <c r="V56" s="294"/>
      <c r="W56" s="294"/>
      <c r="X56" s="294"/>
      <c r="Y56" s="294"/>
      <c r="Z56" s="294"/>
      <c r="AA56" s="294"/>
      <c r="AB56" s="294"/>
      <c r="AC56" s="294"/>
      <c r="AD56" s="120"/>
    </row>
    <row r="57" spans="1:30" ht="18" customHeight="1">
      <c r="A57" s="121"/>
      <c r="B57" s="140"/>
      <c r="C57" s="123"/>
      <c r="D57" s="97">
        <v>21100001402</v>
      </c>
      <c r="E57" s="98" t="s">
        <v>2252</v>
      </c>
      <c r="F57" s="99" t="s">
        <v>1896</v>
      </c>
      <c r="G57" s="153">
        <v>2</v>
      </c>
      <c r="H57" s="153">
        <v>22.5</v>
      </c>
      <c r="I57" s="153"/>
      <c r="J57" s="163">
        <v>57</v>
      </c>
      <c r="K57" s="104">
        <f t="shared" si="2"/>
        <v>1.2</v>
      </c>
      <c r="L57" s="104">
        <f t="shared" si="0"/>
        <v>0</v>
      </c>
      <c r="M57" s="105">
        <f t="shared" si="1"/>
        <v>27</v>
      </c>
      <c r="N57" s="294"/>
      <c r="O57" s="294"/>
      <c r="P57" s="294"/>
      <c r="Q57" s="294"/>
      <c r="R57" s="294"/>
      <c r="S57" s="294"/>
      <c r="T57" s="294"/>
      <c r="U57" s="294"/>
      <c r="V57" s="294"/>
      <c r="W57" s="294"/>
      <c r="X57" s="294"/>
      <c r="Y57" s="294"/>
      <c r="Z57" s="294"/>
      <c r="AA57" s="294"/>
      <c r="AB57" s="294"/>
      <c r="AC57" s="294"/>
      <c r="AD57" s="120"/>
    </row>
    <row r="58" spans="1:30" ht="18" customHeight="1">
      <c r="A58" s="121"/>
      <c r="B58" s="122"/>
      <c r="C58" s="123"/>
      <c r="D58" s="97">
        <v>21100001407</v>
      </c>
      <c r="E58" s="98" t="s">
        <v>2252</v>
      </c>
      <c r="F58" s="99" t="s">
        <v>1923</v>
      </c>
      <c r="G58" s="153">
        <v>2</v>
      </c>
      <c r="H58" s="153">
        <v>22.5</v>
      </c>
      <c r="I58" s="153"/>
      <c r="J58" s="163">
        <v>49</v>
      </c>
      <c r="K58" s="104">
        <f t="shared" si="2"/>
        <v>1.2</v>
      </c>
      <c r="L58" s="104">
        <f t="shared" si="0"/>
        <v>0</v>
      </c>
      <c r="M58" s="105">
        <f t="shared" si="1"/>
        <v>27</v>
      </c>
      <c r="N58" s="294"/>
      <c r="O58" s="294"/>
      <c r="P58" s="294"/>
      <c r="Q58" s="294"/>
      <c r="R58" s="294"/>
      <c r="S58" s="294"/>
      <c r="T58" s="294"/>
      <c r="U58" s="294"/>
      <c r="V58" s="294"/>
      <c r="W58" s="294"/>
      <c r="X58" s="294"/>
      <c r="Y58" s="294"/>
      <c r="Z58" s="294"/>
      <c r="AA58" s="294"/>
      <c r="AB58" s="294"/>
      <c r="AC58" s="294"/>
      <c r="AD58" s="120"/>
    </row>
    <row r="59" spans="1:30" ht="18" customHeight="1">
      <c r="A59" s="121"/>
      <c r="B59" s="122"/>
      <c r="C59" s="123"/>
      <c r="D59" s="97">
        <v>21100001404</v>
      </c>
      <c r="E59" s="98" t="s">
        <v>2252</v>
      </c>
      <c r="F59" s="99" t="s">
        <v>1899</v>
      </c>
      <c r="G59" s="153">
        <v>2</v>
      </c>
      <c r="H59" s="153">
        <v>22.5</v>
      </c>
      <c r="I59" s="153"/>
      <c r="J59" s="163">
        <v>26</v>
      </c>
      <c r="K59" s="104">
        <f t="shared" si="2"/>
        <v>1</v>
      </c>
      <c r="L59" s="104">
        <f t="shared" si="0"/>
        <v>0</v>
      </c>
      <c r="M59" s="105">
        <f t="shared" si="1"/>
        <v>22.5</v>
      </c>
      <c r="N59" s="294"/>
      <c r="O59" s="294"/>
      <c r="P59" s="294"/>
      <c r="Q59" s="294"/>
      <c r="R59" s="294"/>
      <c r="S59" s="294"/>
      <c r="T59" s="294"/>
      <c r="U59" s="294"/>
      <c r="V59" s="294"/>
      <c r="W59" s="294"/>
      <c r="X59" s="294"/>
      <c r="Y59" s="294"/>
      <c r="Z59" s="294"/>
      <c r="AA59" s="294"/>
      <c r="AB59" s="294"/>
      <c r="AC59" s="294"/>
      <c r="AD59" s="120"/>
    </row>
    <row r="60" spans="1:30" ht="18" customHeight="1">
      <c r="A60" s="121"/>
      <c r="B60" s="122"/>
      <c r="C60" s="123"/>
      <c r="D60" s="97">
        <v>21100001405</v>
      </c>
      <c r="E60" s="98" t="s">
        <v>2252</v>
      </c>
      <c r="F60" s="99" t="s">
        <v>1335</v>
      </c>
      <c r="G60" s="153">
        <v>2</v>
      </c>
      <c r="H60" s="153">
        <v>22.5</v>
      </c>
      <c r="I60" s="153"/>
      <c r="J60" s="163">
        <v>68</v>
      </c>
      <c r="K60" s="104">
        <f t="shared" si="2"/>
        <v>1.3</v>
      </c>
      <c r="L60" s="104">
        <f t="shared" si="0"/>
        <v>0</v>
      </c>
      <c r="M60" s="105">
        <f t="shared" si="1"/>
        <v>29.3</v>
      </c>
      <c r="N60" s="294"/>
      <c r="O60" s="294"/>
      <c r="P60" s="294"/>
      <c r="Q60" s="294"/>
      <c r="R60" s="294"/>
      <c r="S60" s="294"/>
      <c r="T60" s="294"/>
      <c r="U60" s="294"/>
      <c r="V60" s="294"/>
      <c r="W60" s="294"/>
      <c r="X60" s="294"/>
      <c r="Y60" s="294"/>
      <c r="Z60" s="294"/>
      <c r="AA60" s="294"/>
      <c r="AB60" s="294"/>
      <c r="AC60" s="294"/>
      <c r="AD60" s="120"/>
    </row>
    <row r="61" spans="1:30" ht="18" customHeight="1">
      <c r="A61" s="121"/>
      <c r="B61" s="122"/>
      <c r="C61" s="123"/>
      <c r="D61" s="97">
        <v>41000080701</v>
      </c>
      <c r="E61" s="98" t="s">
        <v>2252</v>
      </c>
      <c r="F61" s="99" t="s">
        <v>622</v>
      </c>
      <c r="G61" s="153">
        <v>2</v>
      </c>
      <c r="H61" s="153">
        <v>30</v>
      </c>
      <c r="I61" s="153"/>
      <c r="J61" s="163">
        <v>43</v>
      </c>
      <c r="K61" s="104">
        <f t="shared" si="2"/>
        <v>1.2</v>
      </c>
      <c r="L61" s="104">
        <f t="shared" si="0"/>
        <v>0</v>
      </c>
      <c r="M61" s="105">
        <f t="shared" si="1"/>
        <v>36</v>
      </c>
      <c r="N61" s="294"/>
      <c r="O61" s="294"/>
      <c r="P61" s="294"/>
      <c r="Q61" s="294"/>
      <c r="R61" s="294"/>
      <c r="S61" s="294"/>
      <c r="T61" s="294"/>
      <c r="U61" s="294"/>
      <c r="V61" s="294"/>
      <c r="W61" s="294"/>
      <c r="X61" s="294"/>
      <c r="Y61" s="294"/>
      <c r="Z61" s="294"/>
      <c r="AA61" s="294"/>
      <c r="AB61" s="294"/>
      <c r="AC61" s="294"/>
      <c r="AD61" s="120"/>
    </row>
    <row r="62" spans="1:30" ht="18" customHeight="1">
      <c r="A62" s="121"/>
      <c r="B62" s="122"/>
      <c r="C62" s="123"/>
      <c r="D62" s="97">
        <v>20400010101</v>
      </c>
      <c r="E62" s="98" t="s">
        <v>1272</v>
      </c>
      <c r="F62" s="99" t="s">
        <v>2137</v>
      </c>
      <c r="G62" s="153">
        <v>2</v>
      </c>
      <c r="H62" s="153">
        <v>24</v>
      </c>
      <c r="I62" s="153"/>
      <c r="J62" s="163">
        <v>12</v>
      </c>
      <c r="K62" s="104">
        <f t="shared" si="2"/>
        <v>1</v>
      </c>
      <c r="L62" s="104">
        <f t="shared" si="0"/>
        <v>0</v>
      </c>
      <c r="M62" s="105">
        <f t="shared" si="1"/>
        <v>24</v>
      </c>
      <c r="N62" s="294"/>
      <c r="O62" s="294"/>
      <c r="P62" s="294"/>
      <c r="Q62" s="294"/>
      <c r="R62" s="294"/>
      <c r="S62" s="294"/>
      <c r="T62" s="294"/>
      <c r="U62" s="294"/>
      <c r="V62" s="294"/>
      <c r="W62" s="294"/>
      <c r="X62" s="294"/>
      <c r="Y62" s="294"/>
      <c r="Z62" s="294"/>
      <c r="AA62" s="294"/>
      <c r="AB62" s="294"/>
      <c r="AC62" s="294"/>
      <c r="AD62" s="120"/>
    </row>
    <row r="63" spans="1:30" ht="18" customHeight="1">
      <c r="A63" s="121"/>
      <c r="B63" s="122"/>
      <c r="C63" s="123"/>
      <c r="D63" s="97" t="s">
        <v>2455</v>
      </c>
      <c r="E63" s="98" t="s">
        <v>594</v>
      </c>
      <c r="F63" s="99" t="s">
        <v>2137</v>
      </c>
      <c r="G63" s="153">
        <v>2</v>
      </c>
      <c r="H63" s="153">
        <v>12</v>
      </c>
      <c r="I63" s="153"/>
      <c r="J63" s="163">
        <v>12</v>
      </c>
      <c r="K63" s="104">
        <f t="shared" si="2"/>
        <v>0</v>
      </c>
      <c r="L63" s="104">
        <f t="shared" si="0"/>
        <v>0</v>
      </c>
      <c r="M63" s="105">
        <f t="shared" si="1"/>
        <v>0</v>
      </c>
      <c r="N63" s="294"/>
      <c r="O63" s="294"/>
      <c r="P63" s="294"/>
      <c r="Q63" s="294"/>
      <c r="R63" s="294"/>
      <c r="S63" s="294"/>
      <c r="T63" s="294"/>
      <c r="U63" s="294"/>
      <c r="V63" s="294"/>
      <c r="W63" s="294"/>
      <c r="X63" s="294"/>
      <c r="Y63" s="294"/>
      <c r="Z63" s="294"/>
      <c r="AA63" s="294"/>
      <c r="AB63" s="294"/>
      <c r="AC63" s="294"/>
      <c r="AD63" s="120"/>
    </row>
    <row r="64" spans="1:30" ht="18" customHeight="1">
      <c r="A64" s="56">
        <v>5</v>
      </c>
      <c r="B64" s="127" t="s">
        <v>2488</v>
      </c>
      <c r="C64" s="128" t="s">
        <v>2489</v>
      </c>
      <c r="D64" s="97" t="s">
        <v>2491</v>
      </c>
      <c r="E64" s="98" t="s">
        <v>594</v>
      </c>
      <c r="F64" s="99" t="s">
        <v>2373</v>
      </c>
      <c r="G64" s="152">
        <v>1</v>
      </c>
      <c r="H64" s="157">
        <v>15</v>
      </c>
      <c r="I64" s="165"/>
      <c r="J64" s="103">
        <v>34</v>
      </c>
      <c r="K64" s="104">
        <f t="shared" si="2"/>
        <v>0</v>
      </c>
      <c r="L64" s="104">
        <f t="shared" si="0"/>
        <v>0</v>
      </c>
      <c r="M64" s="105">
        <f t="shared" si="1"/>
        <v>0</v>
      </c>
      <c r="N64" s="342">
        <v>67.5</v>
      </c>
      <c r="O64" s="314">
        <v>0</v>
      </c>
      <c r="P64" s="313">
        <f>SUM(M64:M82)+N64+O64</f>
        <v>774.39999999999986</v>
      </c>
      <c r="Q64" s="314">
        <v>0</v>
      </c>
      <c r="R64" s="313">
        <v>38.5</v>
      </c>
      <c r="S64" s="316">
        <v>450</v>
      </c>
      <c r="T64" s="314">
        <v>450</v>
      </c>
      <c r="U64" s="316">
        <v>112</v>
      </c>
      <c r="V64" s="317">
        <v>112</v>
      </c>
      <c r="W64" s="316">
        <v>56</v>
      </c>
      <c r="X64" s="314">
        <v>56</v>
      </c>
      <c r="Y64" s="313">
        <f>ROUND((P64-T64),1)</f>
        <v>324.39999999999998</v>
      </c>
      <c r="Z64" s="312">
        <f>IF(OR(SUM(V64:V82)="",SUM(Q64:Q82)=""),0,IF(OR(SUM(U64:U82)=320,SUM(V64:V82)&gt;0),ROUND((SUM(Q64:Q82)-SUM(V64:V82)),1),0))</f>
        <v>-112</v>
      </c>
      <c r="AA64" s="312">
        <f>IF(OR(SUM(X64:X82)="",SUM(R64:R82)=""),0,IF(OR(SUM(W64:W82)=160,SUM(X64:X82)&gt;0),ROUND((SUM(R64:R82)-SUM(X64:X82)),1),0))</f>
        <v>-17.5</v>
      </c>
      <c r="AB64" s="319"/>
      <c r="AC64" s="315">
        <f>SUM(Y64:AA82)</f>
        <v>194.89999999999998</v>
      </c>
      <c r="AD64" s="120"/>
    </row>
    <row r="65" spans="1:30" ht="18" customHeight="1">
      <c r="A65" s="121"/>
      <c r="B65" s="122"/>
      <c r="C65" s="123"/>
      <c r="D65" s="97" t="s">
        <v>2577</v>
      </c>
      <c r="E65" s="98" t="s">
        <v>2578</v>
      </c>
      <c r="F65" s="99" t="s">
        <v>1819</v>
      </c>
      <c r="G65" s="152">
        <v>1</v>
      </c>
      <c r="H65" s="157">
        <v>15</v>
      </c>
      <c r="I65" s="165"/>
      <c r="J65" s="103">
        <v>71</v>
      </c>
      <c r="K65" s="104">
        <f t="shared" si="2"/>
        <v>1.3</v>
      </c>
      <c r="L65" s="104">
        <f t="shared" si="0"/>
        <v>0</v>
      </c>
      <c r="M65" s="105">
        <f t="shared" si="1"/>
        <v>19.5</v>
      </c>
      <c r="N65" s="294"/>
      <c r="O65" s="294"/>
      <c r="P65" s="294"/>
      <c r="Q65" s="294"/>
      <c r="R65" s="294"/>
      <c r="S65" s="294"/>
      <c r="T65" s="294"/>
      <c r="U65" s="294"/>
      <c r="V65" s="294"/>
      <c r="W65" s="294"/>
      <c r="X65" s="294"/>
      <c r="Y65" s="294"/>
      <c r="Z65" s="294"/>
      <c r="AA65" s="294"/>
      <c r="AB65" s="294"/>
      <c r="AC65" s="294"/>
      <c r="AD65" s="120"/>
    </row>
    <row r="66" spans="1:30" ht="18" customHeight="1">
      <c r="A66" s="121"/>
      <c r="B66" s="122"/>
      <c r="C66" s="123"/>
      <c r="D66" s="97" t="s">
        <v>2577</v>
      </c>
      <c r="E66" s="98" t="s">
        <v>2587</v>
      </c>
      <c r="F66" s="99" t="s">
        <v>1819</v>
      </c>
      <c r="G66" s="152">
        <v>1</v>
      </c>
      <c r="H66" s="166"/>
      <c r="I66" s="167">
        <v>60</v>
      </c>
      <c r="J66" s="103">
        <v>36</v>
      </c>
      <c r="K66" s="104">
        <f t="shared" si="2"/>
        <v>0</v>
      </c>
      <c r="L66" s="104">
        <f t="shared" si="0"/>
        <v>1.2</v>
      </c>
      <c r="M66" s="105">
        <f t="shared" si="1"/>
        <v>54</v>
      </c>
      <c r="N66" s="294"/>
      <c r="O66" s="294"/>
      <c r="P66" s="294"/>
      <c r="Q66" s="294"/>
      <c r="R66" s="294"/>
      <c r="S66" s="294"/>
      <c r="T66" s="294"/>
      <c r="U66" s="294"/>
      <c r="V66" s="294"/>
      <c r="W66" s="294"/>
      <c r="X66" s="294"/>
      <c r="Y66" s="294"/>
      <c r="Z66" s="294"/>
      <c r="AA66" s="294"/>
      <c r="AB66" s="294"/>
      <c r="AC66" s="294"/>
      <c r="AD66" s="120"/>
    </row>
    <row r="67" spans="1:30" ht="18" customHeight="1">
      <c r="A67" s="121"/>
      <c r="B67" s="122"/>
      <c r="C67" s="123"/>
      <c r="D67" s="97" t="s">
        <v>2577</v>
      </c>
      <c r="E67" s="98" t="s">
        <v>2619</v>
      </c>
      <c r="F67" s="99" t="s">
        <v>1819</v>
      </c>
      <c r="G67" s="152">
        <v>1</v>
      </c>
      <c r="H67" s="166"/>
      <c r="I67" s="167">
        <v>60</v>
      </c>
      <c r="J67" s="103">
        <v>35</v>
      </c>
      <c r="K67" s="104">
        <f t="shared" si="2"/>
        <v>0</v>
      </c>
      <c r="L67" s="104">
        <f t="shared" si="0"/>
        <v>1.1000000000000001</v>
      </c>
      <c r="M67" s="105">
        <f t="shared" si="1"/>
        <v>49.5</v>
      </c>
      <c r="N67" s="294"/>
      <c r="O67" s="294"/>
      <c r="P67" s="294"/>
      <c r="Q67" s="294"/>
      <c r="R67" s="294"/>
      <c r="S67" s="294"/>
      <c r="T67" s="294"/>
      <c r="U67" s="294"/>
      <c r="V67" s="294"/>
      <c r="W67" s="294"/>
      <c r="X67" s="294"/>
      <c r="Y67" s="294"/>
      <c r="Z67" s="294"/>
      <c r="AA67" s="294"/>
      <c r="AB67" s="294"/>
      <c r="AC67" s="294"/>
      <c r="AD67" s="120"/>
    </row>
    <row r="68" spans="1:30" ht="18" customHeight="1">
      <c r="A68" s="121"/>
      <c r="B68" s="122"/>
      <c r="C68" s="123"/>
      <c r="D68" s="97" t="s">
        <v>2639</v>
      </c>
      <c r="E68" s="98" t="s">
        <v>2578</v>
      </c>
      <c r="F68" s="99" t="s">
        <v>1835</v>
      </c>
      <c r="G68" s="152">
        <v>1</v>
      </c>
      <c r="H68" s="157">
        <v>15</v>
      </c>
      <c r="I68" s="167">
        <v>60</v>
      </c>
      <c r="J68" s="103">
        <v>43</v>
      </c>
      <c r="K68" s="104">
        <f t="shared" si="2"/>
        <v>1.2</v>
      </c>
      <c r="L68" s="104">
        <f t="shared" si="0"/>
        <v>1.2</v>
      </c>
      <c r="M68" s="105">
        <f t="shared" si="1"/>
        <v>72</v>
      </c>
      <c r="N68" s="294"/>
      <c r="O68" s="294"/>
      <c r="P68" s="294"/>
      <c r="Q68" s="294"/>
      <c r="R68" s="294"/>
      <c r="S68" s="294"/>
      <c r="T68" s="294"/>
      <c r="U68" s="294"/>
      <c r="V68" s="294"/>
      <c r="W68" s="294"/>
      <c r="X68" s="294"/>
      <c r="Y68" s="294"/>
      <c r="Z68" s="294"/>
      <c r="AA68" s="294"/>
      <c r="AB68" s="294"/>
      <c r="AC68" s="294"/>
      <c r="AD68" s="120"/>
    </row>
    <row r="69" spans="1:30" ht="18" customHeight="1">
      <c r="A69" s="121"/>
      <c r="B69" s="122"/>
      <c r="C69" s="123"/>
      <c r="D69" s="97" t="s">
        <v>2655</v>
      </c>
      <c r="E69" s="98" t="s">
        <v>636</v>
      </c>
      <c r="F69" s="99" t="s">
        <v>1923</v>
      </c>
      <c r="G69" s="152">
        <v>1</v>
      </c>
      <c r="H69" s="157">
        <v>15</v>
      </c>
      <c r="I69" s="167">
        <v>30</v>
      </c>
      <c r="J69" s="103">
        <v>52</v>
      </c>
      <c r="K69" s="104">
        <f t="shared" si="2"/>
        <v>1.2</v>
      </c>
      <c r="L69" s="104">
        <f t="shared" si="0"/>
        <v>1.2</v>
      </c>
      <c r="M69" s="105">
        <f t="shared" si="1"/>
        <v>45</v>
      </c>
      <c r="N69" s="294"/>
      <c r="O69" s="294"/>
      <c r="P69" s="294"/>
      <c r="Q69" s="294"/>
      <c r="R69" s="294"/>
      <c r="S69" s="294"/>
      <c r="T69" s="294"/>
      <c r="U69" s="294"/>
      <c r="V69" s="294"/>
      <c r="W69" s="294"/>
      <c r="X69" s="294"/>
      <c r="Y69" s="294"/>
      <c r="Z69" s="294"/>
      <c r="AA69" s="294"/>
      <c r="AB69" s="294"/>
      <c r="AC69" s="294"/>
      <c r="AD69" s="120"/>
    </row>
    <row r="70" spans="1:30" ht="18" customHeight="1">
      <c r="A70" s="121"/>
      <c r="B70" s="122"/>
      <c r="C70" s="123"/>
      <c r="D70" s="97" t="s">
        <v>2669</v>
      </c>
      <c r="E70" s="98" t="s">
        <v>636</v>
      </c>
      <c r="F70" s="99" t="s">
        <v>1335</v>
      </c>
      <c r="G70" s="152">
        <v>1</v>
      </c>
      <c r="H70" s="157">
        <v>12</v>
      </c>
      <c r="I70" s="167">
        <v>30</v>
      </c>
      <c r="J70" s="103">
        <v>70</v>
      </c>
      <c r="K70" s="104">
        <f t="shared" si="2"/>
        <v>1.3</v>
      </c>
      <c r="L70" s="104">
        <f t="shared" si="0"/>
        <v>1.2</v>
      </c>
      <c r="M70" s="105">
        <f t="shared" si="1"/>
        <v>42.6</v>
      </c>
      <c r="N70" s="294"/>
      <c r="O70" s="294"/>
      <c r="P70" s="294"/>
      <c r="Q70" s="294"/>
      <c r="R70" s="294"/>
      <c r="S70" s="294"/>
      <c r="T70" s="294"/>
      <c r="U70" s="294"/>
      <c r="V70" s="294"/>
      <c r="W70" s="294"/>
      <c r="X70" s="294"/>
      <c r="Y70" s="294"/>
      <c r="Z70" s="294"/>
      <c r="AA70" s="294"/>
      <c r="AB70" s="294"/>
      <c r="AC70" s="294"/>
      <c r="AD70" s="120"/>
    </row>
    <row r="71" spans="1:30" ht="18" customHeight="1">
      <c r="A71" s="121"/>
      <c r="B71" s="122"/>
      <c r="C71" s="123"/>
      <c r="D71" s="97" t="s">
        <v>1919</v>
      </c>
      <c r="E71" s="98" t="s">
        <v>649</v>
      </c>
      <c r="F71" s="99" t="s">
        <v>1773</v>
      </c>
      <c r="G71" s="152">
        <v>1</v>
      </c>
      <c r="H71" s="157">
        <v>30</v>
      </c>
      <c r="I71" s="167">
        <v>52</v>
      </c>
      <c r="J71" s="103">
        <v>37</v>
      </c>
      <c r="K71" s="104">
        <f t="shared" si="2"/>
        <v>1.2</v>
      </c>
      <c r="L71" s="104">
        <f t="shared" si="0"/>
        <v>1.2</v>
      </c>
      <c r="M71" s="105">
        <f t="shared" si="1"/>
        <v>82.8</v>
      </c>
      <c r="N71" s="294"/>
      <c r="O71" s="294"/>
      <c r="P71" s="294"/>
      <c r="Q71" s="294"/>
      <c r="R71" s="294"/>
      <c r="S71" s="294"/>
      <c r="T71" s="294"/>
      <c r="U71" s="294"/>
      <c r="V71" s="294"/>
      <c r="W71" s="294"/>
      <c r="X71" s="294"/>
      <c r="Y71" s="294"/>
      <c r="Z71" s="294"/>
      <c r="AA71" s="294"/>
      <c r="AB71" s="294"/>
      <c r="AC71" s="294"/>
      <c r="AD71" s="120"/>
    </row>
    <row r="72" spans="1:30" ht="18" customHeight="1">
      <c r="A72" s="121"/>
      <c r="B72" s="122"/>
      <c r="C72" s="123"/>
      <c r="D72" s="97" t="s">
        <v>2593</v>
      </c>
      <c r="E72" s="98" t="s">
        <v>1881</v>
      </c>
      <c r="F72" s="99" t="s">
        <v>1938</v>
      </c>
      <c r="G72" s="152">
        <v>2</v>
      </c>
      <c r="H72" s="157">
        <v>15</v>
      </c>
      <c r="I72" s="167">
        <v>30</v>
      </c>
      <c r="J72" s="103">
        <v>45</v>
      </c>
      <c r="K72" s="104">
        <f t="shared" si="2"/>
        <v>1.2</v>
      </c>
      <c r="L72" s="104">
        <f t="shared" si="0"/>
        <v>1.2</v>
      </c>
      <c r="M72" s="105">
        <f t="shared" si="1"/>
        <v>45</v>
      </c>
      <c r="N72" s="294"/>
      <c r="O72" s="294"/>
      <c r="P72" s="294"/>
      <c r="Q72" s="294"/>
      <c r="R72" s="294"/>
      <c r="S72" s="294"/>
      <c r="T72" s="294"/>
      <c r="U72" s="294"/>
      <c r="V72" s="294"/>
      <c r="W72" s="294"/>
      <c r="X72" s="294"/>
      <c r="Y72" s="294"/>
      <c r="Z72" s="294"/>
      <c r="AA72" s="294"/>
      <c r="AB72" s="294"/>
      <c r="AC72" s="294"/>
      <c r="AD72" s="120"/>
    </row>
    <row r="73" spans="1:30" ht="18" customHeight="1">
      <c r="A73" s="121"/>
      <c r="B73" s="122"/>
      <c r="C73" s="123"/>
      <c r="D73" s="97" t="s">
        <v>2177</v>
      </c>
      <c r="E73" s="98" t="s">
        <v>2700</v>
      </c>
      <c r="F73" s="99" t="s">
        <v>1938</v>
      </c>
      <c r="G73" s="152">
        <v>2</v>
      </c>
      <c r="H73" s="157">
        <v>10</v>
      </c>
      <c r="I73" s="167">
        <v>11</v>
      </c>
      <c r="J73" s="103">
        <v>45</v>
      </c>
      <c r="K73" s="104">
        <f t="shared" si="2"/>
        <v>1.2</v>
      </c>
      <c r="L73" s="104">
        <f t="shared" si="0"/>
        <v>1.2</v>
      </c>
      <c r="M73" s="105">
        <f t="shared" si="1"/>
        <v>21.9</v>
      </c>
      <c r="N73" s="294"/>
      <c r="O73" s="294"/>
      <c r="P73" s="294"/>
      <c r="Q73" s="294"/>
      <c r="R73" s="294"/>
      <c r="S73" s="294"/>
      <c r="T73" s="294"/>
      <c r="U73" s="294"/>
      <c r="V73" s="294"/>
      <c r="W73" s="294"/>
      <c r="X73" s="294"/>
      <c r="Y73" s="294"/>
      <c r="Z73" s="294"/>
      <c r="AA73" s="294"/>
      <c r="AB73" s="294"/>
      <c r="AC73" s="294"/>
      <c r="AD73" s="120"/>
    </row>
    <row r="74" spans="1:30" ht="18" customHeight="1">
      <c r="A74" s="121"/>
      <c r="B74" s="122"/>
      <c r="C74" s="123"/>
      <c r="D74" s="97" t="s">
        <v>2719</v>
      </c>
      <c r="E74" s="98" t="s">
        <v>594</v>
      </c>
      <c r="F74" s="99" t="s">
        <v>2373</v>
      </c>
      <c r="G74" s="152">
        <v>2</v>
      </c>
      <c r="H74" s="157">
        <v>15</v>
      </c>
      <c r="I74" s="167">
        <v>0</v>
      </c>
      <c r="J74" s="103">
        <v>34</v>
      </c>
      <c r="K74" s="104">
        <f t="shared" si="2"/>
        <v>0</v>
      </c>
      <c r="L74" s="104">
        <f t="shared" si="0"/>
        <v>0</v>
      </c>
      <c r="M74" s="105">
        <f t="shared" si="1"/>
        <v>0</v>
      </c>
      <c r="N74" s="294"/>
      <c r="O74" s="294"/>
      <c r="P74" s="294"/>
      <c r="Q74" s="294"/>
      <c r="R74" s="294"/>
      <c r="S74" s="294"/>
      <c r="T74" s="294"/>
      <c r="U74" s="294"/>
      <c r="V74" s="294"/>
      <c r="W74" s="294"/>
      <c r="X74" s="294"/>
      <c r="Y74" s="294"/>
      <c r="Z74" s="294"/>
      <c r="AA74" s="294"/>
      <c r="AB74" s="294"/>
      <c r="AC74" s="294"/>
      <c r="AD74" s="120"/>
    </row>
    <row r="75" spans="1:30" ht="18" customHeight="1">
      <c r="A75" s="121"/>
      <c r="B75" s="122"/>
      <c r="C75" s="123"/>
      <c r="D75" s="97" t="s">
        <v>2728</v>
      </c>
      <c r="E75" s="98" t="s">
        <v>633</v>
      </c>
      <c r="F75" s="99" t="s">
        <v>1819</v>
      </c>
      <c r="G75" s="152">
        <v>2</v>
      </c>
      <c r="H75" s="157">
        <v>15</v>
      </c>
      <c r="I75" s="165"/>
      <c r="J75" s="103">
        <v>71</v>
      </c>
      <c r="K75" s="104">
        <f t="shared" si="2"/>
        <v>1.3</v>
      </c>
      <c r="L75" s="104">
        <f t="shared" si="0"/>
        <v>0</v>
      </c>
      <c r="M75" s="105">
        <f t="shared" si="1"/>
        <v>19.5</v>
      </c>
      <c r="N75" s="294"/>
      <c r="O75" s="294"/>
      <c r="P75" s="294"/>
      <c r="Q75" s="294"/>
      <c r="R75" s="294"/>
      <c r="S75" s="294"/>
      <c r="T75" s="294"/>
      <c r="U75" s="294"/>
      <c r="V75" s="294"/>
      <c r="W75" s="294"/>
      <c r="X75" s="294"/>
      <c r="Y75" s="294"/>
      <c r="Z75" s="294"/>
      <c r="AA75" s="294"/>
      <c r="AB75" s="294"/>
      <c r="AC75" s="294"/>
      <c r="AD75" s="120"/>
    </row>
    <row r="76" spans="1:30" ht="18" customHeight="1">
      <c r="A76" s="121"/>
      <c r="B76" s="122"/>
      <c r="C76" s="123"/>
      <c r="D76" s="97" t="s">
        <v>2728</v>
      </c>
      <c r="E76" s="98" t="s">
        <v>2744</v>
      </c>
      <c r="F76" s="99" t="s">
        <v>1819</v>
      </c>
      <c r="G76" s="152">
        <v>2</v>
      </c>
      <c r="H76" s="166"/>
      <c r="I76" s="167">
        <v>60</v>
      </c>
      <c r="J76" s="103">
        <v>36</v>
      </c>
      <c r="K76" s="104">
        <f t="shared" si="2"/>
        <v>0</v>
      </c>
      <c r="L76" s="104">
        <f t="shared" si="0"/>
        <v>1.2</v>
      </c>
      <c r="M76" s="105">
        <f t="shared" si="1"/>
        <v>54</v>
      </c>
      <c r="N76" s="294"/>
      <c r="O76" s="294"/>
      <c r="P76" s="294"/>
      <c r="Q76" s="294"/>
      <c r="R76" s="294"/>
      <c r="S76" s="294"/>
      <c r="T76" s="294"/>
      <c r="U76" s="294"/>
      <c r="V76" s="294"/>
      <c r="W76" s="294"/>
      <c r="X76" s="294"/>
      <c r="Y76" s="294"/>
      <c r="Z76" s="294"/>
      <c r="AA76" s="294"/>
      <c r="AB76" s="294"/>
      <c r="AC76" s="294"/>
      <c r="AD76" s="120"/>
    </row>
    <row r="77" spans="1:30" ht="18" customHeight="1">
      <c r="A77" s="121"/>
      <c r="B77" s="122"/>
      <c r="C77" s="123"/>
      <c r="D77" s="97" t="s">
        <v>2728</v>
      </c>
      <c r="E77" s="98" t="s">
        <v>2755</v>
      </c>
      <c r="F77" s="99" t="s">
        <v>1819</v>
      </c>
      <c r="G77" s="152">
        <v>2</v>
      </c>
      <c r="H77" s="166"/>
      <c r="I77" s="167">
        <v>60</v>
      </c>
      <c r="J77" s="103">
        <v>35</v>
      </c>
      <c r="K77" s="104">
        <f t="shared" si="2"/>
        <v>0</v>
      </c>
      <c r="L77" s="104">
        <f t="shared" si="0"/>
        <v>1.1000000000000001</v>
      </c>
      <c r="M77" s="105">
        <f t="shared" si="1"/>
        <v>49.5</v>
      </c>
      <c r="N77" s="294"/>
      <c r="O77" s="294"/>
      <c r="P77" s="294"/>
      <c r="Q77" s="294"/>
      <c r="R77" s="294"/>
      <c r="S77" s="294"/>
      <c r="T77" s="294"/>
      <c r="U77" s="294"/>
      <c r="V77" s="294"/>
      <c r="W77" s="294"/>
      <c r="X77" s="294"/>
      <c r="Y77" s="294"/>
      <c r="Z77" s="294"/>
      <c r="AA77" s="294"/>
      <c r="AB77" s="294"/>
      <c r="AC77" s="294"/>
      <c r="AD77" s="120"/>
    </row>
    <row r="78" spans="1:30" ht="18" customHeight="1">
      <c r="A78" s="121"/>
      <c r="B78" s="122"/>
      <c r="C78" s="123"/>
      <c r="D78" s="97" t="s">
        <v>2768</v>
      </c>
      <c r="E78" s="98" t="s">
        <v>633</v>
      </c>
      <c r="F78" s="99" t="s">
        <v>1835</v>
      </c>
      <c r="G78" s="152">
        <v>2</v>
      </c>
      <c r="H78" s="157">
        <v>15</v>
      </c>
      <c r="I78" s="167">
        <v>60</v>
      </c>
      <c r="J78" s="103">
        <v>43</v>
      </c>
      <c r="K78" s="104">
        <f t="shared" si="2"/>
        <v>1.2</v>
      </c>
      <c r="L78" s="104">
        <f t="shared" si="0"/>
        <v>1.2</v>
      </c>
      <c r="M78" s="105">
        <f t="shared" si="1"/>
        <v>72</v>
      </c>
      <c r="N78" s="294"/>
      <c r="O78" s="294"/>
      <c r="P78" s="294"/>
      <c r="Q78" s="294"/>
      <c r="R78" s="294"/>
      <c r="S78" s="294"/>
      <c r="T78" s="294"/>
      <c r="U78" s="294"/>
      <c r="V78" s="294"/>
      <c r="W78" s="294"/>
      <c r="X78" s="294"/>
      <c r="Y78" s="294"/>
      <c r="Z78" s="294"/>
      <c r="AA78" s="294"/>
      <c r="AB78" s="294"/>
      <c r="AC78" s="294"/>
      <c r="AD78" s="120"/>
    </row>
    <row r="79" spans="1:30" ht="18" customHeight="1">
      <c r="A79" s="121"/>
      <c r="B79" s="122"/>
      <c r="C79" s="123"/>
      <c r="D79" s="97" t="s">
        <v>2786</v>
      </c>
      <c r="E79" s="98" t="s">
        <v>2788</v>
      </c>
      <c r="F79" s="99" t="s">
        <v>1899</v>
      </c>
      <c r="G79" s="152">
        <v>2</v>
      </c>
      <c r="H79" s="157">
        <v>8</v>
      </c>
      <c r="I79" s="167">
        <v>16</v>
      </c>
      <c r="J79" s="103">
        <v>26</v>
      </c>
      <c r="K79" s="104">
        <f t="shared" si="2"/>
        <v>1</v>
      </c>
      <c r="L79" s="104">
        <f t="shared" si="0"/>
        <v>1</v>
      </c>
      <c r="M79" s="105">
        <f t="shared" si="1"/>
        <v>20</v>
      </c>
      <c r="N79" s="294"/>
      <c r="O79" s="294"/>
      <c r="P79" s="294"/>
      <c r="Q79" s="294"/>
      <c r="R79" s="294"/>
      <c r="S79" s="294"/>
      <c r="T79" s="294"/>
      <c r="U79" s="294"/>
      <c r="V79" s="294"/>
      <c r="W79" s="294"/>
      <c r="X79" s="294"/>
      <c r="Y79" s="294"/>
      <c r="Z79" s="294"/>
      <c r="AA79" s="294"/>
      <c r="AB79" s="294"/>
      <c r="AC79" s="294"/>
      <c r="AD79" s="120"/>
    </row>
    <row r="80" spans="1:30" ht="18" customHeight="1">
      <c r="A80" s="121"/>
      <c r="B80" s="122"/>
      <c r="C80" s="123"/>
      <c r="D80" s="97" t="s">
        <v>2797</v>
      </c>
      <c r="E80" s="98" t="s">
        <v>2798</v>
      </c>
      <c r="F80" s="99" t="s">
        <v>1335</v>
      </c>
      <c r="G80" s="152">
        <v>2</v>
      </c>
      <c r="H80" s="157">
        <v>8</v>
      </c>
      <c r="I80" s="167">
        <v>16</v>
      </c>
      <c r="J80" s="103">
        <v>68</v>
      </c>
      <c r="K80" s="104">
        <f t="shared" si="2"/>
        <v>1.3</v>
      </c>
      <c r="L80" s="104">
        <f t="shared" si="0"/>
        <v>1.2</v>
      </c>
      <c r="M80" s="105">
        <f t="shared" si="1"/>
        <v>24.8</v>
      </c>
      <c r="N80" s="294"/>
      <c r="O80" s="294"/>
      <c r="P80" s="294"/>
      <c r="Q80" s="294"/>
      <c r="R80" s="294"/>
      <c r="S80" s="294"/>
      <c r="T80" s="294"/>
      <c r="U80" s="294"/>
      <c r="V80" s="294"/>
      <c r="W80" s="294"/>
      <c r="X80" s="294"/>
      <c r="Y80" s="294"/>
      <c r="Z80" s="294"/>
      <c r="AA80" s="294"/>
      <c r="AB80" s="294"/>
      <c r="AC80" s="294"/>
      <c r="AD80" s="120"/>
    </row>
    <row r="81" spans="1:30" ht="18" customHeight="1">
      <c r="A81" s="121"/>
      <c r="B81" s="122"/>
      <c r="C81" s="123"/>
      <c r="D81" s="97" t="s">
        <v>2804</v>
      </c>
      <c r="E81" s="98" t="s">
        <v>2798</v>
      </c>
      <c r="F81" s="99" t="s">
        <v>1923</v>
      </c>
      <c r="G81" s="152">
        <v>2</v>
      </c>
      <c r="H81" s="157">
        <v>8</v>
      </c>
      <c r="I81" s="167">
        <v>16</v>
      </c>
      <c r="J81" s="103">
        <v>61</v>
      </c>
      <c r="K81" s="104">
        <f t="shared" si="2"/>
        <v>1.3</v>
      </c>
      <c r="L81" s="104">
        <f t="shared" si="0"/>
        <v>1.2</v>
      </c>
      <c r="M81" s="105">
        <f t="shared" si="1"/>
        <v>24.8</v>
      </c>
      <c r="N81" s="294"/>
      <c r="O81" s="294"/>
      <c r="P81" s="294"/>
      <c r="Q81" s="294"/>
      <c r="R81" s="294"/>
      <c r="S81" s="294"/>
      <c r="T81" s="294"/>
      <c r="U81" s="294"/>
      <c r="V81" s="294"/>
      <c r="W81" s="294"/>
      <c r="X81" s="294"/>
      <c r="Y81" s="294"/>
      <c r="Z81" s="294"/>
      <c r="AA81" s="294"/>
      <c r="AB81" s="294"/>
      <c r="AC81" s="294"/>
      <c r="AD81" s="120"/>
    </row>
    <row r="82" spans="1:30" ht="18" customHeight="1">
      <c r="A82" s="121"/>
      <c r="B82" s="122"/>
      <c r="C82" s="123"/>
      <c r="D82" s="97" t="s">
        <v>2815</v>
      </c>
      <c r="E82" s="98" t="s">
        <v>2820</v>
      </c>
      <c r="F82" s="99" t="s">
        <v>302</v>
      </c>
      <c r="G82" s="152">
        <v>2</v>
      </c>
      <c r="H82" s="157">
        <v>10</v>
      </c>
      <c r="I82" s="167"/>
      <c r="J82" s="103">
        <v>6</v>
      </c>
      <c r="K82" s="104">
        <f t="shared" si="2"/>
        <v>1</v>
      </c>
      <c r="L82" s="104">
        <f t="shared" si="0"/>
        <v>0</v>
      </c>
      <c r="M82" s="105">
        <f t="shared" si="1"/>
        <v>10</v>
      </c>
      <c r="N82" s="286"/>
      <c r="O82" s="286"/>
      <c r="P82" s="286"/>
      <c r="Q82" s="286"/>
      <c r="R82" s="286"/>
      <c r="S82" s="286"/>
      <c r="T82" s="286"/>
      <c r="U82" s="286"/>
      <c r="V82" s="286"/>
      <c r="W82" s="286"/>
      <c r="X82" s="286"/>
      <c r="Y82" s="286"/>
      <c r="Z82" s="286"/>
      <c r="AA82" s="286"/>
      <c r="AB82" s="286"/>
      <c r="AC82" s="286"/>
      <c r="AD82" s="120"/>
    </row>
    <row r="83" spans="1:30" ht="18" customHeight="1">
      <c r="A83" s="56">
        <v>6</v>
      </c>
      <c r="B83" s="169" t="s">
        <v>2833</v>
      </c>
      <c r="C83" s="170" t="s">
        <v>2839</v>
      </c>
      <c r="D83" s="97" t="s">
        <v>2846</v>
      </c>
      <c r="E83" s="98" t="s">
        <v>306</v>
      </c>
      <c r="F83" s="99" t="s">
        <v>1563</v>
      </c>
      <c r="G83" s="137">
        <v>1</v>
      </c>
      <c r="H83" s="138">
        <v>45</v>
      </c>
      <c r="I83" s="138">
        <v>30</v>
      </c>
      <c r="J83" s="103">
        <v>41</v>
      </c>
      <c r="K83" s="104">
        <f t="shared" ref="K83:K90" si="3">IF(OR(LEFT(E83,2)="ĐA",LEFT(E83,2)="DA",LEFT(E83,5)="Đồ án",LEFT(E83,5)="Đồán ",LEFT(E83,9)="Sinh hoạt",LEFT(E83,9)="sinh hoạt",LEFT(E83,6)="Cố vấn",LEFT(E83,6)="cố vấn",LEFT(E83,4)="cvht",LEFT(E83,4)="CVHT",LEFT(E83,4)="shcn",LEFT(E83,4)="SHCN"),0,(IF(AND(H83&gt;0,J83&gt;0),IF(J83&gt;60,1.3,IF(J83&gt;35,1.2,1)),0)))</f>
        <v>1.2</v>
      </c>
      <c r="L83" s="138">
        <f t="shared" ref="L83:L90" si="4">IF(OR(LEFT(E83,2)="ĐA",LEFT(E83,2)="DA",LEFT(E83,5)="Đồ án",LEFT(E83,5)="Đồán "),0,IF(AND(J83&gt;0,I83&gt;0),IF(AND(OR(LEFT(E83,4)="GDQP",LEFT(E83,4)="gdqp",LEFT(E83,19)="Giáo dục quốc phòng"),J83&gt;50),1.3,IF(J83&gt;35,1.2,IF(J83&gt;29,1.1,1))),0))</f>
        <v>1.2</v>
      </c>
      <c r="M83" s="105">
        <f t="shared" ref="M83:M90" si="5">ROUND(IF(OR(LEFT(E83,2)="ĐA",LEFT(E83,2)="DA",LEFT(E83,5)="Đồ án",LEFT(E83,5)="Đồán "),J83*0.5,(IF(H83&gt;0,H83*K83,"0")+IF(I83&gt;0,(I83*0.75)*L83,"0"))),1)</f>
        <v>81</v>
      </c>
      <c r="N83" s="322">
        <v>67.5</v>
      </c>
      <c r="O83" s="322">
        <v>0</v>
      </c>
      <c r="P83" s="318">
        <f>SUM(M83:M98)+N83+O83</f>
        <v>775.3</v>
      </c>
      <c r="Q83" s="324">
        <v>0</v>
      </c>
      <c r="R83" s="318">
        <v>53.2</v>
      </c>
      <c r="S83" s="334">
        <v>450</v>
      </c>
      <c r="T83" s="324">
        <v>450</v>
      </c>
      <c r="U83" s="334">
        <v>112</v>
      </c>
      <c r="V83" s="324">
        <v>112</v>
      </c>
      <c r="W83" s="334">
        <v>56</v>
      </c>
      <c r="X83" s="324">
        <v>56</v>
      </c>
      <c r="Y83" s="318">
        <f>ROUND((P83-T83),1)</f>
        <v>325.3</v>
      </c>
      <c r="Z83" s="320">
        <f>IF(OR(SUM(V83:V98)="",SUM(Q83:Q98)=""),0,IF(OR(SUM(U83:U98)=320,SUM(V83:V98)&gt;0),ROUND((SUM(Q83:Q98)-SUM(V83:V98)),1),0))</f>
        <v>-112</v>
      </c>
      <c r="AA83" s="320">
        <f>IF(OR(SUM(X83:X98)="",SUM(R83:R98)=""),0,IF(OR(SUM(W83:W98)=160,SUM(X83:X98)&gt;0),ROUND((SUM(R83:R98)-SUM(X83:X98)),1),0))</f>
        <v>-2.8</v>
      </c>
      <c r="AB83" s="324"/>
      <c r="AC83" s="329">
        <f>SUM(Y83:AA98)</f>
        <v>210.5</v>
      </c>
      <c r="AD83" s="171"/>
    </row>
    <row r="84" spans="1:30" ht="18" customHeight="1">
      <c r="A84" s="121"/>
      <c r="B84" s="172"/>
      <c r="C84" s="173"/>
      <c r="D84" s="97" t="s">
        <v>2901</v>
      </c>
      <c r="E84" s="98" t="s">
        <v>594</v>
      </c>
      <c r="F84" s="99" t="s">
        <v>1563</v>
      </c>
      <c r="G84" s="135">
        <v>1</v>
      </c>
      <c r="H84" s="136">
        <v>15</v>
      </c>
      <c r="I84" s="136">
        <v>0</v>
      </c>
      <c r="J84" s="103">
        <v>37</v>
      </c>
      <c r="K84" s="104">
        <f t="shared" si="3"/>
        <v>0</v>
      </c>
      <c r="L84" s="136">
        <f t="shared" si="4"/>
        <v>0</v>
      </c>
      <c r="M84" s="105">
        <f t="shared" si="5"/>
        <v>0</v>
      </c>
      <c r="N84" s="290"/>
      <c r="O84" s="290"/>
      <c r="P84" s="290"/>
      <c r="Q84" s="290"/>
      <c r="R84" s="290"/>
      <c r="S84" s="290"/>
      <c r="T84" s="290"/>
      <c r="U84" s="290"/>
      <c r="V84" s="290"/>
      <c r="W84" s="290"/>
      <c r="X84" s="290"/>
      <c r="Y84" s="290"/>
      <c r="Z84" s="290"/>
      <c r="AA84" s="290"/>
      <c r="AB84" s="290"/>
      <c r="AC84" s="290"/>
      <c r="AD84" s="171"/>
    </row>
    <row r="85" spans="1:30" ht="18" customHeight="1">
      <c r="A85" s="121"/>
      <c r="B85" s="172"/>
      <c r="C85" s="173"/>
      <c r="D85" s="97" t="s">
        <v>2945</v>
      </c>
      <c r="E85" s="98" t="s">
        <v>306</v>
      </c>
      <c r="F85" s="99" t="s">
        <v>1585</v>
      </c>
      <c r="G85" s="135">
        <v>1</v>
      </c>
      <c r="H85" s="136">
        <v>45</v>
      </c>
      <c r="I85" s="136">
        <v>30</v>
      </c>
      <c r="J85" s="103">
        <v>37</v>
      </c>
      <c r="K85" s="104">
        <f t="shared" si="3"/>
        <v>1.2</v>
      </c>
      <c r="L85" s="136">
        <f t="shared" si="4"/>
        <v>1.2</v>
      </c>
      <c r="M85" s="105">
        <f t="shared" si="5"/>
        <v>81</v>
      </c>
      <c r="N85" s="290"/>
      <c r="O85" s="290"/>
      <c r="P85" s="290"/>
      <c r="Q85" s="290"/>
      <c r="R85" s="290"/>
      <c r="S85" s="290"/>
      <c r="T85" s="290"/>
      <c r="U85" s="290"/>
      <c r="V85" s="290"/>
      <c r="W85" s="290"/>
      <c r="X85" s="290"/>
      <c r="Y85" s="290"/>
      <c r="Z85" s="290"/>
      <c r="AA85" s="290"/>
      <c r="AB85" s="290"/>
      <c r="AC85" s="290"/>
      <c r="AD85" s="171"/>
    </row>
    <row r="86" spans="1:30" ht="18" customHeight="1">
      <c r="A86" s="121"/>
      <c r="B86" s="172"/>
      <c r="C86" s="173"/>
      <c r="D86" s="97" t="s">
        <v>499</v>
      </c>
      <c r="E86" s="98" t="s">
        <v>500</v>
      </c>
      <c r="F86" s="99" t="s">
        <v>491</v>
      </c>
      <c r="G86" s="135">
        <v>1</v>
      </c>
      <c r="H86" s="136">
        <v>20</v>
      </c>
      <c r="I86" s="136">
        <v>25</v>
      </c>
      <c r="J86" s="163">
        <v>53</v>
      </c>
      <c r="K86" s="104">
        <f t="shared" si="3"/>
        <v>1.2</v>
      </c>
      <c r="L86" s="136">
        <f t="shared" si="4"/>
        <v>1.2</v>
      </c>
      <c r="M86" s="105">
        <f t="shared" si="5"/>
        <v>46.5</v>
      </c>
      <c r="N86" s="290"/>
      <c r="O86" s="290"/>
      <c r="P86" s="290"/>
      <c r="Q86" s="290"/>
      <c r="R86" s="290"/>
      <c r="S86" s="290"/>
      <c r="T86" s="290"/>
      <c r="U86" s="290"/>
      <c r="V86" s="290"/>
      <c r="W86" s="290"/>
      <c r="X86" s="290"/>
      <c r="Y86" s="290"/>
      <c r="Z86" s="290"/>
      <c r="AA86" s="290"/>
      <c r="AB86" s="290"/>
      <c r="AC86" s="290"/>
      <c r="AD86" s="171"/>
    </row>
    <row r="87" spans="1:30" ht="18" customHeight="1">
      <c r="A87" s="121"/>
      <c r="B87" s="172"/>
      <c r="C87" s="173"/>
      <c r="D87" s="97" t="s">
        <v>632</v>
      </c>
      <c r="E87" s="98" t="s">
        <v>633</v>
      </c>
      <c r="F87" s="99" t="s">
        <v>622</v>
      </c>
      <c r="G87" s="135">
        <v>1</v>
      </c>
      <c r="H87" s="136">
        <v>15</v>
      </c>
      <c r="I87" s="136">
        <v>30</v>
      </c>
      <c r="J87" s="163">
        <v>43</v>
      </c>
      <c r="K87" s="104">
        <f t="shared" si="3"/>
        <v>1.2</v>
      </c>
      <c r="L87" s="136">
        <f t="shared" si="4"/>
        <v>1.2</v>
      </c>
      <c r="M87" s="105">
        <f t="shared" si="5"/>
        <v>45</v>
      </c>
      <c r="N87" s="290"/>
      <c r="O87" s="290"/>
      <c r="P87" s="290"/>
      <c r="Q87" s="290"/>
      <c r="R87" s="290"/>
      <c r="S87" s="290"/>
      <c r="T87" s="290"/>
      <c r="U87" s="290"/>
      <c r="V87" s="290"/>
      <c r="W87" s="290"/>
      <c r="X87" s="290"/>
      <c r="Y87" s="290"/>
      <c r="Z87" s="290"/>
      <c r="AA87" s="290"/>
      <c r="AB87" s="290"/>
      <c r="AC87" s="290"/>
      <c r="AD87" s="171"/>
    </row>
    <row r="88" spans="1:30" ht="18" customHeight="1">
      <c r="A88" s="121"/>
      <c r="B88" s="172"/>
      <c r="C88" s="173"/>
      <c r="D88" s="97" t="s">
        <v>689</v>
      </c>
      <c r="E88" s="98" t="s">
        <v>315</v>
      </c>
      <c r="F88" s="99" t="s">
        <v>685</v>
      </c>
      <c r="G88" s="135">
        <v>1</v>
      </c>
      <c r="H88" s="136">
        <v>30</v>
      </c>
      <c r="I88" s="136">
        <v>30</v>
      </c>
      <c r="J88" s="103">
        <v>25</v>
      </c>
      <c r="K88" s="104">
        <f t="shared" si="3"/>
        <v>1</v>
      </c>
      <c r="L88" s="136">
        <f t="shared" si="4"/>
        <v>1</v>
      </c>
      <c r="M88" s="105">
        <f t="shared" si="5"/>
        <v>52.5</v>
      </c>
      <c r="N88" s="290"/>
      <c r="O88" s="290"/>
      <c r="P88" s="290"/>
      <c r="Q88" s="290"/>
      <c r="R88" s="290"/>
      <c r="S88" s="290"/>
      <c r="T88" s="290"/>
      <c r="U88" s="290"/>
      <c r="V88" s="290"/>
      <c r="W88" s="290"/>
      <c r="X88" s="290"/>
      <c r="Y88" s="290"/>
      <c r="Z88" s="290"/>
      <c r="AA88" s="290"/>
      <c r="AB88" s="290"/>
      <c r="AC88" s="290"/>
      <c r="AD88" s="171"/>
    </row>
    <row r="89" spans="1:30" ht="18" customHeight="1">
      <c r="A89" s="121"/>
      <c r="B89" s="172"/>
      <c r="C89" s="173"/>
      <c r="D89" s="97" t="s">
        <v>1915</v>
      </c>
      <c r="E89" s="98" t="s">
        <v>649</v>
      </c>
      <c r="F89" s="99" t="s">
        <v>1404</v>
      </c>
      <c r="G89" s="135">
        <v>1</v>
      </c>
      <c r="H89" s="136"/>
      <c r="I89" s="136">
        <v>6</v>
      </c>
      <c r="J89" s="103">
        <v>49</v>
      </c>
      <c r="K89" s="104">
        <f t="shared" si="3"/>
        <v>0</v>
      </c>
      <c r="L89" s="136">
        <f t="shared" si="4"/>
        <v>1.2</v>
      </c>
      <c r="M89" s="105">
        <f t="shared" si="5"/>
        <v>5.4</v>
      </c>
      <c r="N89" s="290"/>
      <c r="O89" s="290"/>
      <c r="P89" s="290"/>
      <c r="Q89" s="290"/>
      <c r="R89" s="290"/>
      <c r="S89" s="290"/>
      <c r="T89" s="290"/>
      <c r="U89" s="290"/>
      <c r="V89" s="290"/>
      <c r="W89" s="290"/>
      <c r="X89" s="290"/>
      <c r="Y89" s="290"/>
      <c r="Z89" s="290"/>
      <c r="AA89" s="290"/>
      <c r="AB89" s="290"/>
      <c r="AC89" s="290"/>
      <c r="AD89" s="171"/>
    </row>
    <row r="90" spans="1:30" ht="18" customHeight="1">
      <c r="A90" s="121"/>
      <c r="B90" s="172"/>
      <c r="C90" s="173"/>
      <c r="D90" s="97" t="s">
        <v>2963</v>
      </c>
      <c r="E90" s="98" t="s">
        <v>1881</v>
      </c>
      <c r="F90" s="99" t="s">
        <v>1286</v>
      </c>
      <c r="G90" s="135">
        <v>1</v>
      </c>
      <c r="H90" s="136">
        <v>15</v>
      </c>
      <c r="I90" s="136">
        <v>60</v>
      </c>
      <c r="J90" s="163">
        <v>52</v>
      </c>
      <c r="K90" s="104">
        <f t="shared" si="3"/>
        <v>1.2</v>
      </c>
      <c r="L90" s="136">
        <f t="shared" si="4"/>
        <v>1.2</v>
      </c>
      <c r="M90" s="105">
        <f t="shared" si="5"/>
        <v>72</v>
      </c>
      <c r="N90" s="290"/>
      <c r="O90" s="290"/>
      <c r="P90" s="290"/>
      <c r="Q90" s="290"/>
      <c r="R90" s="290"/>
      <c r="S90" s="290"/>
      <c r="T90" s="290"/>
      <c r="U90" s="290"/>
      <c r="V90" s="290"/>
      <c r="W90" s="290"/>
      <c r="X90" s="290"/>
      <c r="Y90" s="290"/>
      <c r="Z90" s="290"/>
      <c r="AA90" s="290"/>
      <c r="AB90" s="290"/>
      <c r="AC90" s="290"/>
      <c r="AD90" s="171"/>
    </row>
    <row r="91" spans="1:30" ht="18" customHeight="1">
      <c r="A91" s="121"/>
      <c r="B91" s="172"/>
      <c r="C91" s="173"/>
      <c r="D91" s="97" t="s">
        <v>1897</v>
      </c>
      <c r="E91" s="98" t="s">
        <v>649</v>
      </c>
      <c r="F91" s="99" t="s">
        <v>1286</v>
      </c>
      <c r="G91" s="175">
        <v>1</v>
      </c>
      <c r="H91" s="176">
        <v>30</v>
      </c>
      <c r="I91" s="176">
        <v>0</v>
      </c>
      <c r="J91" s="163">
        <v>30</v>
      </c>
      <c r="K91" s="177">
        <v>1.2</v>
      </c>
      <c r="L91" s="176">
        <v>1.2</v>
      </c>
      <c r="M91" s="105">
        <v>36</v>
      </c>
      <c r="N91" s="290"/>
      <c r="O91" s="290"/>
      <c r="P91" s="290"/>
      <c r="Q91" s="290"/>
      <c r="R91" s="290"/>
      <c r="S91" s="290"/>
      <c r="T91" s="290"/>
      <c r="U91" s="290"/>
      <c r="V91" s="290"/>
      <c r="W91" s="290"/>
      <c r="X91" s="290"/>
      <c r="Y91" s="290"/>
      <c r="Z91" s="290"/>
      <c r="AA91" s="290"/>
      <c r="AB91" s="290"/>
      <c r="AC91" s="290"/>
      <c r="AD91" s="171"/>
    </row>
    <row r="92" spans="1:30" ht="18" customHeight="1">
      <c r="A92" s="121"/>
      <c r="B92" s="172"/>
      <c r="C92" s="173"/>
      <c r="D92" s="97" t="s">
        <v>2980</v>
      </c>
      <c r="E92" s="98" t="s">
        <v>2578</v>
      </c>
      <c r="F92" s="99" t="s">
        <v>1932</v>
      </c>
      <c r="G92" s="135">
        <v>1</v>
      </c>
      <c r="H92" s="136">
        <v>15</v>
      </c>
      <c r="I92" s="136">
        <v>60</v>
      </c>
      <c r="J92" s="103">
        <v>31</v>
      </c>
      <c r="K92" s="104">
        <f t="shared" ref="K92:K98" si="6">IF(OR(LEFT(E92,2)="ĐA",LEFT(E92,2)="DA",LEFT(E92,5)="Đồ án",LEFT(E92,5)="Đồán ",LEFT(E92,9)="Sinh hoạt",LEFT(E92,9)="sinh hoạt",LEFT(E92,6)="Cố vấn",LEFT(E92,6)="cố vấn",LEFT(E92,4)="cvht",LEFT(E92,4)="CVHT",LEFT(E92,4)="shcn",LEFT(E92,4)="SHCN"),0,(IF(AND(H92&gt;0,J92&gt;0),IF(J92&gt;60,1.3,IF(J92&gt;35,1.2,1)),0)))</f>
        <v>1</v>
      </c>
      <c r="L92" s="136">
        <f t="shared" ref="L92:L98" si="7">IF(OR(LEFT(E92,2)="ĐA",LEFT(E92,2)="DA",LEFT(E92,5)="Đồ án",LEFT(E92,5)="Đồán "),0,IF(AND(J92&gt;0,I92&gt;0),IF(AND(OR(LEFT(E92,4)="GDQP",LEFT(E92,4)="gdqp",LEFT(E92,19)="Giáo dục quốc phòng"),J92&gt;50),1.3,IF(J92&gt;35,1.2,IF(J92&gt;29,1.1,1))),0))</f>
        <v>1.1000000000000001</v>
      </c>
      <c r="M92" s="105">
        <f t="shared" ref="M92:M98" si="8">ROUND(IF(OR(LEFT(E92,2)="ĐA",LEFT(E92,2)="DA",LEFT(E92,5)="Đồ án",LEFT(E92,5)="Đồán "),J92*0.5,(IF(H92&gt;0,H92*K92,"0")+IF(I92&gt;0,(I92*0.75)*L92,"0"))),1)</f>
        <v>64.5</v>
      </c>
      <c r="N92" s="290"/>
      <c r="O92" s="290"/>
      <c r="P92" s="290"/>
      <c r="Q92" s="290"/>
      <c r="R92" s="290"/>
      <c r="S92" s="290"/>
      <c r="T92" s="290"/>
      <c r="U92" s="290"/>
      <c r="V92" s="290"/>
      <c r="W92" s="290"/>
      <c r="X92" s="290"/>
      <c r="Y92" s="290"/>
      <c r="Z92" s="290"/>
      <c r="AA92" s="290"/>
      <c r="AB92" s="290"/>
      <c r="AC92" s="290"/>
      <c r="AD92" s="171"/>
    </row>
    <row r="93" spans="1:30" ht="18" customHeight="1">
      <c r="A93" s="121"/>
      <c r="B93" s="172"/>
      <c r="C93" s="173"/>
      <c r="D93" s="97" t="s">
        <v>3007</v>
      </c>
      <c r="E93" s="98" t="s">
        <v>1881</v>
      </c>
      <c r="F93" s="99" t="s">
        <v>1790</v>
      </c>
      <c r="G93" s="135">
        <v>2</v>
      </c>
      <c r="H93" s="136">
        <v>45</v>
      </c>
      <c r="I93" s="136">
        <v>30</v>
      </c>
      <c r="J93" s="163">
        <v>45</v>
      </c>
      <c r="K93" s="104">
        <f t="shared" si="6"/>
        <v>1.2</v>
      </c>
      <c r="L93" s="136">
        <f t="shared" si="7"/>
        <v>1.2</v>
      </c>
      <c r="M93" s="105">
        <f t="shared" si="8"/>
        <v>81</v>
      </c>
      <c r="N93" s="290"/>
      <c r="O93" s="290"/>
      <c r="P93" s="290"/>
      <c r="Q93" s="290"/>
      <c r="R93" s="290"/>
      <c r="S93" s="290"/>
      <c r="T93" s="290"/>
      <c r="U93" s="290"/>
      <c r="V93" s="290"/>
      <c r="W93" s="290"/>
      <c r="X93" s="290"/>
      <c r="Y93" s="290"/>
      <c r="Z93" s="290"/>
      <c r="AA93" s="290"/>
      <c r="AB93" s="290"/>
      <c r="AC93" s="290"/>
      <c r="AD93" s="171"/>
    </row>
    <row r="94" spans="1:30" ht="18" customHeight="1">
      <c r="A94" s="121"/>
      <c r="B94" s="172"/>
      <c r="C94" s="173"/>
      <c r="D94" s="97" t="s">
        <v>1880</v>
      </c>
      <c r="E94" s="98" t="s">
        <v>1881</v>
      </c>
      <c r="F94" s="99" t="s">
        <v>1563</v>
      </c>
      <c r="G94" s="135">
        <v>2</v>
      </c>
      <c r="H94" s="136">
        <v>45</v>
      </c>
      <c r="I94" s="136">
        <v>30</v>
      </c>
      <c r="J94" s="103">
        <v>32</v>
      </c>
      <c r="K94" s="104">
        <f t="shared" si="6"/>
        <v>1</v>
      </c>
      <c r="L94" s="136">
        <f t="shared" si="7"/>
        <v>1.1000000000000001</v>
      </c>
      <c r="M94" s="105">
        <f t="shared" si="8"/>
        <v>69.8</v>
      </c>
      <c r="N94" s="290"/>
      <c r="O94" s="290"/>
      <c r="P94" s="290"/>
      <c r="Q94" s="290"/>
      <c r="R94" s="290"/>
      <c r="S94" s="290"/>
      <c r="T94" s="290"/>
      <c r="U94" s="290"/>
      <c r="V94" s="290"/>
      <c r="W94" s="290"/>
      <c r="X94" s="290"/>
      <c r="Y94" s="290"/>
      <c r="Z94" s="290"/>
      <c r="AA94" s="290"/>
      <c r="AB94" s="290"/>
      <c r="AC94" s="290"/>
      <c r="AD94" s="171"/>
    </row>
    <row r="95" spans="1:30" ht="18" customHeight="1">
      <c r="A95" s="121"/>
      <c r="B95" s="172"/>
      <c r="C95" s="173"/>
      <c r="D95" s="97" t="s">
        <v>2901</v>
      </c>
      <c r="E95" s="98" t="s">
        <v>594</v>
      </c>
      <c r="F95" s="99" t="s">
        <v>1563</v>
      </c>
      <c r="G95" s="135">
        <v>2</v>
      </c>
      <c r="H95" s="136">
        <v>15</v>
      </c>
      <c r="I95" s="136">
        <v>0</v>
      </c>
      <c r="J95" s="103">
        <v>32</v>
      </c>
      <c r="K95" s="104">
        <f t="shared" si="6"/>
        <v>0</v>
      </c>
      <c r="L95" s="136">
        <f t="shared" si="7"/>
        <v>0</v>
      </c>
      <c r="M95" s="105">
        <f t="shared" si="8"/>
        <v>0</v>
      </c>
      <c r="N95" s="290"/>
      <c r="O95" s="290"/>
      <c r="P95" s="290"/>
      <c r="Q95" s="290"/>
      <c r="R95" s="290"/>
      <c r="S95" s="290"/>
      <c r="T95" s="290"/>
      <c r="U95" s="290"/>
      <c r="V95" s="290"/>
      <c r="W95" s="290"/>
      <c r="X95" s="290"/>
      <c r="Y95" s="290"/>
      <c r="Z95" s="290"/>
      <c r="AA95" s="290"/>
      <c r="AB95" s="290"/>
      <c r="AC95" s="290"/>
      <c r="AD95" s="171"/>
    </row>
    <row r="96" spans="1:30" ht="18" customHeight="1">
      <c r="A96" s="121"/>
      <c r="B96" s="172"/>
      <c r="C96" s="173"/>
      <c r="D96" s="97" t="s">
        <v>3026</v>
      </c>
      <c r="E96" s="98" t="s">
        <v>633</v>
      </c>
      <c r="F96" s="99" t="s">
        <v>1932</v>
      </c>
      <c r="G96" s="135">
        <v>2</v>
      </c>
      <c r="H96" s="136">
        <v>15</v>
      </c>
      <c r="I96" s="136">
        <v>60</v>
      </c>
      <c r="J96" s="163">
        <v>30</v>
      </c>
      <c r="K96" s="104">
        <f t="shared" si="6"/>
        <v>1</v>
      </c>
      <c r="L96" s="136">
        <f t="shared" si="7"/>
        <v>1.1000000000000001</v>
      </c>
      <c r="M96" s="105">
        <f t="shared" si="8"/>
        <v>64.5</v>
      </c>
      <c r="N96" s="290"/>
      <c r="O96" s="290"/>
      <c r="P96" s="290"/>
      <c r="Q96" s="290"/>
      <c r="R96" s="290"/>
      <c r="S96" s="290"/>
      <c r="T96" s="290"/>
      <c r="U96" s="290"/>
      <c r="V96" s="290"/>
      <c r="W96" s="290"/>
      <c r="X96" s="290"/>
      <c r="Y96" s="290"/>
      <c r="Z96" s="290"/>
      <c r="AA96" s="290"/>
      <c r="AB96" s="290"/>
      <c r="AC96" s="290"/>
      <c r="AD96" s="171"/>
    </row>
    <row r="97" spans="1:30" ht="18" customHeight="1">
      <c r="A97" s="121"/>
      <c r="B97" s="172"/>
      <c r="C97" s="173"/>
      <c r="D97" s="97">
        <v>71400135401</v>
      </c>
      <c r="E97" s="98" t="s">
        <v>3039</v>
      </c>
      <c r="F97" s="99" t="s">
        <v>1930</v>
      </c>
      <c r="G97" s="135">
        <v>2</v>
      </c>
      <c r="H97" s="136">
        <v>0</v>
      </c>
      <c r="I97" s="136">
        <v>5</v>
      </c>
      <c r="J97" s="163">
        <v>30</v>
      </c>
      <c r="K97" s="104">
        <f t="shared" si="6"/>
        <v>0</v>
      </c>
      <c r="L97" s="136">
        <f t="shared" si="7"/>
        <v>1.1000000000000001</v>
      </c>
      <c r="M97" s="105">
        <f t="shared" si="8"/>
        <v>4.0999999999999996</v>
      </c>
      <c r="N97" s="290"/>
      <c r="O97" s="290"/>
      <c r="P97" s="290"/>
      <c r="Q97" s="290"/>
      <c r="R97" s="290"/>
      <c r="S97" s="290"/>
      <c r="T97" s="290"/>
      <c r="U97" s="290"/>
      <c r="V97" s="290"/>
      <c r="W97" s="290"/>
      <c r="X97" s="290"/>
      <c r="Y97" s="290"/>
      <c r="Z97" s="290"/>
      <c r="AA97" s="290"/>
      <c r="AB97" s="290"/>
      <c r="AC97" s="290"/>
      <c r="AD97" s="171"/>
    </row>
    <row r="98" spans="1:30" ht="18" customHeight="1">
      <c r="A98" s="121"/>
      <c r="B98" s="122"/>
      <c r="C98" s="173"/>
      <c r="D98" s="97">
        <v>71400135401</v>
      </c>
      <c r="E98" s="98" t="s">
        <v>3048</v>
      </c>
      <c r="F98" s="99" t="s">
        <v>1930</v>
      </c>
      <c r="G98" s="135">
        <v>2</v>
      </c>
      <c r="H98" s="136">
        <v>0</v>
      </c>
      <c r="I98" s="136">
        <v>5</v>
      </c>
      <c r="J98" s="103">
        <v>39</v>
      </c>
      <c r="K98" s="104">
        <f t="shared" si="6"/>
        <v>0</v>
      </c>
      <c r="L98" s="136">
        <f t="shared" si="7"/>
        <v>1.2</v>
      </c>
      <c r="M98" s="105">
        <f t="shared" si="8"/>
        <v>4.5</v>
      </c>
      <c r="N98" s="292"/>
      <c r="O98" s="292"/>
      <c r="P98" s="292"/>
      <c r="Q98" s="292"/>
      <c r="R98" s="292"/>
      <c r="S98" s="292"/>
      <c r="T98" s="292"/>
      <c r="U98" s="292"/>
      <c r="V98" s="292"/>
      <c r="W98" s="292"/>
      <c r="X98" s="292"/>
      <c r="Y98" s="292"/>
      <c r="Z98" s="292"/>
      <c r="AA98" s="292"/>
      <c r="AB98" s="292"/>
      <c r="AC98" s="292"/>
      <c r="AD98" s="171"/>
    </row>
    <row r="99" spans="1:30" ht="18" customHeight="1">
      <c r="A99" s="56">
        <v>7</v>
      </c>
      <c r="B99" s="169" t="s">
        <v>3053</v>
      </c>
      <c r="C99" s="170" t="s">
        <v>3054</v>
      </c>
      <c r="D99" s="97">
        <v>50600115502</v>
      </c>
      <c r="E99" s="98" t="s">
        <v>558</v>
      </c>
      <c r="F99" s="99" t="s">
        <v>552</v>
      </c>
      <c r="G99" s="178">
        <v>1</v>
      </c>
      <c r="H99" s="138">
        <v>30</v>
      </c>
      <c r="I99" s="138">
        <v>0</v>
      </c>
      <c r="J99" s="103">
        <v>67</v>
      </c>
      <c r="K99" s="104">
        <f t="shared" ref="K99:K117" si="9">IF(OR(LEFT(E99,2)="ĐA",LEFT(E99,2)="DA",LEFT(E99,5)="Đồ án",LEFT(E99,5)="Đồán ",LEFT(E99,9)="Sinh hoạt",LEFT(E99,9)="sinh hoạt",LEFT(E99,6)="Cố vấn",LEFT(E99,6)="cố vấn",LEFT(E99,4)="cvht",LEFT(E99,4)="CVHT",LEFT(E99,4)="shcn",LEFT(E99,4)="SHCN"),0,(IF(AND(H99&gt;0,J99&gt;0),IF(J99&gt;60,1.3,IF(J99&gt;35,1.2,1)),0)))</f>
        <v>1.3</v>
      </c>
      <c r="L99" s="104">
        <f t="shared" ref="L99:L117" si="10">IF(OR(LEFT(E99,2)="ĐA",LEFT(E99,2)="DA",LEFT(E99,5)="Đồ án",LEFT(E99,5)="Đồán "),0,IF(AND(J99&gt;0,I99&gt;0),IF(AND(OR(LEFT(E99,4)="GDQP",LEFT(E99,4)="gdqp",LEFT(E99,19)="Giáo dục quốc phòng"),J99&gt;50),1.3,IF(J99&gt;35,1.2,IF(J99&gt;29,1.1,1))),0))</f>
        <v>0</v>
      </c>
      <c r="M99" s="105">
        <f t="shared" ref="M99:M117" si="11">ROUND(IF(OR(LEFT(E99,2)="ĐA",LEFT(E99,2)="DA",LEFT(E99,5)="Đồ án",LEFT(E99,5)="Đồán "),J99*0.5,(IF(H99&gt;0,H99*K99,"0")+IF(I99&gt;0,(I99*0.75)*L99,"0"))),1)</f>
        <v>39</v>
      </c>
      <c r="N99" s="342">
        <v>67.5</v>
      </c>
      <c r="O99" s="314">
        <v>0</v>
      </c>
      <c r="P99" s="313">
        <f>SUM(M99:M117)+N99+O99</f>
        <v>762.1</v>
      </c>
      <c r="Q99" s="314">
        <v>0</v>
      </c>
      <c r="R99" s="313">
        <v>48.8</v>
      </c>
      <c r="S99" s="316">
        <v>450</v>
      </c>
      <c r="T99" s="314">
        <v>450</v>
      </c>
      <c r="U99" s="316">
        <v>112</v>
      </c>
      <c r="V99" s="317">
        <v>112</v>
      </c>
      <c r="W99" s="316">
        <v>56</v>
      </c>
      <c r="X99" s="314">
        <v>56</v>
      </c>
      <c r="Y99" s="313">
        <f>ROUND((P99-T99),1)</f>
        <v>312.10000000000002</v>
      </c>
      <c r="Z99" s="312">
        <f>IF(OR(SUM(V99:V117)="",SUM(Q99:Q117)=""),0,IF(OR(SUM(U99:U117)=320,SUM(V99:V117)&gt;0),ROUND((SUM(Q99:Q117)-SUM(V99:V117)),1),0))</f>
        <v>-112</v>
      </c>
      <c r="AA99" s="312">
        <f>IF(OR(SUM(X99:X117)="",SUM(R99:R117)=""),0,IF(OR(SUM(W99:W117)=160,SUM(X99:X117)&gt;0),ROUND((SUM(R99:R117)-SUM(X99:X117)),1),0))</f>
        <v>-7.2</v>
      </c>
      <c r="AB99" s="319"/>
      <c r="AC99" s="315">
        <f>SUM(Y99:AA117)</f>
        <v>192.90000000000003</v>
      </c>
      <c r="AD99" s="120"/>
    </row>
    <row r="100" spans="1:30" ht="18" customHeight="1">
      <c r="A100" s="121"/>
      <c r="B100" s="122"/>
      <c r="C100" s="123"/>
      <c r="D100" s="97">
        <v>50600115502</v>
      </c>
      <c r="E100" s="98" t="s">
        <v>558</v>
      </c>
      <c r="F100" s="99" t="s">
        <v>552</v>
      </c>
      <c r="G100" s="179">
        <v>1</v>
      </c>
      <c r="H100" s="136">
        <v>0</v>
      </c>
      <c r="I100" s="136">
        <v>30</v>
      </c>
      <c r="J100" s="103">
        <v>33</v>
      </c>
      <c r="K100" s="104">
        <f t="shared" si="9"/>
        <v>0</v>
      </c>
      <c r="L100" s="104">
        <f t="shared" si="10"/>
        <v>1.1000000000000001</v>
      </c>
      <c r="M100" s="105">
        <f t="shared" si="11"/>
        <v>24.8</v>
      </c>
      <c r="N100" s="343"/>
      <c r="O100" s="348"/>
      <c r="P100" s="345"/>
      <c r="Q100" s="294"/>
      <c r="R100" s="345"/>
      <c r="S100" s="294"/>
      <c r="T100" s="294"/>
      <c r="U100" s="294"/>
      <c r="V100" s="294"/>
      <c r="W100" s="294"/>
      <c r="X100" s="294"/>
      <c r="Y100" s="294"/>
      <c r="Z100" s="294"/>
      <c r="AA100" s="294"/>
      <c r="AB100" s="294"/>
      <c r="AC100" s="294"/>
      <c r="AD100" s="120"/>
    </row>
    <row r="101" spans="1:30" ht="18" customHeight="1">
      <c r="A101" s="121"/>
      <c r="B101" s="122"/>
      <c r="C101" s="123"/>
      <c r="D101" s="97">
        <v>50600115502</v>
      </c>
      <c r="E101" s="98" t="s">
        <v>558</v>
      </c>
      <c r="F101" s="99" t="s">
        <v>552</v>
      </c>
      <c r="G101" s="179">
        <v>1</v>
      </c>
      <c r="H101" s="136">
        <v>0</v>
      </c>
      <c r="I101" s="136">
        <v>30</v>
      </c>
      <c r="J101" s="103">
        <v>34</v>
      </c>
      <c r="K101" s="104">
        <f t="shared" si="9"/>
        <v>0</v>
      </c>
      <c r="L101" s="104">
        <f t="shared" si="10"/>
        <v>1.1000000000000001</v>
      </c>
      <c r="M101" s="105">
        <f t="shared" si="11"/>
        <v>24.8</v>
      </c>
      <c r="N101" s="343"/>
      <c r="O101" s="348"/>
      <c r="P101" s="345"/>
      <c r="Q101" s="294"/>
      <c r="R101" s="345"/>
      <c r="S101" s="294"/>
      <c r="T101" s="294"/>
      <c r="U101" s="294"/>
      <c r="V101" s="294"/>
      <c r="W101" s="294"/>
      <c r="X101" s="294"/>
      <c r="Y101" s="294"/>
      <c r="Z101" s="294"/>
      <c r="AA101" s="294"/>
      <c r="AB101" s="294"/>
      <c r="AC101" s="294"/>
      <c r="AD101" s="120"/>
    </row>
    <row r="102" spans="1:30" ht="18" customHeight="1">
      <c r="A102" s="121"/>
      <c r="B102" s="122"/>
      <c r="C102" s="123"/>
      <c r="D102" s="97" t="s">
        <v>844</v>
      </c>
      <c r="E102" s="98" t="s">
        <v>599</v>
      </c>
      <c r="F102" s="99" t="s">
        <v>302</v>
      </c>
      <c r="G102" s="179">
        <v>1</v>
      </c>
      <c r="H102" s="136">
        <v>16</v>
      </c>
      <c r="I102" s="136">
        <v>0</v>
      </c>
      <c r="J102" s="103">
        <v>13</v>
      </c>
      <c r="K102" s="104">
        <f t="shared" si="9"/>
        <v>0</v>
      </c>
      <c r="L102" s="104">
        <f t="shared" si="10"/>
        <v>0</v>
      </c>
      <c r="M102" s="105">
        <f t="shared" si="11"/>
        <v>0</v>
      </c>
      <c r="N102" s="343"/>
      <c r="O102" s="348"/>
      <c r="P102" s="345"/>
      <c r="Q102" s="294"/>
      <c r="R102" s="345"/>
      <c r="S102" s="294"/>
      <c r="T102" s="294"/>
      <c r="U102" s="294"/>
      <c r="V102" s="294"/>
      <c r="W102" s="294"/>
      <c r="X102" s="294"/>
      <c r="Y102" s="294"/>
      <c r="Z102" s="294"/>
      <c r="AA102" s="294"/>
      <c r="AB102" s="294"/>
      <c r="AC102" s="294"/>
      <c r="AD102" s="120"/>
    </row>
    <row r="103" spans="1:30" ht="18" customHeight="1">
      <c r="A103" s="121"/>
      <c r="B103" s="122"/>
      <c r="C103" s="123"/>
      <c r="D103" s="97">
        <v>71400106701</v>
      </c>
      <c r="E103" s="98" t="s">
        <v>2578</v>
      </c>
      <c r="F103" s="99" t="s">
        <v>1930</v>
      </c>
      <c r="G103" s="179">
        <v>1</v>
      </c>
      <c r="H103" s="176">
        <v>15</v>
      </c>
      <c r="I103" s="176">
        <v>0</v>
      </c>
      <c r="J103" s="103">
        <v>77</v>
      </c>
      <c r="K103" s="104">
        <f t="shared" si="9"/>
        <v>1.3</v>
      </c>
      <c r="L103" s="104">
        <f t="shared" si="10"/>
        <v>0</v>
      </c>
      <c r="M103" s="105">
        <f t="shared" si="11"/>
        <v>19.5</v>
      </c>
      <c r="N103" s="343"/>
      <c r="O103" s="348"/>
      <c r="P103" s="345"/>
      <c r="Q103" s="294"/>
      <c r="R103" s="345"/>
      <c r="S103" s="294"/>
      <c r="T103" s="294"/>
      <c r="U103" s="294"/>
      <c r="V103" s="294"/>
      <c r="W103" s="294"/>
      <c r="X103" s="294"/>
      <c r="Y103" s="294"/>
      <c r="Z103" s="294"/>
      <c r="AA103" s="294"/>
      <c r="AB103" s="294"/>
      <c r="AC103" s="294"/>
      <c r="AD103" s="120"/>
    </row>
    <row r="104" spans="1:30" ht="18" customHeight="1">
      <c r="A104" s="121"/>
      <c r="B104" s="122"/>
      <c r="C104" s="123"/>
      <c r="D104" s="97">
        <v>71400106701</v>
      </c>
      <c r="E104" s="98" t="s">
        <v>2578</v>
      </c>
      <c r="F104" s="99" t="s">
        <v>1930</v>
      </c>
      <c r="G104" s="179">
        <v>1</v>
      </c>
      <c r="H104" s="176">
        <v>0</v>
      </c>
      <c r="I104" s="136">
        <v>60</v>
      </c>
      <c r="J104" s="103">
        <v>38</v>
      </c>
      <c r="K104" s="104">
        <f t="shared" si="9"/>
        <v>0</v>
      </c>
      <c r="L104" s="104">
        <f t="shared" si="10"/>
        <v>1.2</v>
      </c>
      <c r="M104" s="105">
        <f t="shared" si="11"/>
        <v>54</v>
      </c>
      <c r="N104" s="343"/>
      <c r="O104" s="348"/>
      <c r="P104" s="345"/>
      <c r="Q104" s="294"/>
      <c r="R104" s="345"/>
      <c r="S104" s="294"/>
      <c r="T104" s="294"/>
      <c r="U104" s="294"/>
      <c r="V104" s="294"/>
      <c r="W104" s="294"/>
      <c r="X104" s="294"/>
      <c r="Y104" s="294"/>
      <c r="Z104" s="294"/>
      <c r="AA104" s="294"/>
      <c r="AB104" s="294"/>
      <c r="AC104" s="294"/>
      <c r="AD104" s="120"/>
    </row>
    <row r="105" spans="1:30" ht="18" customHeight="1">
      <c r="A105" s="121"/>
      <c r="B105" s="122"/>
      <c r="C105" s="123"/>
      <c r="D105" s="97">
        <v>71400106701</v>
      </c>
      <c r="E105" s="98" t="s">
        <v>2578</v>
      </c>
      <c r="F105" s="99" t="s">
        <v>1930</v>
      </c>
      <c r="G105" s="179">
        <v>1</v>
      </c>
      <c r="H105" s="176">
        <v>0</v>
      </c>
      <c r="I105" s="176">
        <v>60</v>
      </c>
      <c r="J105" s="103">
        <v>39</v>
      </c>
      <c r="K105" s="104">
        <f t="shared" si="9"/>
        <v>0</v>
      </c>
      <c r="L105" s="104">
        <f t="shared" si="10"/>
        <v>1.2</v>
      </c>
      <c r="M105" s="105">
        <f t="shared" si="11"/>
        <v>54</v>
      </c>
      <c r="N105" s="343"/>
      <c r="O105" s="348"/>
      <c r="P105" s="345"/>
      <c r="Q105" s="294"/>
      <c r="R105" s="345"/>
      <c r="S105" s="294"/>
      <c r="T105" s="294"/>
      <c r="U105" s="294"/>
      <c r="V105" s="294"/>
      <c r="W105" s="294"/>
      <c r="X105" s="294"/>
      <c r="Y105" s="294"/>
      <c r="Z105" s="294"/>
      <c r="AA105" s="294"/>
      <c r="AB105" s="294"/>
      <c r="AC105" s="294"/>
      <c r="AD105" s="120"/>
    </row>
    <row r="106" spans="1:30" ht="18" customHeight="1">
      <c r="A106" s="121"/>
      <c r="B106" s="122"/>
      <c r="C106" s="123"/>
      <c r="D106" s="97">
        <v>71400106703</v>
      </c>
      <c r="E106" s="98" t="s">
        <v>2578</v>
      </c>
      <c r="F106" s="99" t="s">
        <v>1845</v>
      </c>
      <c r="G106" s="179">
        <v>1</v>
      </c>
      <c r="H106" s="176">
        <v>15</v>
      </c>
      <c r="I106" s="176">
        <v>0</v>
      </c>
      <c r="J106" s="103">
        <v>54</v>
      </c>
      <c r="K106" s="104">
        <f t="shared" si="9"/>
        <v>1.2</v>
      </c>
      <c r="L106" s="104">
        <f t="shared" si="10"/>
        <v>0</v>
      </c>
      <c r="M106" s="105">
        <f t="shared" si="11"/>
        <v>18</v>
      </c>
      <c r="N106" s="343"/>
      <c r="O106" s="348"/>
      <c r="P106" s="345"/>
      <c r="Q106" s="294"/>
      <c r="R106" s="345"/>
      <c r="S106" s="294"/>
      <c r="T106" s="294"/>
      <c r="U106" s="294"/>
      <c r="V106" s="294"/>
      <c r="W106" s="294"/>
      <c r="X106" s="294"/>
      <c r="Y106" s="294"/>
      <c r="Z106" s="294"/>
      <c r="AA106" s="294"/>
      <c r="AB106" s="294"/>
      <c r="AC106" s="294"/>
      <c r="AD106" s="120"/>
    </row>
    <row r="107" spans="1:30" ht="18" customHeight="1">
      <c r="A107" s="121"/>
      <c r="B107" s="122"/>
      <c r="C107" s="123"/>
      <c r="D107" s="97">
        <v>71400106703</v>
      </c>
      <c r="E107" s="98" t="s">
        <v>2578</v>
      </c>
      <c r="F107" s="99" t="s">
        <v>1845</v>
      </c>
      <c r="G107" s="179">
        <v>1</v>
      </c>
      <c r="H107" s="136">
        <v>0</v>
      </c>
      <c r="I107" s="136">
        <v>60</v>
      </c>
      <c r="J107" s="103">
        <v>27</v>
      </c>
      <c r="K107" s="104">
        <f t="shared" si="9"/>
        <v>0</v>
      </c>
      <c r="L107" s="104">
        <f t="shared" si="10"/>
        <v>1</v>
      </c>
      <c r="M107" s="105">
        <f t="shared" si="11"/>
        <v>45</v>
      </c>
      <c r="N107" s="343"/>
      <c r="O107" s="348"/>
      <c r="P107" s="345"/>
      <c r="Q107" s="294"/>
      <c r="R107" s="345"/>
      <c r="S107" s="294"/>
      <c r="T107" s="294"/>
      <c r="U107" s="294"/>
      <c r="V107" s="294"/>
      <c r="W107" s="294"/>
      <c r="X107" s="294"/>
      <c r="Y107" s="294"/>
      <c r="Z107" s="294"/>
      <c r="AA107" s="294"/>
      <c r="AB107" s="294"/>
      <c r="AC107" s="294"/>
      <c r="AD107" s="120"/>
    </row>
    <row r="108" spans="1:30" ht="18" customHeight="1">
      <c r="A108" s="121"/>
      <c r="B108" s="122"/>
      <c r="C108" s="123"/>
      <c r="D108" s="97">
        <v>71400106703</v>
      </c>
      <c r="E108" s="98" t="s">
        <v>2578</v>
      </c>
      <c r="F108" s="99" t="s">
        <v>1845</v>
      </c>
      <c r="G108" s="179">
        <v>1</v>
      </c>
      <c r="H108" s="176">
        <v>0</v>
      </c>
      <c r="I108" s="176">
        <v>60</v>
      </c>
      <c r="J108" s="103">
        <v>27</v>
      </c>
      <c r="K108" s="104">
        <f t="shared" si="9"/>
        <v>0</v>
      </c>
      <c r="L108" s="104">
        <f t="shared" si="10"/>
        <v>1</v>
      </c>
      <c r="M108" s="105">
        <f t="shared" si="11"/>
        <v>45</v>
      </c>
      <c r="N108" s="343"/>
      <c r="O108" s="348"/>
      <c r="P108" s="345"/>
      <c r="Q108" s="294"/>
      <c r="R108" s="345"/>
      <c r="S108" s="294"/>
      <c r="T108" s="294"/>
      <c r="U108" s="294"/>
      <c r="V108" s="294"/>
      <c r="W108" s="294"/>
      <c r="X108" s="294"/>
      <c r="Y108" s="294"/>
      <c r="Z108" s="294"/>
      <c r="AA108" s="294"/>
      <c r="AB108" s="294"/>
      <c r="AC108" s="294"/>
      <c r="AD108" s="120"/>
    </row>
    <row r="109" spans="1:30" ht="18" customHeight="1">
      <c r="A109" s="121"/>
      <c r="B109" s="122"/>
      <c r="C109" s="123"/>
      <c r="D109" s="97">
        <v>21100119801</v>
      </c>
      <c r="E109" s="98" t="s">
        <v>649</v>
      </c>
      <c r="F109" s="99" t="s">
        <v>1892</v>
      </c>
      <c r="G109" s="179">
        <v>1</v>
      </c>
      <c r="H109" s="176">
        <v>0</v>
      </c>
      <c r="I109" s="136">
        <v>60</v>
      </c>
      <c r="J109" s="103">
        <v>39</v>
      </c>
      <c r="K109" s="104">
        <f t="shared" si="9"/>
        <v>0</v>
      </c>
      <c r="L109" s="104">
        <f t="shared" si="10"/>
        <v>1.2</v>
      </c>
      <c r="M109" s="105">
        <f t="shared" si="11"/>
        <v>54</v>
      </c>
      <c r="N109" s="343"/>
      <c r="O109" s="348"/>
      <c r="P109" s="345"/>
      <c r="Q109" s="294"/>
      <c r="R109" s="345"/>
      <c r="S109" s="294"/>
      <c r="T109" s="294"/>
      <c r="U109" s="294"/>
      <c r="V109" s="294"/>
      <c r="W109" s="294"/>
      <c r="X109" s="294"/>
      <c r="Y109" s="294"/>
      <c r="Z109" s="294"/>
      <c r="AA109" s="294"/>
      <c r="AB109" s="294"/>
      <c r="AC109" s="294"/>
      <c r="AD109" s="120"/>
    </row>
    <row r="110" spans="1:30" ht="18" customHeight="1">
      <c r="A110" s="121"/>
      <c r="B110" s="140"/>
      <c r="C110" s="123"/>
      <c r="D110" s="97" t="s">
        <v>711</v>
      </c>
      <c r="E110" s="98" t="s">
        <v>599</v>
      </c>
      <c r="F110" s="99" t="s">
        <v>302</v>
      </c>
      <c r="G110" s="179">
        <v>2</v>
      </c>
      <c r="H110" s="176">
        <v>6</v>
      </c>
      <c r="I110" s="136">
        <v>0</v>
      </c>
      <c r="J110" s="103">
        <v>13</v>
      </c>
      <c r="K110" s="104">
        <f t="shared" si="9"/>
        <v>0</v>
      </c>
      <c r="L110" s="104">
        <f t="shared" si="10"/>
        <v>0</v>
      </c>
      <c r="M110" s="105">
        <f t="shared" si="11"/>
        <v>0</v>
      </c>
      <c r="N110" s="343"/>
      <c r="O110" s="348"/>
      <c r="P110" s="345"/>
      <c r="Q110" s="294"/>
      <c r="R110" s="345"/>
      <c r="S110" s="294"/>
      <c r="T110" s="294"/>
      <c r="U110" s="294"/>
      <c r="V110" s="294"/>
      <c r="W110" s="294"/>
      <c r="X110" s="294"/>
      <c r="Y110" s="294"/>
      <c r="Z110" s="294"/>
      <c r="AA110" s="294"/>
      <c r="AB110" s="294"/>
      <c r="AC110" s="294"/>
      <c r="AD110" s="120"/>
    </row>
    <row r="111" spans="1:30" ht="18" customHeight="1">
      <c r="A111" s="121"/>
      <c r="B111" s="122"/>
      <c r="C111" s="123"/>
      <c r="D111" s="97">
        <v>71400135401</v>
      </c>
      <c r="E111" s="98" t="s">
        <v>633</v>
      </c>
      <c r="F111" s="99" t="s">
        <v>1930</v>
      </c>
      <c r="G111" s="179">
        <v>2</v>
      </c>
      <c r="H111" s="176">
        <v>15</v>
      </c>
      <c r="I111" s="176">
        <v>0</v>
      </c>
      <c r="J111" s="103">
        <v>82</v>
      </c>
      <c r="K111" s="104">
        <f t="shared" si="9"/>
        <v>1.3</v>
      </c>
      <c r="L111" s="104">
        <f t="shared" si="10"/>
        <v>0</v>
      </c>
      <c r="M111" s="105">
        <f t="shared" si="11"/>
        <v>19.5</v>
      </c>
      <c r="N111" s="343"/>
      <c r="O111" s="348"/>
      <c r="P111" s="345"/>
      <c r="Q111" s="294"/>
      <c r="R111" s="345"/>
      <c r="S111" s="294"/>
      <c r="T111" s="294"/>
      <c r="U111" s="294"/>
      <c r="V111" s="294"/>
      <c r="W111" s="294"/>
      <c r="X111" s="294"/>
      <c r="Y111" s="294"/>
      <c r="Z111" s="294"/>
      <c r="AA111" s="294"/>
      <c r="AB111" s="294"/>
      <c r="AC111" s="294"/>
      <c r="AD111" s="120"/>
    </row>
    <row r="112" spans="1:30" ht="18" customHeight="1">
      <c r="A112" s="121"/>
      <c r="B112" s="140"/>
      <c r="C112" s="123"/>
      <c r="D112" s="97">
        <v>71400135401</v>
      </c>
      <c r="E112" s="98" t="s">
        <v>633</v>
      </c>
      <c r="F112" s="99" t="s">
        <v>1930</v>
      </c>
      <c r="G112" s="179">
        <v>2</v>
      </c>
      <c r="H112" s="176">
        <v>0</v>
      </c>
      <c r="I112" s="176">
        <v>55</v>
      </c>
      <c r="J112" s="103">
        <v>41</v>
      </c>
      <c r="K112" s="104">
        <f t="shared" si="9"/>
        <v>0</v>
      </c>
      <c r="L112" s="104">
        <f t="shared" si="10"/>
        <v>1.2</v>
      </c>
      <c r="M112" s="105">
        <f t="shared" si="11"/>
        <v>49.5</v>
      </c>
      <c r="N112" s="343"/>
      <c r="O112" s="348"/>
      <c r="P112" s="345"/>
      <c r="Q112" s="294"/>
      <c r="R112" s="345"/>
      <c r="S112" s="294"/>
      <c r="T112" s="294"/>
      <c r="U112" s="294"/>
      <c r="V112" s="294"/>
      <c r="W112" s="294"/>
      <c r="X112" s="294"/>
      <c r="Y112" s="294"/>
      <c r="Z112" s="294"/>
      <c r="AA112" s="294"/>
      <c r="AB112" s="294"/>
      <c r="AC112" s="294"/>
      <c r="AD112" s="120"/>
    </row>
    <row r="113" spans="1:30" ht="18" customHeight="1">
      <c r="A113" s="121"/>
      <c r="B113" s="122"/>
      <c r="C113" s="123"/>
      <c r="D113" s="97">
        <v>71400135401</v>
      </c>
      <c r="E113" s="98" t="s">
        <v>633</v>
      </c>
      <c r="F113" s="99" t="s">
        <v>1930</v>
      </c>
      <c r="G113" s="179">
        <v>2</v>
      </c>
      <c r="H113" s="136">
        <v>0</v>
      </c>
      <c r="I113" s="176">
        <v>55</v>
      </c>
      <c r="J113" s="103">
        <v>41</v>
      </c>
      <c r="K113" s="104">
        <f t="shared" si="9"/>
        <v>0</v>
      </c>
      <c r="L113" s="104">
        <f t="shared" si="10"/>
        <v>1.2</v>
      </c>
      <c r="M113" s="105">
        <f t="shared" si="11"/>
        <v>49.5</v>
      </c>
      <c r="N113" s="343"/>
      <c r="O113" s="348"/>
      <c r="P113" s="345"/>
      <c r="Q113" s="294"/>
      <c r="R113" s="345"/>
      <c r="S113" s="294"/>
      <c r="T113" s="294"/>
      <c r="U113" s="294"/>
      <c r="V113" s="294"/>
      <c r="W113" s="294"/>
      <c r="X113" s="294"/>
      <c r="Y113" s="294"/>
      <c r="Z113" s="294"/>
      <c r="AA113" s="294"/>
      <c r="AB113" s="294"/>
      <c r="AC113" s="294"/>
      <c r="AD113" s="120"/>
    </row>
    <row r="114" spans="1:30" ht="18" customHeight="1">
      <c r="A114" s="121"/>
      <c r="B114" s="122"/>
      <c r="C114" s="123"/>
      <c r="D114" s="97">
        <v>71400135403</v>
      </c>
      <c r="E114" s="98" t="s">
        <v>633</v>
      </c>
      <c r="F114" s="99" t="s">
        <v>1845</v>
      </c>
      <c r="G114" s="179">
        <v>2</v>
      </c>
      <c r="H114" s="176">
        <v>15</v>
      </c>
      <c r="I114" s="176">
        <v>0</v>
      </c>
      <c r="J114" s="103">
        <v>54</v>
      </c>
      <c r="K114" s="104">
        <f t="shared" si="9"/>
        <v>1.2</v>
      </c>
      <c r="L114" s="104">
        <f t="shared" si="10"/>
        <v>0</v>
      </c>
      <c r="M114" s="105">
        <f t="shared" si="11"/>
        <v>18</v>
      </c>
      <c r="N114" s="343"/>
      <c r="O114" s="348"/>
      <c r="P114" s="345"/>
      <c r="Q114" s="294"/>
      <c r="R114" s="345"/>
      <c r="S114" s="294"/>
      <c r="T114" s="294"/>
      <c r="U114" s="294"/>
      <c r="V114" s="294"/>
      <c r="W114" s="294"/>
      <c r="X114" s="294"/>
      <c r="Y114" s="294"/>
      <c r="Z114" s="294"/>
      <c r="AA114" s="294"/>
      <c r="AB114" s="294"/>
      <c r="AC114" s="294"/>
      <c r="AD114" s="120"/>
    </row>
    <row r="115" spans="1:30" ht="18" customHeight="1">
      <c r="A115" s="121"/>
      <c r="B115" s="122"/>
      <c r="C115" s="123"/>
      <c r="D115" s="97">
        <v>71400135403</v>
      </c>
      <c r="E115" s="98" t="s">
        <v>633</v>
      </c>
      <c r="F115" s="99" t="s">
        <v>1845</v>
      </c>
      <c r="G115" s="179">
        <v>2</v>
      </c>
      <c r="H115" s="176">
        <v>0</v>
      </c>
      <c r="I115" s="176">
        <v>60</v>
      </c>
      <c r="J115" s="103">
        <v>27</v>
      </c>
      <c r="K115" s="104">
        <f t="shared" si="9"/>
        <v>0</v>
      </c>
      <c r="L115" s="104">
        <f t="shared" si="10"/>
        <v>1</v>
      </c>
      <c r="M115" s="105">
        <f t="shared" si="11"/>
        <v>45</v>
      </c>
      <c r="N115" s="343"/>
      <c r="O115" s="348"/>
      <c r="P115" s="345"/>
      <c r="Q115" s="294"/>
      <c r="R115" s="345"/>
      <c r="S115" s="294"/>
      <c r="T115" s="294"/>
      <c r="U115" s="294"/>
      <c r="V115" s="294"/>
      <c r="W115" s="294"/>
      <c r="X115" s="294"/>
      <c r="Y115" s="294"/>
      <c r="Z115" s="294"/>
      <c r="AA115" s="294"/>
      <c r="AB115" s="294"/>
      <c r="AC115" s="294"/>
      <c r="AD115" s="120"/>
    </row>
    <row r="116" spans="1:30" ht="18" customHeight="1">
      <c r="A116" s="121"/>
      <c r="B116" s="122"/>
      <c r="C116" s="123"/>
      <c r="D116" s="97">
        <v>71400135403</v>
      </c>
      <c r="E116" s="98" t="s">
        <v>633</v>
      </c>
      <c r="F116" s="99" t="s">
        <v>1845</v>
      </c>
      <c r="G116" s="179">
        <v>2</v>
      </c>
      <c r="H116" s="176">
        <v>0</v>
      </c>
      <c r="I116" s="176">
        <v>60</v>
      </c>
      <c r="J116" s="103">
        <v>27</v>
      </c>
      <c r="K116" s="104">
        <f t="shared" si="9"/>
        <v>0</v>
      </c>
      <c r="L116" s="104">
        <f t="shared" si="10"/>
        <v>1</v>
      </c>
      <c r="M116" s="105">
        <f t="shared" si="11"/>
        <v>45</v>
      </c>
      <c r="N116" s="343"/>
      <c r="O116" s="348"/>
      <c r="P116" s="345"/>
      <c r="Q116" s="294"/>
      <c r="R116" s="345"/>
      <c r="S116" s="294"/>
      <c r="T116" s="294"/>
      <c r="U116" s="294"/>
      <c r="V116" s="294"/>
      <c r="W116" s="294"/>
      <c r="X116" s="294"/>
      <c r="Y116" s="294"/>
      <c r="Z116" s="294"/>
      <c r="AA116" s="294"/>
      <c r="AB116" s="294"/>
      <c r="AC116" s="294"/>
      <c r="AD116" s="120"/>
    </row>
    <row r="117" spans="1:30" ht="18" customHeight="1">
      <c r="A117" s="121"/>
      <c r="B117" s="122"/>
      <c r="C117" s="123"/>
      <c r="D117" s="97">
        <v>21100119943</v>
      </c>
      <c r="E117" s="98" t="s">
        <v>649</v>
      </c>
      <c r="F117" s="99" t="s">
        <v>1491</v>
      </c>
      <c r="G117" s="179">
        <v>2</v>
      </c>
      <c r="H117" s="176">
        <v>30</v>
      </c>
      <c r="I117" s="136">
        <v>60</v>
      </c>
      <c r="J117" s="103">
        <v>49</v>
      </c>
      <c r="K117" s="104">
        <f t="shared" si="9"/>
        <v>1.2</v>
      </c>
      <c r="L117" s="104">
        <f t="shared" si="10"/>
        <v>1.2</v>
      </c>
      <c r="M117" s="105">
        <f t="shared" si="11"/>
        <v>90</v>
      </c>
      <c r="N117" s="347"/>
      <c r="O117" s="349"/>
      <c r="P117" s="346"/>
      <c r="Q117" s="286"/>
      <c r="R117" s="346"/>
      <c r="S117" s="286"/>
      <c r="T117" s="286"/>
      <c r="U117" s="286"/>
      <c r="V117" s="286"/>
      <c r="W117" s="286"/>
      <c r="X117" s="286"/>
      <c r="Y117" s="286"/>
      <c r="Z117" s="286"/>
      <c r="AA117" s="286"/>
      <c r="AB117" s="286"/>
      <c r="AC117" s="286"/>
      <c r="AD117" s="120"/>
    </row>
    <row r="118" spans="1:30" ht="18" customHeight="1">
      <c r="A118" s="56">
        <v>8</v>
      </c>
      <c r="B118" s="169" t="s">
        <v>3241</v>
      </c>
      <c r="C118" s="170" t="s">
        <v>3242</v>
      </c>
      <c r="D118" s="97">
        <v>50600115202</v>
      </c>
      <c r="E118" s="98" t="s">
        <v>554</v>
      </c>
      <c r="F118" s="99" t="s">
        <v>552</v>
      </c>
      <c r="G118" s="179">
        <v>1</v>
      </c>
      <c r="H118" s="148">
        <v>45</v>
      </c>
      <c r="I118" s="148">
        <v>0</v>
      </c>
      <c r="J118" s="103">
        <v>67</v>
      </c>
      <c r="K118" s="104">
        <f t="shared" ref="K118:K128" si="12">IF(OR(LEFT(E118:E119,2)="ĐA",LEFT(E118:E119,2)="DA",LEFT(E118:E119,5)="Đồ án",LEFT(E118:E119,5)="Đồán ",LEFT(E118:E119,9)="Sinh hoạt",LEFT(E118:E119,9)="sinh hoạt",LEFT(E118:E119,6)="Cố vấn",LEFT(E118:E119,6)="cố vấn",LEFT(E118:E119,4)="cvht",LEFT(E118:E119,4)="CVHT",LEFT(E118:E119,4)="shcn",LEFT(E118:E119,4)="SHCN"),0,(IF(AND(H118:H119&gt;0,J118&gt;0),IF(J118&gt;60,1.3,IF(J118&gt;35,1.2,1)),0)))</f>
        <v>1.3</v>
      </c>
      <c r="L118" s="138">
        <f t="shared" ref="L118:L128" si="13">IF(OR(LEFT(E118:E119,2)="ĐA",LEFT(E118:E119,2)="DA",LEFT(E118:E119,5)="Đồ án",LEFT(E118:E119,5)="Đồán "),0,IF(AND(J118&gt;0,I118:I119&gt;0),IF(AND(OR(LEFT(E118:E119,4)="GDQP",LEFT(E118:E119,4)="gdqp",LEFT(E118:E119,19)="Giáo dục quốc phòng"),J118&gt;50),1.3,IF(J118&gt;35,1.2,IF(J118&gt;29,1.1,1))),0))</f>
        <v>0</v>
      </c>
      <c r="M118" s="105">
        <f t="shared" ref="M118:M128" si="14">ROUND(IF(OR(LEFT(E118:E119,2)="ĐA",LEFT(E118:E119,2)="DA",LEFT(E118:E119,5)="Đồ án",LEFT(E118:E119,5)="Đồán "),J118*0.5,(IF(H118:H119&gt;0,H118:H119*K118,"0")+IF(I118:I119&gt;0,(I118:I119*0.75)*L118,"0"))),1)</f>
        <v>58.5</v>
      </c>
      <c r="N118" s="342">
        <v>89.5</v>
      </c>
      <c r="O118" s="342">
        <v>0</v>
      </c>
      <c r="P118" s="313">
        <f>SUM(M118:M134)+N118+O118</f>
        <v>618</v>
      </c>
      <c r="Q118" s="342">
        <v>0</v>
      </c>
      <c r="R118" s="313">
        <v>36.049999999999997</v>
      </c>
      <c r="S118" s="316">
        <v>267.2</v>
      </c>
      <c r="T118" s="314">
        <v>267.2</v>
      </c>
      <c r="U118" s="316">
        <v>112</v>
      </c>
      <c r="V118" s="317">
        <v>112</v>
      </c>
      <c r="W118" s="316">
        <v>56</v>
      </c>
      <c r="X118" s="314">
        <v>56</v>
      </c>
      <c r="Y118" s="313">
        <f>ROUND((P118-T118),1)</f>
        <v>350.8</v>
      </c>
      <c r="Z118" s="313">
        <f>IF(OR(SUM(V118:V134)="",SUM(Q118:Q134)=""),0,IF(OR(SUM(U118:U134)=320,SUM(V118:V134)&gt;0),ROUND((SUM(Q118:Q134)-SUM(V118:V134)),1),0))</f>
        <v>-112</v>
      </c>
      <c r="AA118" s="313">
        <f>IF(OR(SUM(X118:X134)="",SUM(R118:R134)=""),0,IF(OR(SUM(W118:W134)=160,SUM(X118:X134)&gt;0),ROUND((SUM(R118:R134)-SUM(X118:X134)),1),0))</f>
        <v>-20</v>
      </c>
      <c r="AB118" s="321"/>
      <c r="AC118" s="325">
        <f>SUM(Y118:AA134)</f>
        <v>218.8</v>
      </c>
      <c r="AD118" s="120"/>
    </row>
    <row r="119" spans="1:30" ht="18" customHeight="1">
      <c r="A119" s="121"/>
      <c r="B119" s="180"/>
      <c r="C119" s="181"/>
      <c r="D119" s="97">
        <v>71400119908</v>
      </c>
      <c r="E119" s="98" t="s">
        <v>649</v>
      </c>
      <c r="F119" s="99" t="s">
        <v>1930</v>
      </c>
      <c r="G119" s="179">
        <v>1</v>
      </c>
      <c r="H119" s="182">
        <v>30</v>
      </c>
      <c r="I119" s="183">
        <v>60</v>
      </c>
      <c r="J119" s="103">
        <v>50</v>
      </c>
      <c r="K119" s="104">
        <f>IF(OR(LEFT(E119:E119,2)="ĐA",LEFT(E119:E119,2)="DA",LEFT(E119:E119,5)="Đồ án",LEFT(E119:E119,5)="Đồán ",LEFT(E119:E119,9)="Sinh hoạt",LEFT(E119:E119,9)="sinh hoạt",LEFT(E119:E119,6)="Cố vấn",LEFT(E119:E119,6)="cố vấn",LEFT(E119:E119,4)="cvht",LEFT(E119:E119,4)="CVHT",LEFT(E119:E119,4)="shcn",LEFT(E119:E119,4)="SHCN"),0,(IF(AND(H119:H119&gt;0,J119&gt;0),IF(J119&gt;60,1.3,IF(J119&gt;35,1.2,1)),0)))</f>
        <v>1.2</v>
      </c>
      <c r="L119" s="136">
        <f>IF(OR(LEFT(E119:E119,2)="ĐA",LEFT(E119:E119,2)="DA",LEFT(E119:E119,5)="Đồ án",LEFT(E119:E119,5)="Đồán "),0,IF(AND(J119&gt;0,I119:I119&gt;0),IF(AND(OR(LEFT(E119:E119,4)="GDQP",LEFT(E119:E119,4)="gdqp",LEFT(E119:E119,19)="Giáo dục quốc phòng"),J119&gt;50),1.3,IF(J119&gt;35,1.2,IF(J119&gt;29,1.1,1))),0))</f>
        <v>1.2</v>
      </c>
      <c r="M119" s="105">
        <f>ROUND(IF(OR(LEFT(E119:E119,2)="ĐA",LEFT(E119:E119,2)="DA",LEFT(E119:E119,5)="Đồ án",LEFT(E119:E119,5)="Đồán "),J119*0.5,(IF(H119:H119&gt;0,H119:H119*K119,"0")+IF(I119:I119&gt;0,(I119:I119*0.75)*L119,"0"))),1)</f>
        <v>90</v>
      </c>
      <c r="N119" s="343"/>
      <c r="O119" s="343"/>
      <c r="P119" s="294"/>
      <c r="Q119" s="343"/>
      <c r="R119" s="294"/>
      <c r="S119" s="294"/>
      <c r="T119" s="294"/>
      <c r="U119" s="294"/>
      <c r="V119" s="294"/>
      <c r="W119" s="294"/>
      <c r="X119" s="294"/>
      <c r="Y119" s="294"/>
      <c r="Z119" s="294"/>
      <c r="AA119" s="294"/>
      <c r="AB119" s="290"/>
      <c r="AC119" s="326"/>
      <c r="AD119" s="120"/>
    </row>
    <row r="120" spans="1:30" ht="18" customHeight="1">
      <c r="A120" s="121"/>
      <c r="B120" s="180"/>
      <c r="C120" s="181"/>
      <c r="D120" s="97">
        <v>21100094005</v>
      </c>
      <c r="E120" s="98" t="s">
        <v>1881</v>
      </c>
      <c r="F120" s="99" t="s">
        <v>650</v>
      </c>
      <c r="G120" s="179">
        <v>1</v>
      </c>
      <c r="H120" s="182">
        <v>15</v>
      </c>
      <c r="I120" s="183">
        <v>0</v>
      </c>
      <c r="J120" s="103">
        <v>57</v>
      </c>
      <c r="K120" s="104">
        <f t="shared" si="12"/>
        <v>1.2</v>
      </c>
      <c r="L120" s="136">
        <f t="shared" si="13"/>
        <v>0</v>
      </c>
      <c r="M120" s="105">
        <f t="shared" si="14"/>
        <v>18</v>
      </c>
      <c r="N120" s="343"/>
      <c r="O120" s="343"/>
      <c r="P120" s="294"/>
      <c r="Q120" s="343"/>
      <c r="R120" s="294"/>
      <c r="S120" s="294"/>
      <c r="T120" s="294"/>
      <c r="U120" s="294"/>
      <c r="V120" s="294"/>
      <c r="W120" s="294"/>
      <c r="X120" s="294"/>
      <c r="Y120" s="294"/>
      <c r="Z120" s="294"/>
      <c r="AA120" s="294"/>
      <c r="AB120" s="290"/>
      <c r="AC120" s="326"/>
      <c r="AD120" s="120"/>
    </row>
    <row r="121" spans="1:30" ht="18" customHeight="1">
      <c r="A121" s="121"/>
      <c r="B121" s="180"/>
      <c r="C121" s="181"/>
      <c r="D121" s="97">
        <v>21100094005</v>
      </c>
      <c r="E121" s="98" t="s">
        <v>1881</v>
      </c>
      <c r="F121" s="99" t="s">
        <v>3338</v>
      </c>
      <c r="G121" s="179">
        <v>1</v>
      </c>
      <c r="H121" s="182">
        <v>0</v>
      </c>
      <c r="I121" s="183">
        <v>60</v>
      </c>
      <c r="J121" s="103">
        <v>30</v>
      </c>
      <c r="K121" s="104">
        <f t="shared" si="12"/>
        <v>0</v>
      </c>
      <c r="L121" s="136">
        <f t="shared" si="13"/>
        <v>1.1000000000000001</v>
      </c>
      <c r="M121" s="105">
        <f t="shared" si="14"/>
        <v>49.5</v>
      </c>
      <c r="N121" s="343"/>
      <c r="O121" s="343"/>
      <c r="P121" s="294"/>
      <c r="Q121" s="343"/>
      <c r="R121" s="294"/>
      <c r="S121" s="294"/>
      <c r="T121" s="294"/>
      <c r="U121" s="294"/>
      <c r="V121" s="294"/>
      <c r="W121" s="294"/>
      <c r="X121" s="294"/>
      <c r="Y121" s="294"/>
      <c r="Z121" s="294"/>
      <c r="AA121" s="294"/>
      <c r="AB121" s="290"/>
      <c r="AC121" s="326"/>
      <c r="AD121" s="120"/>
    </row>
    <row r="122" spans="1:30" ht="18" customHeight="1">
      <c r="A122" s="121"/>
      <c r="B122" s="180"/>
      <c r="C122" s="181"/>
      <c r="D122" s="97">
        <v>21100094005</v>
      </c>
      <c r="E122" s="98" t="s">
        <v>1881</v>
      </c>
      <c r="F122" s="99" t="s">
        <v>3353</v>
      </c>
      <c r="G122" s="179">
        <v>1</v>
      </c>
      <c r="H122" s="182">
        <v>0</v>
      </c>
      <c r="I122" s="183">
        <v>60</v>
      </c>
      <c r="J122" s="103">
        <v>27</v>
      </c>
      <c r="K122" s="104">
        <f t="shared" si="12"/>
        <v>0</v>
      </c>
      <c r="L122" s="136">
        <f t="shared" si="13"/>
        <v>1</v>
      </c>
      <c r="M122" s="105">
        <f t="shared" si="14"/>
        <v>45</v>
      </c>
      <c r="N122" s="343"/>
      <c r="O122" s="343"/>
      <c r="P122" s="294"/>
      <c r="Q122" s="343"/>
      <c r="R122" s="294"/>
      <c r="S122" s="294"/>
      <c r="T122" s="294"/>
      <c r="U122" s="294"/>
      <c r="V122" s="294"/>
      <c r="W122" s="294"/>
      <c r="X122" s="294"/>
      <c r="Y122" s="294"/>
      <c r="Z122" s="294"/>
      <c r="AA122" s="294"/>
      <c r="AB122" s="290"/>
      <c r="AC122" s="326"/>
      <c r="AD122" s="120"/>
    </row>
    <row r="123" spans="1:30" ht="18" customHeight="1">
      <c r="A123" s="121"/>
      <c r="B123" s="180"/>
      <c r="C123" s="181"/>
      <c r="D123" s="97">
        <v>21100094007</v>
      </c>
      <c r="E123" s="98" t="s">
        <v>1881</v>
      </c>
      <c r="F123" s="99" t="s">
        <v>1335</v>
      </c>
      <c r="G123" s="179">
        <v>1</v>
      </c>
      <c r="H123" s="182">
        <v>15</v>
      </c>
      <c r="I123" s="183">
        <v>0</v>
      </c>
      <c r="J123" s="103">
        <v>70</v>
      </c>
      <c r="K123" s="104">
        <f t="shared" si="12"/>
        <v>1.3</v>
      </c>
      <c r="L123" s="136">
        <f t="shared" si="13"/>
        <v>0</v>
      </c>
      <c r="M123" s="105">
        <f t="shared" si="14"/>
        <v>19.5</v>
      </c>
      <c r="N123" s="343"/>
      <c r="O123" s="343"/>
      <c r="P123" s="294"/>
      <c r="Q123" s="343"/>
      <c r="R123" s="294"/>
      <c r="S123" s="294"/>
      <c r="T123" s="294"/>
      <c r="U123" s="294"/>
      <c r="V123" s="294"/>
      <c r="W123" s="294"/>
      <c r="X123" s="294"/>
      <c r="Y123" s="294"/>
      <c r="Z123" s="294"/>
      <c r="AA123" s="294"/>
      <c r="AB123" s="290"/>
      <c r="AC123" s="326"/>
      <c r="AD123" s="120"/>
    </row>
    <row r="124" spans="1:30" ht="18" customHeight="1">
      <c r="A124" s="121"/>
      <c r="B124" s="180"/>
      <c r="C124" s="181"/>
      <c r="D124" s="97">
        <v>21100094007</v>
      </c>
      <c r="E124" s="98" t="s">
        <v>1881</v>
      </c>
      <c r="F124" s="99" t="s">
        <v>3385</v>
      </c>
      <c r="G124" s="179">
        <v>1</v>
      </c>
      <c r="H124" s="182">
        <v>0</v>
      </c>
      <c r="I124" s="183">
        <v>60</v>
      </c>
      <c r="J124" s="103">
        <v>36</v>
      </c>
      <c r="K124" s="104">
        <f t="shared" si="12"/>
        <v>0</v>
      </c>
      <c r="L124" s="136">
        <f t="shared" si="13"/>
        <v>1.2</v>
      </c>
      <c r="M124" s="105">
        <f t="shared" si="14"/>
        <v>54</v>
      </c>
      <c r="N124" s="343"/>
      <c r="O124" s="343"/>
      <c r="P124" s="294"/>
      <c r="Q124" s="343"/>
      <c r="R124" s="294"/>
      <c r="S124" s="294"/>
      <c r="T124" s="294"/>
      <c r="U124" s="294"/>
      <c r="V124" s="294"/>
      <c r="W124" s="294"/>
      <c r="X124" s="294"/>
      <c r="Y124" s="294"/>
      <c r="Z124" s="294"/>
      <c r="AA124" s="294"/>
      <c r="AB124" s="290"/>
      <c r="AC124" s="326"/>
      <c r="AD124" s="120"/>
    </row>
    <row r="125" spans="1:30" ht="18" customHeight="1">
      <c r="A125" s="121"/>
      <c r="B125" s="180"/>
      <c r="C125" s="181"/>
      <c r="D125" s="97">
        <v>21100094007</v>
      </c>
      <c r="E125" s="98" t="s">
        <v>1881</v>
      </c>
      <c r="F125" s="99" t="s">
        <v>3395</v>
      </c>
      <c r="G125" s="179">
        <v>1</v>
      </c>
      <c r="H125" s="182">
        <v>0</v>
      </c>
      <c r="I125" s="183">
        <v>60</v>
      </c>
      <c r="J125" s="103">
        <v>34</v>
      </c>
      <c r="K125" s="104">
        <f t="shared" si="12"/>
        <v>0</v>
      </c>
      <c r="L125" s="136">
        <f t="shared" si="13"/>
        <v>1.1000000000000001</v>
      </c>
      <c r="M125" s="105">
        <f t="shared" si="14"/>
        <v>49.5</v>
      </c>
      <c r="N125" s="343"/>
      <c r="O125" s="343"/>
      <c r="P125" s="294"/>
      <c r="Q125" s="343"/>
      <c r="R125" s="294"/>
      <c r="S125" s="294"/>
      <c r="T125" s="294"/>
      <c r="U125" s="294"/>
      <c r="V125" s="294"/>
      <c r="W125" s="294"/>
      <c r="X125" s="294"/>
      <c r="Y125" s="294"/>
      <c r="Z125" s="294"/>
      <c r="AA125" s="294"/>
      <c r="AB125" s="290"/>
      <c r="AC125" s="326"/>
      <c r="AD125" s="120"/>
    </row>
    <row r="126" spans="1:30" ht="18" customHeight="1">
      <c r="A126" s="121"/>
      <c r="B126" s="180"/>
      <c r="C126" s="181"/>
      <c r="D126" s="97">
        <v>21100093905</v>
      </c>
      <c r="E126" s="98" t="s">
        <v>636</v>
      </c>
      <c r="F126" s="99" t="s">
        <v>1286</v>
      </c>
      <c r="G126" s="179">
        <v>1</v>
      </c>
      <c r="H126" s="182">
        <v>3</v>
      </c>
      <c r="I126" s="183">
        <v>0</v>
      </c>
      <c r="J126" s="163">
        <v>54</v>
      </c>
      <c r="K126" s="104">
        <f t="shared" si="12"/>
        <v>1.2</v>
      </c>
      <c r="L126" s="136">
        <f t="shared" si="13"/>
        <v>0</v>
      </c>
      <c r="M126" s="105">
        <f t="shared" si="14"/>
        <v>3.6</v>
      </c>
      <c r="N126" s="343"/>
      <c r="O126" s="343"/>
      <c r="P126" s="294"/>
      <c r="Q126" s="343"/>
      <c r="R126" s="294"/>
      <c r="S126" s="294"/>
      <c r="T126" s="294"/>
      <c r="U126" s="294"/>
      <c r="V126" s="294"/>
      <c r="W126" s="294"/>
      <c r="X126" s="294"/>
      <c r="Y126" s="294"/>
      <c r="Z126" s="294"/>
      <c r="AA126" s="294"/>
      <c r="AB126" s="290"/>
      <c r="AC126" s="326"/>
      <c r="AD126" s="120"/>
    </row>
    <row r="127" spans="1:30" ht="18" customHeight="1">
      <c r="A127" s="121"/>
      <c r="B127" s="180"/>
      <c r="C127" s="181"/>
      <c r="D127" s="97">
        <v>21100093903</v>
      </c>
      <c r="E127" s="98" t="s">
        <v>636</v>
      </c>
      <c r="F127" s="99" t="s">
        <v>1896</v>
      </c>
      <c r="G127" s="179">
        <v>1</v>
      </c>
      <c r="H127" s="182">
        <v>3</v>
      </c>
      <c r="I127" s="183">
        <v>0</v>
      </c>
      <c r="J127" s="163">
        <v>58</v>
      </c>
      <c r="K127" s="104">
        <f t="shared" si="12"/>
        <v>1.2</v>
      </c>
      <c r="L127" s="136">
        <f t="shared" si="13"/>
        <v>0</v>
      </c>
      <c r="M127" s="105">
        <f t="shared" si="14"/>
        <v>3.6</v>
      </c>
      <c r="N127" s="343"/>
      <c r="O127" s="343"/>
      <c r="P127" s="294"/>
      <c r="Q127" s="343"/>
      <c r="R127" s="294"/>
      <c r="S127" s="294"/>
      <c r="T127" s="294"/>
      <c r="U127" s="294"/>
      <c r="V127" s="294"/>
      <c r="W127" s="294"/>
      <c r="X127" s="294"/>
      <c r="Y127" s="294"/>
      <c r="Z127" s="294"/>
      <c r="AA127" s="294"/>
      <c r="AB127" s="290"/>
      <c r="AC127" s="326"/>
      <c r="AD127" s="120"/>
    </row>
    <row r="128" spans="1:30" ht="18" customHeight="1">
      <c r="A128" s="121"/>
      <c r="B128" s="180"/>
      <c r="C128" s="181"/>
      <c r="D128" s="97">
        <v>21100093908</v>
      </c>
      <c r="E128" s="98" t="s">
        <v>636</v>
      </c>
      <c r="F128" s="99" t="s">
        <v>1335</v>
      </c>
      <c r="G128" s="179">
        <v>1</v>
      </c>
      <c r="H128" s="182">
        <v>3</v>
      </c>
      <c r="I128" s="183">
        <v>0</v>
      </c>
      <c r="J128" s="103">
        <v>70</v>
      </c>
      <c r="K128" s="104">
        <f t="shared" si="12"/>
        <v>1.3</v>
      </c>
      <c r="L128" s="136">
        <f t="shared" si="13"/>
        <v>0</v>
      </c>
      <c r="M128" s="105">
        <f t="shared" si="14"/>
        <v>3.9</v>
      </c>
      <c r="N128" s="343"/>
      <c r="O128" s="343"/>
      <c r="P128" s="294"/>
      <c r="Q128" s="343"/>
      <c r="R128" s="294"/>
      <c r="S128" s="294"/>
      <c r="T128" s="294"/>
      <c r="U128" s="294"/>
      <c r="V128" s="294"/>
      <c r="W128" s="294"/>
      <c r="X128" s="294"/>
      <c r="Y128" s="294"/>
      <c r="Z128" s="294"/>
      <c r="AA128" s="294"/>
      <c r="AB128" s="290"/>
      <c r="AC128" s="326"/>
      <c r="AD128" s="120"/>
    </row>
    <row r="129" spans="1:30" ht="18" customHeight="1">
      <c r="A129" s="121"/>
      <c r="B129" s="180"/>
      <c r="C129" s="181"/>
      <c r="D129" s="97" t="s">
        <v>3260</v>
      </c>
      <c r="E129" s="98" t="s">
        <v>594</v>
      </c>
      <c r="F129" s="99" t="s">
        <v>1321</v>
      </c>
      <c r="G129" s="179">
        <v>1</v>
      </c>
      <c r="H129" s="184">
        <v>15</v>
      </c>
      <c r="I129" s="183">
        <v>0</v>
      </c>
      <c r="J129" s="103">
        <v>28</v>
      </c>
      <c r="K129" s="104">
        <f t="shared" ref="K129:K130" si="15">IF(OR(LEFT(E129:E131,2)="ĐA",LEFT(E129:E131,2)="DA",LEFT(E129:E131,5)="Đồ án",LEFT(E129:E131,5)="Đồán ",LEFT(E129:E131,9)="Sinh hoạt",LEFT(E129:E131,9)="sinh hoạt",LEFT(E129:E131,6)="Cố vấn",LEFT(E129:E131,6)="cố vấn",LEFT(E129:E131,4)="cvht",LEFT(E129:E131,4)="CVHT",LEFT(E129:E131,4)="shcn",LEFT(E129:E131,4)="SHCN"),0,(IF(AND(H129:H131&gt;0,J129&gt;0),IF(J129&gt;60,1.3,IF(J129&gt;35,1.2,1)),0)))</f>
        <v>0</v>
      </c>
      <c r="L129" s="136">
        <f t="shared" ref="L129:L130" si="16">IF(OR(LEFT(E129:E131,2)="ĐA",LEFT(E129:E131,2)="DA",LEFT(E129:E131,5)="Đồ án",LEFT(E129:E131,5)="Đồán "),0,IF(AND(J129&gt;0,I129:I131&gt;0),IF(AND(OR(LEFT(E129:E131,4)="GDQP",LEFT(E129:E131,4)="gdqp",LEFT(E129:E131,19)="Giáo dục quốc phòng"),J129&gt;50),1.3,IF(J129&gt;35,1.2,IF(J129&gt;29,1.1,1))),0))</f>
        <v>0</v>
      </c>
      <c r="M129" s="105">
        <f t="shared" ref="M129:M130" si="17">ROUND(IF(OR(LEFT(E129:E131,2)="ĐA",LEFT(E129:E131,2)="DA",LEFT(E129:E131,5)="Đồ án",LEFT(E129:E131,5)="Đồán "),J129*0.5,(IF(H129:H131&gt;0,H129:H131*K129,"0")+IF(I129:I131&gt;0,(I129:I131*0.75)*L129,"0"))),1)</f>
        <v>0</v>
      </c>
      <c r="N129" s="343"/>
      <c r="O129" s="343"/>
      <c r="P129" s="294"/>
      <c r="Q129" s="343"/>
      <c r="R129" s="294"/>
      <c r="S129" s="294"/>
      <c r="T129" s="294"/>
      <c r="U129" s="294"/>
      <c r="V129" s="294"/>
      <c r="W129" s="294"/>
      <c r="X129" s="294"/>
      <c r="Y129" s="294"/>
      <c r="Z129" s="294"/>
      <c r="AA129" s="294"/>
      <c r="AB129" s="290"/>
      <c r="AC129" s="326"/>
      <c r="AD129" s="120"/>
    </row>
    <row r="130" spans="1:30" ht="18" customHeight="1">
      <c r="A130" s="121"/>
      <c r="B130" s="180"/>
      <c r="C130" s="181"/>
      <c r="D130" s="97" t="s">
        <v>3261</v>
      </c>
      <c r="E130" s="98" t="s">
        <v>594</v>
      </c>
      <c r="F130" s="99" t="s">
        <v>3501</v>
      </c>
      <c r="G130" s="185">
        <v>2</v>
      </c>
      <c r="H130" s="184">
        <v>10</v>
      </c>
      <c r="I130" s="183">
        <v>0</v>
      </c>
      <c r="J130" s="103">
        <v>28</v>
      </c>
      <c r="K130" s="104">
        <f t="shared" si="15"/>
        <v>0</v>
      </c>
      <c r="L130" s="136">
        <f t="shared" si="16"/>
        <v>0</v>
      </c>
      <c r="M130" s="105">
        <f t="shared" si="17"/>
        <v>0</v>
      </c>
      <c r="N130" s="343"/>
      <c r="O130" s="343"/>
      <c r="P130" s="294"/>
      <c r="Q130" s="343"/>
      <c r="R130" s="294"/>
      <c r="S130" s="294"/>
      <c r="T130" s="294"/>
      <c r="U130" s="294"/>
      <c r="V130" s="294"/>
      <c r="W130" s="294"/>
      <c r="X130" s="294"/>
      <c r="Y130" s="294"/>
      <c r="Z130" s="294"/>
      <c r="AA130" s="294"/>
      <c r="AB130" s="290"/>
      <c r="AC130" s="326"/>
      <c r="AD130" s="120"/>
    </row>
    <row r="131" spans="1:30" ht="18" customHeight="1">
      <c r="A131" s="121"/>
      <c r="B131" s="180"/>
      <c r="C131" s="181"/>
      <c r="D131" s="97">
        <v>21100119906</v>
      </c>
      <c r="E131" s="98" t="s">
        <v>649</v>
      </c>
      <c r="F131" s="99" t="s">
        <v>1787</v>
      </c>
      <c r="G131" s="179">
        <v>2</v>
      </c>
      <c r="H131" s="182">
        <v>14</v>
      </c>
      <c r="I131" s="183">
        <v>28</v>
      </c>
      <c r="J131" s="103">
        <v>45</v>
      </c>
      <c r="K131" s="104">
        <f t="shared" ref="K131:K133" si="18">IF(OR(LEFT(E131:E132,2)="ĐA",LEFT(E131:E132,2)="DA",LEFT(E131:E132,5)="Đồ án",LEFT(E131:E132,5)="Đồán ",LEFT(E131:E132,9)="Sinh hoạt",LEFT(E131:E132,9)="sinh hoạt",LEFT(E131:E132,6)="Cố vấn",LEFT(E131:E132,6)="cố vấn",LEFT(E131:E132,4)="cvht",LEFT(E131:E132,4)="CVHT",LEFT(E131:E132,4)="shcn",LEFT(E131:E132,4)="SHCN"),0,(IF(AND(H131:H132&gt;0,J131&gt;0),IF(J131&gt;60,1.3,IF(J131&gt;35,1.2,1)),0)))</f>
        <v>1.2</v>
      </c>
      <c r="L131" s="136">
        <f t="shared" ref="L131:L133" si="19">IF(OR(LEFT(E131:E132,2)="ĐA",LEFT(E131:E132,2)="DA",LEFT(E131:E132,5)="Đồ án",LEFT(E131:E132,5)="Đồán "),0,IF(AND(J131&gt;0,I131:I132&gt;0),IF(AND(OR(LEFT(E131:E132,4)="GDQP",LEFT(E131:E132,4)="gdqp",LEFT(E131:E132,19)="Giáo dục quốc phòng"),J131&gt;50),1.3,IF(J131&gt;35,1.2,IF(J131&gt;29,1.1,1))),0))</f>
        <v>1.2</v>
      </c>
      <c r="M131" s="105">
        <f t="shared" ref="M131:M133" si="20">ROUND(IF(OR(LEFT(E131:E132,2)="ĐA",LEFT(E131:E132,2)="DA",LEFT(E131:E132,5)="Đồ án",LEFT(E131:E132,5)="Đồán "),J131*0.5,(IF(H131:H132&gt;0,H131:H132*K131,"0")+IF(I131:I132&gt;0,(I131:I132*0.75)*L131,"0"))),1)</f>
        <v>42</v>
      </c>
      <c r="N131" s="343"/>
      <c r="O131" s="343"/>
      <c r="P131" s="294"/>
      <c r="Q131" s="343"/>
      <c r="R131" s="294"/>
      <c r="S131" s="294"/>
      <c r="T131" s="294"/>
      <c r="U131" s="294"/>
      <c r="V131" s="294"/>
      <c r="W131" s="294"/>
      <c r="X131" s="294"/>
      <c r="Y131" s="294"/>
      <c r="Z131" s="294"/>
      <c r="AA131" s="294"/>
      <c r="AB131" s="290"/>
      <c r="AC131" s="326"/>
      <c r="AD131" s="120"/>
    </row>
    <row r="132" spans="1:30" ht="18" customHeight="1">
      <c r="A132" s="121"/>
      <c r="B132" s="180"/>
      <c r="C132" s="181"/>
      <c r="D132" s="97">
        <v>21100119923</v>
      </c>
      <c r="E132" s="98" t="s">
        <v>649</v>
      </c>
      <c r="F132" s="99" t="s">
        <v>1800</v>
      </c>
      <c r="G132" s="179">
        <v>2</v>
      </c>
      <c r="H132" s="182">
        <v>16</v>
      </c>
      <c r="I132" s="183">
        <v>32</v>
      </c>
      <c r="J132" s="103">
        <v>45</v>
      </c>
      <c r="K132" s="104">
        <f>IF(OR(LEFT(E132:E132,2)="ĐA",LEFT(E132:E132,2)="DA",LEFT(E132:E132,5)="Đồ án",LEFT(E132:E132,5)="Đồán ",LEFT(E132:E132,9)="Sinh hoạt",LEFT(E132:E132,9)="sinh hoạt",LEFT(E132:E132,6)="Cố vấn",LEFT(E132:E132,6)="cố vấn",LEFT(E132:E132,4)="cvht",LEFT(E132:E132,4)="CVHT",LEFT(E132:E132,4)="shcn",LEFT(E132:E132,4)="SHCN"),0,(IF(AND(H132:H132&gt;0,J132&gt;0),IF(J132&gt;60,1.3,IF(J132&gt;35,1.2,1)),0)))</f>
        <v>1.2</v>
      </c>
      <c r="L132" s="136">
        <f>IF(OR(LEFT(E132:E132,2)="ĐA",LEFT(E132:E132,2)="DA",LEFT(E132:E132,5)="Đồ án",LEFT(E132:E132,5)="Đồán "),0,IF(AND(J132&gt;0,I132:I132&gt;0),IF(AND(OR(LEFT(E132:E132,4)="GDQP",LEFT(E132:E132,4)="gdqp",LEFT(E132:E132,19)="Giáo dục quốc phòng"),J132&gt;50),1.3,IF(J132&gt;35,1.2,IF(J132&gt;29,1.1,1))),0))</f>
        <v>1.2</v>
      </c>
      <c r="M132" s="105">
        <f>ROUND(IF(OR(LEFT(E132:E132,2)="ĐA",LEFT(E132:E132,2)="DA",LEFT(E132:E132,5)="Đồ án",LEFT(E132:E132,5)="Đồán "),J132*0.5,(IF(H132:H132&gt;0,H132:H132*K132,"0")+IF(I132:I132&gt;0,(I132:I132*0.75)*L132,"0"))),1)</f>
        <v>48</v>
      </c>
      <c r="N132" s="343"/>
      <c r="O132" s="343"/>
      <c r="P132" s="294"/>
      <c r="Q132" s="343"/>
      <c r="R132" s="323"/>
      <c r="S132" s="323"/>
      <c r="T132" s="323"/>
      <c r="U132" s="323"/>
      <c r="V132" s="323"/>
      <c r="W132" s="323"/>
      <c r="X132" s="323"/>
      <c r="Y132" s="323"/>
      <c r="Z132" s="323"/>
      <c r="AA132" s="323"/>
      <c r="AB132" s="290"/>
      <c r="AC132" s="327"/>
      <c r="AD132" s="120"/>
    </row>
    <row r="133" spans="1:30" ht="18" customHeight="1">
      <c r="A133" s="121"/>
      <c r="B133" s="180"/>
      <c r="C133" s="181"/>
      <c r="D133" s="97">
        <v>21100124404</v>
      </c>
      <c r="E133" s="98" t="s">
        <v>554</v>
      </c>
      <c r="F133" s="99" t="s">
        <v>1335</v>
      </c>
      <c r="G133" s="179">
        <v>2</v>
      </c>
      <c r="H133" s="182">
        <v>7</v>
      </c>
      <c r="I133" s="183">
        <v>14</v>
      </c>
      <c r="J133" s="103">
        <v>68</v>
      </c>
      <c r="K133" s="104">
        <f t="shared" si="18"/>
        <v>1.3</v>
      </c>
      <c r="L133" s="136">
        <f t="shared" si="19"/>
        <v>1.2</v>
      </c>
      <c r="M133" s="105">
        <f t="shared" si="20"/>
        <v>21.7</v>
      </c>
      <c r="N133" s="343"/>
      <c r="O133" s="343"/>
      <c r="P133" s="294"/>
      <c r="Q133" s="343"/>
      <c r="R133" s="294"/>
      <c r="S133" s="294"/>
      <c r="T133" s="294"/>
      <c r="U133" s="294"/>
      <c r="V133" s="294"/>
      <c r="W133" s="294"/>
      <c r="X133" s="294"/>
      <c r="Y133" s="294"/>
      <c r="Z133" s="294"/>
      <c r="AA133" s="294"/>
      <c r="AB133" s="290"/>
      <c r="AC133" s="326"/>
      <c r="AD133" s="120"/>
    </row>
    <row r="134" spans="1:30" ht="18" customHeight="1">
      <c r="A134" s="142"/>
      <c r="B134" s="143"/>
      <c r="C134" s="144"/>
      <c r="D134" s="97">
        <v>21100124405</v>
      </c>
      <c r="E134" s="98" t="s">
        <v>554</v>
      </c>
      <c r="F134" s="99" t="s">
        <v>1923</v>
      </c>
      <c r="G134" s="179">
        <v>2</v>
      </c>
      <c r="H134" s="182">
        <v>7</v>
      </c>
      <c r="I134" s="183">
        <v>14</v>
      </c>
      <c r="J134" s="103">
        <v>61</v>
      </c>
      <c r="K134" s="104">
        <f>IF(OR(LEFT(E134,2)="ĐA",LEFT(E134,2)="DA",LEFT(E134,5)="Đồ án",LEFT(E134,5)="Đồán ",LEFT(E134,9)="Sinh hoạt",LEFT(E134,9)="sinh hoạt",LEFT(E134,6)="Cố vấn",LEFT(E134,6)="cố vấn",LEFT(E134,4)="cvht",LEFT(E134,4)="CVHT",LEFT(E134,4)="shcn",LEFT(E134,4)="SHCN"),0,(IF(AND(H134&gt;0,J134&gt;0),IF(J134&gt;60,1.3,IF(J134&gt;35,1.2,1)),0)))</f>
        <v>1.3</v>
      </c>
      <c r="L134" s="136">
        <f>IF(OR(LEFT(E134,2)="ĐA",LEFT(E134,2)="DA",LEFT(E134,5)="Đồ án",LEFT(E134,5)="Đồán "),0,IF(AND(J134&gt;0,I134&gt;0),IF(AND(OR(LEFT(E134,4)="GDQP",LEFT(E134,4)="gdqp",LEFT(E134,19)="Giáo dục quốc phòng"),J134&gt;50),1.3,IF(J134&gt;35,1.2,IF(J134&gt;29,1.1,1))),0))</f>
        <v>1.2</v>
      </c>
      <c r="M134" s="105">
        <f>ROUND(IF(OR(LEFT(E134,2)="ĐA",LEFT(E134,2)="DA",LEFT(E134,5)="Đồ án",LEFT(E134,5)="Đồán "),J134*0.5,(IF(H134&gt;0,H134*K134,"0")+IF(I134&gt;0,(I134*0.75)*L134,"0"))),1)</f>
        <v>21.7</v>
      </c>
      <c r="N134" s="343"/>
      <c r="O134" s="343"/>
      <c r="P134" s="286"/>
      <c r="Q134" s="343"/>
      <c r="R134" s="294"/>
      <c r="S134" s="294"/>
      <c r="T134" s="294"/>
      <c r="U134" s="294"/>
      <c r="V134" s="294"/>
      <c r="W134" s="294"/>
      <c r="X134" s="294"/>
      <c r="Y134" s="294"/>
      <c r="Z134" s="294"/>
      <c r="AA134" s="294"/>
      <c r="AB134" s="292"/>
      <c r="AC134" s="326"/>
      <c r="AD134" s="120"/>
    </row>
    <row r="135" spans="1:30" ht="18" customHeight="1">
      <c r="A135" s="186">
        <v>9</v>
      </c>
      <c r="B135" s="187" t="s">
        <v>3600</v>
      </c>
      <c r="C135" s="170" t="s">
        <v>3603</v>
      </c>
      <c r="D135" s="97">
        <v>40800024201</v>
      </c>
      <c r="E135" s="98" t="s">
        <v>3608</v>
      </c>
      <c r="F135" s="99" t="s">
        <v>685</v>
      </c>
      <c r="G135" s="188">
        <v>1</v>
      </c>
      <c r="H135" s="138">
        <v>30</v>
      </c>
      <c r="I135" s="138">
        <v>30</v>
      </c>
      <c r="J135" s="103">
        <v>25</v>
      </c>
      <c r="K135" s="104">
        <f t="shared" ref="K135:K139" si="21">IF(OR(LEFT(E135:E136,2)="ĐA",LEFT(E135:E136,2)="DA",LEFT(E135:E136,5)="Đồ án",LEFT(E135:E136,5)="Đồán ",LEFT(E135:E136,9)="Sinh hoạt",LEFT(E135:E136,9)="sinh hoạt",LEFT(E135:E136,6)="Cố vấn",LEFT(E135:E136,6)="cố vấn",LEFT(E135:E136,4)="cvht",LEFT(E135:E136,4)="CVHT",LEFT(E135:E136,4)="shcn",LEFT(E135:E136,4)="SHCN"),0,(IF(AND(H135:H136&gt;0,J135&gt;0),IF(J135&gt;60,1.3,IF(J135&gt;35,1.2,1)),0)))</f>
        <v>1</v>
      </c>
      <c r="L135" s="136">
        <f t="shared" ref="L135:L139" si="22">IF(OR(LEFT(E135:E136,2)="ĐA",LEFT(E135:E136,2)="DA",LEFT(E135:E136,5)="Đồ án",LEFT(E135:E136,5)="Đồán "),0,IF(AND(J135&gt;0,I135:I136&gt;0),IF(AND(OR(LEFT(E135:E136,4)="GDQP",LEFT(E135:E136,4)="gdqp",LEFT(E135:E136,19)="Giáo dục quốc phòng"),J135&gt;50),1.3,IF(J135&gt;35,1.2,IF(J135&gt;29,1.1,1))),0))</f>
        <v>1</v>
      </c>
      <c r="M135" s="105">
        <f>ROUND(IF(OR(LEFT(E135,2)="ĐA",LEFT(E135,2)="DA",LEFT(E135,5)="Đồ án",LEFT(E135,5)="Đồán "),J135*0.5,(IF(H135&gt;0,H135*K135,"0")+IF(I135&gt;0,(I135*0.75)*L135,"0"))),1)</f>
        <v>52.5</v>
      </c>
      <c r="N135" s="342">
        <v>67.5</v>
      </c>
      <c r="O135" s="342">
        <v>0</v>
      </c>
      <c r="P135" s="313">
        <f>SUM(M135:M148)+N135+O135</f>
        <v>769.1</v>
      </c>
      <c r="Q135" s="342">
        <v>0</v>
      </c>
      <c r="R135" s="313">
        <v>46.2</v>
      </c>
      <c r="S135" s="316">
        <v>450</v>
      </c>
      <c r="T135" s="314">
        <v>450</v>
      </c>
      <c r="U135" s="316">
        <v>112</v>
      </c>
      <c r="V135" s="317">
        <v>112</v>
      </c>
      <c r="W135" s="316">
        <v>56</v>
      </c>
      <c r="X135" s="314">
        <v>56</v>
      </c>
      <c r="Y135" s="318">
        <f>ROUND((P135-T135),1)</f>
        <v>319.10000000000002</v>
      </c>
      <c r="Z135" s="320">
        <f>IF(OR(SUM(V135:V147)="",SUM(Q135:Q147)=""),0,IF(OR(SUM(U135:U147)=320,SUM(V135:V147)&gt;0),ROUND((SUM(Q135:Q147)-SUM(V135:V147)),1),0))</f>
        <v>-112</v>
      </c>
      <c r="AA135" s="320">
        <f>IF(OR(SUM(X135:X147)="",SUM(R135:R147)=""),0,IF(OR(SUM(W135:W147)=160,SUM(X135:X147)&gt;0),ROUND((SUM(R135:R147)-SUM(X135:X147)),1),0))</f>
        <v>-9.8000000000000007</v>
      </c>
      <c r="AB135" s="322"/>
      <c r="AC135" s="329">
        <f>SUM(Y135:AA147)</f>
        <v>197.3</v>
      </c>
      <c r="AD135" s="120"/>
    </row>
    <row r="136" spans="1:30" ht="18" customHeight="1">
      <c r="A136" s="121"/>
      <c r="B136" s="172"/>
      <c r="C136" s="173"/>
      <c r="D136" s="97">
        <v>21100012601</v>
      </c>
      <c r="E136" s="98" t="s">
        <v>3673</v>
      </c>
      <c r="F136" s="99" t="s">
        <v>1894</v>
      </c>
      <c r="G136" s="189">
        <v>1</v>
      </c>
      <c r="H136" s="136">
        <v>15</v>
      </c>
      <c r="I136" s="136">
        <v>30</v>
      </c>
      <c r="J136" s="103">
        <v>41</v>
      </c>
      <c r="K136" s="104">
        <f t="shared" si="21"/>
        <v>1.2</v>
      </c>
      <c r="L136" s="136">
        <f t="shared" si="22"/>
        <v>1.2</v>
      </c>
      <c r="M136" s="105">
        <f t="shared" ref="M136:M139" si="23">ROUND(IF(OR(LEFT(E136:E137,2)="ĐA",LEFT(E136:E137,2)="DA",LEFT(E136:E137,5)="Đồ án",LEFT(E136:E137,5)="Đồán "),J136*0.5,(IF(H136:H137&gt;0,H136:H137*K136,"0")+IF(I136:I137&gt;0,(I136:I137*0.75)*L136,"0"))),1)</f>
        <v>45</v>
      </c>
      <c r="N136" s="343"/>
      <c r="O136" s="343"/>
      <c r="P136" s="294"/>
      <c r="Q136" s="343"/>
      <c r="R136" s="294"/>
      <c r="S136" s="294"/>
      <c r="T136" s="294"/>
      <c r="U136" s="294"/>
      <c r="V136" s="294"/>
      <c r="W136" s="294"/>
      <c r="X136" s="294"/>
      <c r="Y136" s="290"/>
      <c r="Z136" s="290"/>
      <c r="AA136" s="290"/>
      <c r="AB136" s="290"/>
      <c r="AC136" s="290"/>
      <c r="AD136" s="120"/>
    </row>
    <row r="137" spans="1:30" ht="18" customHeight="1">
      <c r="A137" s="121"/>
      <c r="B137" s="172"/>
      <c r="C137" s="173"/>
      <c r="D137" s="97">
        <v>21100012602</v>
      </c>
      <c r="E137" s="98" t="s">
        <v>3673</v>
      </c>
      <c r="F137" s="99" t="s">
        <v>1286</v>
      </c>
      <c r="G137" s="189">
        <v>1</v>
      </c>
      <c r="H137" s="136">
        <v>15</v>
      </c>
      <c r="I137" s="136">
        <v>30</v>
      </c>
      <c r="J137" s="103">
        <v>52</v>
      </c>
      <c r="K137" s="104">
        <f t="shared" si="21"/>
        <v>1.2</v>
      </c>
      <c r="L137" s="136">
        <f t="shared" si="22"/>
        <v>1.2</v>
      </c>
      <c r="M137" s="105">
        <f t="shared" si="23"/>
        <v>45</v>
      </c>
      <c r="N137" s="343"/>
      <c r="O137" s="343"/>
      <c r="P137" s="294"/>
      <c r="Q137" s="343"/>
      <c r="R137" s="294"/>
      <c r="S137" s="294"/>
      <c r="T137" s="294"/>
      <c r="U137" s="294"/>
      <c r="V137" s="294"/>
      <c r="W137" s="294"/>
      <c r="X137" s="294"/>
      <c r="Y137" s="290"/>
      <c r="Z137" s="290"/>
      <c r="AA137" s="290"/>
      <c r="AB137" s="290"/>
      <c r="AC137" s="290"/>
      <c r="AD137" s="120"/>
    </row>
    <row r="138" spans="1:30" ht="18" customHeight="1">
      <c r="A138" s="121"/>
      <c r="B138" s="172"/>
      <c r="C138" s="173"/>
      <c r="D138" s="97">
        <v>21100012603</v>
      </c>
      <c r="E138" s="98" t="s">
        <v>3673</v>
      </c>
      <c r="F138" s="99" t="s">
        <v>650</v>
      </c>
      <c r="G138" s="189">
        <v>1</v>
      </c>
      <c r="H138" s="136">
        <v>15</v>
      </c>
      <c r="I138" s="136">
        <v>30</v>
      </c>
      <c r="J138" s="103">
        <v>54</v>
      </c>
      <c r="K138" s="104">
        <f t="shared" si="21"/>
        <v>1.2</v>
      </c>
      <c r="L138" s="136">
        <f t="shared" si="22"/>
        <v>1.2</v>
      </c>
      <c r="M138" s="105">
        <f t="shared" si="23"/>
        <v>45</v>
      </c>
      <c r="N138" s="343"/>
      <c r="O138" s="343"/>
      <c r="P138" s="294"/>
      <c r="Q138" s="343"/>
      <c r="R138" s="294"/>
      <c r="S138" s="294"/>
      <c r="T138" s="294"/>
      <c r="U138" s="294"/>
      <c r="V138" s="294"/>
      <c r="W138" s="294"/>
      <c r="X138" s="294"/>
      <c r="Y138" s="290"/>
      <c r="Z138" s="290"/>
      <c r="AA138" s="290"/>
      <c r="AB138" s="290"/>
      <c r="AC138" s="290"/>
      <c r="AD138" s="120"/>
    </row>
    <row r="139" spans="1:30" ht="18" customHeight="1">
      <c r="A139" s="121"/>
      <c r="B139" s="172"/>
      <c r="C139" s="173"/>
      <c r="D139" s="97">
        <v>21100094002</v>
      </c>
      <c r="E139" s="98" t="s">
        <v>3720</v>
      </c>
      <c r="F139" s="99" t="s">
        <v>1896</v>
      </c>
      <c r="G139" s="189">
        <v>1</v>
      </c>
      <c r="H139" s="136">
        <v>15</v>
      </c>
      <c r="I139" s="136"/>
      <c r="J139" s="103">
        <v>58</v>
      </c>
      <c r="K139" s="104">
        <f t="shared" si="21"/>
        <v>1.2</v>
      </c>
      <c r="L139" s="136">
        <f t="shared" si="22"/>
        <v>0</v>
      </c>
      <c r="M139" s="105">
        <f t="shared" si="23"/>
        <v>18</v>
      </c>
      <c r="N139" s="343"/>
      <c r="O139" s="343"/>
      <c r="P139" s="294"/>
      <c r="Q139" s="343"/>
      <c r="R139" s="294"/>
      <c r="S139" s="294"/>
      <c r="T139" s="294"/>
      <c r="U139" s="294"/>
      <c r="V139" s="294"/>
      <c r="W139" s="294"/>
      <c r="X139" s="294"/>
      <c r="Y139" s="290"/>
      <c r="Z139" s="290"/>
      <c r="AA139" s="290"/>
      <c r="AB139" s="290"/>
      <c r="AC139" s="290"/>
      <c r="AD139" s="120"/>
    </row>
    <row r="140" spans="1:30" ht="18" customHeight="1">
      <c r="A140" s="121"/>
      <c r="B140" s="172"/>
      <c r="C140" s="173"/>
      <c r="D140" s="97">
        <v>21100094002</v>
      </c>
      <c r="E140" s="98" t="s">
        <v>3728</v>
      </c>
      <c r="F140" s="99" t="s">
        <v>1896</v>
      </c>
      <c r="G140" s="189">
        <v>1</v>
      </c>
      <c r="H140" s="136"/>
      <c r="I140" s="136">
        <v>60</v>
      </c>
      <c r="J140" s="103">
        <v>30</v>
      </c>
      <c r="K140" s="104">
        <f>IF(OR(LEFT(E140,2)="ĐA",LEFT(E140,2)="DA",LEFT(E140,5)="Đồ án",LEFT(E140,5)="Đồán ",LEFT(E140,9)="Sinh hoạt",LEFT(E140,9)="sinh hoạt",LEFT(E140,6)="Cố vấn",LEFT(E140,6)="cố vấn",LEFT(E140,4)="cvht",LEFT(E140,4)="CVHT",LEFT(E140,4)="shcn",LEFT(E140,4)="SHCN"),0,(IF(AND(H140&gt;0,J140&gt;0),IF(J140&gt;60,1.3,IF(J140&gt;35,1.2,1)),0)))</f>
        <v>0</v>
      </c>
      <c r="L140" s="136">
        <f>IF(OR(LEFT(E140,2)="ĐA",LEFT(E140,2)="DA",LEFT(E140,5)="Đồ án",LEFT(E140,5)="Đồán "),0,IF(AND(J140&gt;0,I140&gt;0),IF(AND(OR(LEFT(E140,4)="GDQP",LEFT(E140,4)="gdqp",LEFT(E140,19)="Giáo dục quốc phòng"),J140&gt;50),1.3,IF(J140&gt;35,1.2,IF(J140&gt;29,1.1,1))),0))</f>
        <v>1.1000000000000001</v>
      </c>
      <c r="M140" s="105">
        <f>ROUND(IF(OR(LEFT(E140,2)="ĐA",LEFT(E140,2)="DA",LEFT(E140,5)="Đồ án",LEFT(E140,5)="Đồán "),J140*0.5,(IF(H140&gt;0,H140*K140,"0")+IF(I140&gt;0,(I140*0.75)*L140,"0"))),1)</f>
        <v>49.5</v>
      </c>
      <c r="N140" s="343"/>
      <c r="O140" s="343"/>
      <c r="P140" s="294"/>
      <c r="Q140" s="343"/>
      <c r="R140" s="294"/>
      <c r="S140" s="294"/>
      <c r="T140" s="294"/>
      <c r="U140" s="294"/>
      <c r="V140" s="294"/>
      <c r="W140" s="294"/>
      <c r="X140" s="294"/>
      <c r="Y140" s="290"/>
      <c r="Z140" s="290"/>
      <c r="AA140" s="290"/>
      <c r="AB140" s="290"/>
      <c r="AC140" s="290"/>
      <c r="AD140" s="120"/>
    </row>
    <row r="141" spans="1:30" ht="18" customHeight="1">
      <c r="A141" s="121"/>
      <c r="B141" s="122"/>
      <c r="C141" s="123"/>
      <c r="D141" s="97">
        <v>21100094002</v>
      </c>
      <c r="E141" s="98" t="s">
        <v>3750</v>
      </c>
      <c r="F141" s="99" t="s">
        <v>1896</v>
      </c>
      <c r="G141" s="189">
        <v>1</v>
      </c>
      <c r="H141" s="136"/>
      <c r="I141" s="136">
        <v>60</v>
      </c>
      <c r="J141" s="103">
        <v>28</v>
      </c>
      <c r="K141" s="104">
        <f>IF(OR(LEFT(E141:E142,2)="ĐA",LEFT(E141:E142,2)="DA",LEFT(E141:E142,5)="Đồ án",LEFT(E141:E142,5)="Đồán ",LEFT(E141:E142,9)="Sinh hoạt",LEFT(E141:E142,9)="sinh hoạt",LEFT(E141:E142,6)="Cố vấn",LEFT(E141:E142,6)="cố vấn",LEFT(E141:E142,4)="cvht",LEFT(E141:E142,4)="CVHT",LEFT(E141:E142,4)="shcn",LEFT(E141:E142,4)="SHCN"),0,(IF(AND(H141:H142&gt;0,J141&gt;0),IF(J141&gt;60,1.3,IF(J141&gt;35,1.2,1)),0)))</f>
        <v>0</v>
      </c>
      <c r="L141" s="136">
        <f>IF(OR(LEFT(E141:E142,2)="ĐA",LEFT(E141:E142,2)="DA",LEFT(E141:E142,5)="Đồ án",LEFT(E141:E142,5)="Đồán "),0,IF(AND(J141&gt;0,I141:I142&gt;0),IF(AND(OR(LEFT(E141:E142,4)="GDQP",LEFT(E141:E142,4)="gdqp",LEFT(E141:E142,19)="Giáo dục quốc phòng"),J141&gt;50),1.3,IF(J141&gt;35,1.2,IF(J141&gt;29,1.1,1))),0))</f>
        <v>1</v>
      </c>
      <c r="M141" s="105">
        <f>ROUND(IF(OR(LEFT(E141:E142,2)="ĐA",LEFT(E141:E142,2)="DA",LEFT(E141:E142,5)="Đồ án",LEFT(E141:E142,5)="Đồán "),J141*0.5,(IF(H141:H142&gt;0,H141:H142*K141,"0")+IF(I141:I142&gt;0,(I141:I142*0.75)*L141,"0"))),1)</f>
        <v>45</v>
      </c>
      <c r="N141" s="343"/>
      <c r="O141" s="343"/>
      <c r="P141" s="294"/>
      <c r="Q141" s="343"/>
      <c r="R141" s="294"/>
      <c r="S141" s="294"/>
      <c r="T141" s="294"/>
      <c r="U141" s="294"/>
      <c r="V141" s="294"/>
      <c r="W141" s="294"/>
      <c r="X141" s="294"/>
      <c r="Y141" s="290"/>
      <c r="Z141" s="290"/>
      <c r="AA141" s="290"/>
      <c r="AB141" s="290"/>
      <c r="AC141" s="290"/>
      <c r="AD141" s="120"/>
    </row>
    <row r="142" spans="1:30" ht="18" customHeight="1">
      <c r="A142" s="121"/>
      <c r="B142" s="122"/>
      <c r="C142" s="123"/>
      <c r="D142" s="97">
        <v>21100094003</v>
      </c>
      <c r="E142" s="98" t="s">
        <v>3720</v>
      </c>
      <c r="F142" s="99" t="s">
        <v>1923</v>
      </c>
      <c r="G142" s="189">
        <v>1</v>
      </c>
      <c r="H142" s="136">
        <v>15</v>
      </c>
      <c r="I142" s="136">
        <v>0</v>
      </c>
      <c r="J142" s="103">
        <v>51</v>
      </c>
      <c r="K142" s="104">
        <f>IF(OR(LEFT(E142,2)="ĐA",LEFT(E142,2)="DA",LEFT(E142,5)="Đồ án",LEFT(E142,5)="Đồán ",LEFT(E142,9)="Sinh hoạt",LEFT(E142,9)="sinh hoạt",LEFT(E142,6)="Cố vấn",LEFT(E142,6)="cố vấn",LEFT(E142,4)="cvht",LEFT(E142,4)="CVHT",LEFT(E142,4)="shcn",LEFT(E142,4)="SHCN"),0,(IF(AND(H142&gt;0,J142&gt;0),IF(J142&gt;60,1.3,IF(J142&gt;35,1.2,1)),0)))</f>
        <v>1.2</v>
      </c>
      <c r="L142" s="136">
        <f>IF(OR(LEFT(E142,2)="ĐA",LEFT(E142,2)="DA",LEFT(E142,5)="Đồ án",LEFT(E142,5)="Đồán "),0,IF(AND(J142&gt;0,I142&gt;0),IF(AND(OR(LEFT(E142,4)="GDQP",LEFT(E142,4)="gdqp",LEFT(E142,19)="Giáo dục quốc phòng"),J142&gt;50),1.3,IF(J142&gt;35,1.2,IF(J142&gt;29,1.1,1))),0))</f>
        <v>0</v>
      </c>
      <c r="M142" s="105">
        <f>ROUND(IF(OR(LEFT(E142,2)="ĐA",LEFT(E142,2)="DA",LEFT(E142,5)="Đồ án",LEFT(E142,5)="Đồán "),J142*0.5,(IF(H142&gt;0,H142*K142,"0")+IF(I142&gt;0,(I142*0.75)*L142,"0"))),1)</f>
        <v>18</v>
      </c>
      <c r="N142" s="343"/>
      <c r="O142" s="343"/>
      <c r="P142" s="294"/>
      <c r="Q142" s="343"/>
      <c r="R142" s="294"/>
      <c r="S142" s="294"/>
      <c r="T142" s="294"/>
      <c r="U142" s="294"/>
      <c r="V142" s="294"/>
      <c r="W142" s="294"/>
      <c r="X142" s="294"/>
      <c r="Y142" s="290"/>
      <c r="Z142" s="290"/>
      <c r="AA142" s="290"/>
      <c r="AB142" s="290"/>
      <c r="AC142" s="290"/>
      <c r="AD142" s="120"/>
    </row>
    <row r="143" spans="1:30" ht="18" customHeight="1">
      <c r="A143" s="121"/>
      <c r="B143" s="122"/>
      <c r="C143" s="123"/>
      <c r="D143" s="97">
        <v>21100094003</v>
      </c>
      <c r="E143" s="98" t="s">
        <v>3783</v>
      </c>
      <c r="F143" s="99" t="s">
        <v>1923</v>
      </c>
      <c r="G143" s="189">
        <v>1</v>
      </c>
      <c r="H143" s="136"/>
      <c r="I143" s="136">
        <v>60</v>
      </c>
      <c r="J143" s="103">
        <v>21</v>
      </c>
      <c r="K143" s="104">
        <f>IF(OR(LEFT(E143:E144,2)="ĐA",LEFT(E143:E144,2)="DA",LEFT(E143:E144,5)="Đồ án",LEFT(E143:E144,5)="Đồán ",LEFT(E143:E144,9)="Sinh hoạt",LEFT(E143:E144,9)="sinh hoạt",LEFT(E143:E144,6)="Cố vấn",LEFT(E143:E144,6)="cố vấn",LEFT(E143:E144,4)="cvht",LEFT(E143:E144,4)="CVHT",LEFT(E143:E144,4)="shcn",LEFT(E143:E144,4)="SHCN"),0,(IF(AND(H143:H144&gt;0,J143&gt;0),IF(J143&gt;60,1.3,IF(J143&gt;35,1.2,1)),0)))</f>
        <v>0</v>
      </c>
      <c r="L143" s="136">
        <f>IF(OR(LEFT(E143:E144,2)="ĐA",LEFT(E143:E144,2)="DA",LEFT(E143:E144,5)="Đồ án",LEFT(E143:E144,5)="Đồán "),0,IF(AND(J143&gt;0,I143:I144&gt;0),IF(AND(OR(LEFT(E143:E144,4)="GDQP",LEFT(E143:E144,4)="gdqp",LEFT(E143:E144,19)="Giáo dục quốc phòng"),J143&gt;50),1.3,IF(J143&gt;35,1.2,IF(J143&gt;29,1.1,1))),0))</f>
        <v>1</v>
      </c>
      <c r="M143" s="105">
        <f>ROUND(IF(OR(LEFT(E143:E144,2)="ĐA",LEFT(E143:E144,2)="DA",LEFT(E143:E144,5)="Đồ án",LEFT(E143:E144,5)="Đồán "),J143*0.5,(IF(H143:H144&gt;0,H143:H144*K143,"0")+IF(I143:I144&gt;0,(I143:I144*0.75)*L143,"0"))),1)</f>
        <v>45</v>
      </c>
      <c r="N143" s="343"/>
      <c r="O143" s="343"/>
      <c r="P143" s="294"/>
      <c r="Q143" s="343"/>
      <c r="R143" s="294"/>
      <c r="S143" s="294"/>
      <c r="T143" s="294"/>
      <c r="U143" s="294"/>
      <c r="V143" s="294"/>
      <c r="W143" s="294"/>
      <c r="X143" s="294"/>
      <c r="Y143" s="290"/>
      <c r="Z143" s="290"/>
      <c r="AA143" s="290"/>
      <c r="AB143" s="290"/>
      <c r="AC143" s="290"/>
      <c r="AD143" s="120"/>
    </row>
    <row r="144" spans="1:30" ht="18" customHeight="1">
      <c r="A144" s="121"/>
      <c r="B144" s="122"/>
      <c r="C144" s="123"/>
      <c r="D144" s="97">
        <v>21100119805</v>
      </c>
      <c r="E144" s="98" t="s">
        <v>649</v>
      </c>
      <c r="F144" s="99" t="s">
        <v>1899</v>
      </c>
      <c r="G144" s="189">
        <v>1</v>
      </c>
      <c r="H144" s="136">
        <v>30</v>
      </c>
      <c r="I144" s="136">
        <v>60</v>
      </c>
      <c r="J144" s="103">
        <v>52</v>
      </c>
      <c r="K144" s="104">
        <f t="shared" ref="K144:K146" si="24">IF(OR(LEFT(E144:E147,2)="ĐA",LEFT(E144:E147,2)="DA",LEFT(E144:E147,5)="Đồ án",LEFT(E144:E147,5)="Đồán ",LEFT(E144:E147,9)="Sinh hoạt",LEFT(E144:E147,9)="sinh hoạt",LEFT(E144:E147,6)="Cố vấn",LEFT(E144:E147,6)="cố vấn",LEFT(E144:E147,4)="cvht",LEFT(E144:E147,4)="CVHT",LEFT(E144:E147,4)="shcn",LEFT(E144:E147,4)="SHCN"),0,(IF(AND(H144:H147&gt;0,J144&gt;0),IF(J144&gt;60,1.3,IF(J144&gt;35,1.2,1)),0)))</f>
        <v>1.2</v>
      </c>
      <c r="L144" s="136">
        <f t="shared" ref="L144:L146" si="25">IF(OR(LEFT(E144:E147,2)="ĐA",LEFT(E144:E147,2)="DA",LEFT(E144:E147,5)="Đồ án",LEFT(E144:E147,5)="Đồán "),0,IF(AND(J144&gt;0,I144:I147&gt;0),IF(AND(OR(LEFT(E144:E147,4)="GDQP",LEFT(E144:E147,4)="gdqp",LEFT(E144:E147,19)="Giáo dục quốc phòng"),J144&gt;50),1.3,IF(J144&gt;35,1.2,IF(J144&gt;29,1.1,1))),0))</f>
        <v>1.2</v>
      </c>
      <c r="M144" s="105">
        <f t="shared" ref="M144:M146" si="26">ROUND(IF(OR(LEFT(E144:E147,2)="ĐA",LEFT(E144:E147,2)="DA",LEFT(E144:E147,5)="Đồ án",LEFT(E144:E147,5)="Đồán "),J144*0.5,(IF(H144:H147&gt;0,H144:H147*K144,"0")+IF(I144:I147&gt;0,(I144:I147*0.75)*L144,"0"))),1)</f>
        <v>90</v>
      </c>
      <c r="N144" s="343"/>
      <c r="O144" s="343"/>
      <c r="P144" s="294"/>
      <c r="Q144" s="343"/>
      <c r="R144" s="294"/>
      <c r="S144" s="294"/>
      <c r="T144" s="294"/>
      <c r="U144" s="294"/>
      <c r="V144" s="294"/>
      <c r="W144" s="294"/>
      <c r="X144" s="294"/>
      <c r="Y144" s="290"/>
      <c r="Z144" s="290"/>
      <c r="AA144" s="290"/>
      <c r="AB144" s="290"/>
      <c r="AC144" s="290"/>
      <c r="AD144" s="120"/>
    </row>
    <row r="145" spans="1:30" ht="18" customHeight="1">
      <c r="A145" s="121"/>
      <c r="B145" s="140"/>
      <c r="C145" s="123"/>
      <c r="D145" s="97">
        <v>21100119911</v>
      </c>
      <c r="E145" s="98" t="s">
        <v>649</v>
      </c>
      <c r="F145" s="99" t="s">
        <v>1759</v>
      </c>
      <c r="G145" s="189">
        <v>1</v>
      </c>
      <c r="H145" s="136">
        <v>30</v>
      </c>
      <c r="I145" s="136">
        <v>60</v>
      </c>
      <c r="J145" s="103">
        <v>46</v>
      </c>
      <c r="K145" s="104">
        <f t="shared" si="24"/>
        <v>1.2</v>
      </c>
      <c r="L145" s="136">
        <f t="shared" si="25"/>
        <v>1.2</v>
      </c>
      <c r="M145" s="105">
        <f t="shared" si="26"/>
        <v>90</v>
      </c>
      <c r="N145" s="343"/>
      <c r="O145" s="343"/>
      <c r="P145" s="294"/>
      <c r="Q145" s="343"/>
      <c r="R145" s="294"/>
      <c r="S145" s="294"/>
      <c r="T145" s="294"/>
      <c r="U145" s="294"/>
      <c r="V145" s="294"/>
      <c r="W145" s="294"/>
      <c r="X145" s="294"/>
      <c r="Y145" s="290"/>
      <c r="Z145" s="290"/>
      <c r="AA145" s="290"/>
      <c r="AB145" s="290"/>
      <c r="AC145" s="290"/>
      <c r="AD145" s="120"/>
    </row>
    <row r="146" spans="1:30" ht="18" customHeight="1">
      <c r="A146" s="121"/>
      <c r="B146" s="140"/>
      <c r="C146" s="123"/>
      <c r="D146" s="97" t="s">
        <v>3823</v>
      </c>
      <c r="E146" s="98" t="s">
        <v>3824</v>
      </c>
      <c r="F146" s="99" t="s">
        <v>1585</v>
      </c>
      <c r="G146" s="189">
        <v>1</v>
      </c>
      <c r="H146" s="136">
        <v>15</v>
      </c>
      <c r="I146" s="136"/>
      <c r="J146" s="103">
        <v>34</v>
      </c>
      <c r="K146" s="104">
        <f t="shared" si="24"/>
        <v>1</v>
      </c>
      <c r="L146" s="136">
        <f t="shared" si="25"/>
        <v>0</v>
      </c>
      <c r="M146" s="105">
        <f t="shared" si="26"/>
        <v>15</v>
      </c>
      <c r="N146" s="343"/>
      <c r="O146" s="343"/>
      <c r="P146" s="294"/>
      <c r="Q146" s="343"/>
      <c r="R146" s="294"/>
      <c r="S146" s="294"/>
      <c r="T146" s="294"/>
      <c r="U146" s="294"/>
      <c r="V146" s="294"/>
      <c r="W146" s="294"/>
      <c r="X146" s="294"/>
      <c r="Y146" s="290"/>
      <c r="Z146" s="290"/>
      <c r="AA146" s="290"/>
      <c r="AB146" s="290"/>
      <c r="AC146" s="290"/>
      <c r="AD146" s="120"/>
    </row>
    <row r="147" spans="1:30" ht="18" customHeight="1">
      <c r="A147" s="121"/>
      <c r="B147" s="140"/>
      <c r="C147" s="123"/>
      <c r="D147" s="97">
        <v>20200006102</v>
      </c>
      <c r="E147" s="98" t="s">
        <v>3720</v>
      </c>
      <c r="F147" s="99" t="s">
        <v>1585</v>
      </c>
      <c r="G147" s="188">
        <v>2</v>
      </c>
      <c r="H147" s="138">
        <v>30</v>
      </c>
      <c r="I147" s="138">
        <v>45</v>
      </c>
      <c r="J147" s="103">
        <v>34</v>
      </c>
      <c r="K147" s="104">
        <f>IF(OR(LEFT(E147,2)="ĐA",LEFT(E147,2)="DA",LEFT(E147,5)="Đồ án",LEFT(E147,5)="Đồán ",LEFT(E147,9)="Sinh hoạt",LEFT(E147,9)="sinh hoạt",LEFT(E147,6)="Cố vấn",LEFT(E147,6)="cố vấn",LEFT(E147,4)="cvht",LEFT(E147,4)="CVHT",LEFT(E147,4)="shcn",LEFT(E147,4)="SHCN"),0,(IF(AND(H147&gt;0,J147&gt;0),IF(J147&gt;60,1.3,IF(J147&gt;35,1.2,1)),0)))</f>
        <v>1</v>
      </c>
      <c r="L147" s="136">
        <f>IF(OR(LEFT(E147:E149,2)="ĐA",LEFT(E147:E149,2)="DA",LEFT(E147:E149,5)="Đồ án",LEFT(E147:E149,5)="Đồán "),0,IF(AND(J147&gt;0,I147:I149&gt;0),IF(AND(OR(LEFT(E147:E149,4)="GDQP",LEFT(E147:E149,4)="gdqp",LEFT(E147:E149,19)="Giáo dục quốc phòng"),J147&gt;50),1.3,IF(J147&gt;35,1.2,IF(J147&gt;29,1.1,1))),0))</f>
        <v>1.1000000000000001</v>
      </c>
      <c r="M147" s="105">
        <f>ROUND(IF(OR(LEFT(E147,2)="ĐA",LEFT(E147,2)="DA",LEFT(E147,5)="Đồ án",LEFT(E147,5)="Đồán "),J147*0.5,(IF(H147&gt;0,H147*K147,"0")+IF(I147&gt;0,(I147*0.75)*L147,"0"))),1)</f>
        <v>67.099999999999994</v>
      </c>
      <c r="N147" s="343"/>
      <c r="O147" s="343"/>
      <c r="P147" s="294"/>
      <c r="Q147" s="343"/>
      <c r="R147" s="294"/>
      <c r="S147" s="294"/>
      <c r="T147" s="294"/>
      <c r="U147" s="294"/>
      <c r="V147" s="294"/>
      <c r="W147" s="294"/>
      <c r="X147" s="294"/>
      <c r="Y147" s="290"/>
      <c r="Z147" s="290"/>
      <c r="AA147" s="290"/>
      <c r="AB147" s="290"/>
      <c r="AC147" s="290"/>
      <c r="AD147" s="120"/>
    </row>
    <row r="148" spans="1:30" ht="18" customHeight="1">
      <c r="A148" s="121"/>
      <c r="B148" s="122"/>
      <c r="C148" s="123"/>
      <c r="D148" s="97">
        <v>20200006104</v>
      </c>
      <c r="E148" s="98" t="s">
        <v>3720</v>
      </c>
      <c r="F148" s="99" t="s">
        <v>1801</v>
      </c>
      <c r="G148" s="190">
        <v>2</v>
      </c>
      <c r="H148" s="136">
        <v>30</v>
      </c>
      <c r="I148" s="136">
        <v>45</v>
      </c>
      <c r="J148" s="103">
        <v>39</v>
      </c>
      <c r="K148" s="104">
        <f>IF(OR(LEFT(E148:E149,2)="ĐA",LEFT(E148:E149,2)="DA",LEFT(E148:E149,5)="Đồ án",LEFT(E148:E149,5)="Đồán ",LEFT(E148:E149,9)="Sinh hoạt",LEFT(E148:E149,9)="sinh hoạt",LEFT(E148:E149,6)="Cố vấn",LEFT(E148:E149,6)="cố vấn",LEFT(E148:E149,4)="cvht",LEFT(E148:E149,4)="CVHT",LEFT(E148:E149,4)="shcn",LEFT(E148:E149,4)="SHCN"),0,(IF(AND(H148:H149&gt;0,J148&gt;0),IF(J148&gt;60,1.3,IF(J148&gt;35,1.2,1)),0)))</f>
        <v>1.2</v>
      </c>
      <c r="L148" s="136">
        <f>IF(OR(LEFT(E148:E149,2)="ĐA",LEFT(E148:E149,2)="DA",LEFT(E148:E149,5)="Đồ án",LEFT(E148:E149,5)="Đồán "),0,IF(AND(J148&gt;0,I148:I149&gt;0),IF(AND(OR(LEFT(E148:E149,4)="GDQP",LEFT(E148:E149,4)="gdqp",LEFT(E148:E149,19)="Giáo dục quốc phòng"),J148&gt;50),1.3,IF(J148&gt;35,1.2,IF(J148&gt;29,1.1,1))),0))</f>
        <v>1.2</v>
      </c>
      <c r="M148" s="105">
        <f>ROUND(IF(OR(LEFT(E148:E149,2)="ĐA",LEFT(E148:E149,2)="DA",LEFT(E148:E149,5)="Đồ án",LEFT(E148:E149,5)="Đồán "),J148*0.5,(IF(H148:H149&gt;0,H148:H149*K148,"0")+IF(I148:I149&gt;0,(I148:I149*0.75)*L148,"0"))),1)</f>
        <v>76.5</v>
      </c>
      <c r="N148" s="343"/>
      <c r="O148" s="343"/>
      <c r="P148" s="294"/>
      <c r="Q148" s="343"/>
      <c r="R148" s="294"/>
      <c r="S148" s="294"/>
      <c r="T148" s="294"/>
      <c r="U148" s="294"/>
      <c r="V148" s="294"/>
      <c r="W148" s="294"/>
      <c r="X148" s="294"/>
      <c r="Y148" s="290"/>
      <c r="Z148" s="290"/>
      <c r="AA148" s="290"/>
      <c r="AB148" s="290"/>
      <c r="AC148" s="290"/>
      <c r="AD148" s="120"/>
    </row>
    <row r="149" spans="1:30" ht="18" customHeight="1">
      <c r="A149" s="121"/>
      <c r="B149" s="122"/>
      <c r="C149" s="123"/>
      <c r="D149" s="97" t="s">
        <v>3823</v>
      </c>
      <c r="E149" s="98" t="s">
        <v>3824</v>
      </c>
      <c r="F149" s="99" t="s">
        <v>1585</v>
      </c>
      <c r="G149" s="191">
        <v>1</v>
      </c>
      <c r="H149" s="138">
        <v>15</v>
      </c>
      <c r="I149" s="138"/>
      <c r="J149" s="103">
        <v>34</v>
      </c>
      <c r="K149" s="104">
        <f>IF(OR(LEFT(E149:E150,2)="ĐA",LEFT(E149:E150,2)="DA",LEFT(E149:E150,5)="Đồ án",LEFT(E149:E150,5)="Đồán ",LEFT(E149:E150,9)="Sinh hoạt",LEFT(E149:E150,9)="sinh hoạt",LEFT(E149:E150,6)="Cố vấn",LEFT(E149:E150,6)="cố vấn",LEFT(E149:E150,4)="cvht",LEFT(E149:E150,4)="CVHT",LEFT(E149:E150,4)="shcn",LEFT(E149:E150,4)="SHCN"),0,(IF(AND(H149:H150&gt;0,J149&gt;0),IF(J149&gt;60,1.3,IF(J149&gt;35,1.2,1)),0)))</f>
        <v>1</v>
      </c>
      <c r="L149" s="136">
        <f>IF(OR(LEFT(E149:E150,2)="ĐA",LEFT(E149:E150,2)="DA",LEFT(E149:E150,5)="Đồ án",LEFT(E149:E150,5)="Đồán "),0,IF(AND(J149&gt;0,I149:I150&gt;0),IF(AND(OR(LEFT(E149:E150,4)="GDQP",LEFT(E149:E150,4)="gdqp",LEFT(E149:E150,19)="Giáo dục quốc phòng"),J149&gt;50),1.3,IF(J149&gt;35,1.2,IF(J149&gt;29,1.1,1))),0))</f>
        <v>0</v>
      </c>
      <c r="M149" s="105"/>
      <c r="N149" s="343"/>
      <c r="O149" s="343"/>
      <c r="P149" s="294"/>
      <c r="Q149" s="343"/>
      <c r="R149" s="323"/>
      <c r="S149" s="323"/>
      <c r="T149" s="323"/>
      <c r="U149" s="323"/>
      <c r="V149" s="323"/>
      <c r="W149" s="323"/>
      <c r="X149" s="323"/>
      <c r="Y149" s="290"/>
      <c r="Z149" s="290"/>
      <c r="AA149" s="290"/>
      <c r="AB149" s="290"/>
      <c r="AC149" s="290"/>
      <c r="AD149" s="120"/>
    </row>
    <row r="150" spans="1:30" ht="18" customHeight="1">
      <c r="A150" s="200">
        <v>10</v>
      </c>
      <c r="B150" s="187" t="s">
        <v>3954</v>
      </c>
      <c r="C150" s="208" t="s">
        <v>3958</v>
      </c>
      <c r="D150" s="97">
        <v>50600068901</v>
      </c>
      <c r="E150" s="98" t="s">
        <v>507</v>
      </c>
      <c r="F150" s="99" t="s">
        <v>502</v>
      </c>
      <c r="G150" s="179">
        <v>1</v>
      </c>
      <c r="H150" s="184">
        <v>50</v>
      </c>
      <c r="I150" s="194">
        <v>40</v>
      </c>
      <c r="J150" s="103">
        <v>57</v>
      </c>
      <c r="K150" s="104">
        <f t="shared" ref="K150:K159" si="27">IF(OR(LEFT(E150:E151,2)="ĐA",LEFT(E150:E151,2)="DA",LEFT(E150:E151,5)="Đồ án",LEFT(E150:E151,5)="Đồán ",LEFT(E150:E151,9)="Sinh hoạt",LEFT(E150:E151,9)="sinh hoạt",LEFT(E150:E151,6)="Cố vấn",LEFT(E150:E151,6)="cố vấn",LEFT(E150:E151,4)="cvht",LEFT(E150:E151,4)="CVHT",LEFT(E150:E151,4)="shcn",LEFT(E150:E151,4)="SHCN"),0,(IF(AND(H150:H151&gt;0,J150&gt;0),IF(J150&gt;60,1.3,IF(J150&gt;35,1.2,1)),0)))</f>
        <v>1.2</v>
      </c>
      <c r="L150" s="136">
        <f t="shared" ref="L150:L159" si="28">IF(OR(LEFT(E150:E151,2)="ĐA",LEFT(E150:E151,2)="DA",LEFT(E150:E151,5)="Đồ án",LEFT(E150:E151,5)="Đồán "),0,IF(AND(J150&gt;0,I150:I151&gt;0),IF(AND(OR(LEFT(E150:E151,4)="GDQP",LEFT(E150:E151,4)="gdqp",LEFT(E150:E151,19)="Giáo dục quốc phòng"),J150&gt;50),1.3,IF(J150&gt;35,1.2,IF(J150&gt;29,1.1,1))),0))</f>
        <v>1.2</v>
      </c>
      <c r="M150" s="105">
        <f t="shared" ref="M150:M159" si="29">ROUND(IF(OR(LEFT(E150:E151,2)="ĐA",LEFT(E150:E151,2)="DA",LEFT(E150:E151,5)="Đồ án",LEFT(E150:E151,5)="Đồán "),J150*0.5,(IF(H150:H151&gt;0,H150:H151*K150,"0")+IF(I150:I151&gt;0,(I150:I151*0.75)*L150,"0"))),1)</f>
        <v>96</v>
      </c>
      <c r="N150" s="336">
        <v>67.5</v>
      </c>
      <c r="O150" s="339"/>
      <c r="P150" s="332">
        <f>SUM(M150:M164)+N150+O164</f>
        <v>671.3</v>
      </c>
      <c r="Q150" s="336" t="s">
        <v>3996</v>
      </c>
      <c r="R150" s="332">
        <v>54.6</v>
      </c>
      <c r="S150" s="316" t="s">
        <v>4004</v>
      </c>
      <c r="T150" s="336" t="s">
        <v>4004</v>
      </c>
      <c r="U150" s="316" t="s">
        <v>4008</v>
      </c>
      <c r="V150" s="336">
        <v>112</v>
      </c>
      <c r="W150" s="316" t="s">
        <v>4000</v>
      </c>
      <c r="X150" s="336">
        <v>56</v>
      </c>
      <c r="Y150" s="318">
        <f>ROUND((P150-T150),1)</f>
        <v>221.3</v>
      </c>
      <c r="Z150" s="320">
        <f>IF(OR(SUM(V150:V162)="",SUM(Q150:Q162)=""),0,IF(OR(SUM(U150:U162)=320,SUM(V150:V162)&gt;0),ROUND((SUM(Q150:Q162)-SUM(V150:V162)),1),0))</f>
        <v>-112</v>
      </c>
      <c r="AA150" s="320">
        <f>IF(OR(SUM(X150:X162)="",SUM(R150:R162)=""),0,IF(OR(SUM(W150:W162)=160,SUM(X150:X162)&gt;0),ROUND((SUM(R150:R162)-SUM(X150:X162)),1),0))</f>
        <v>-1.4</v>
      </c>
      <c r="AB150" s="332"/>
      <c r="AC150" s="329">
        <f>SUM(Y150:AA164)</f>
        <v>107.9</v>
      </c>
      <c r="AD150" s="283"/>
    </row>
    <row r="151" spans="1:30" ht="18" customHeight="1">
      <c r="A151" s="121"/>
      <c r="B151" s="122"/>
      <c r="C151" s="123"/>
      <c r="D151" s="97">
        <v>40800009901</v>
      </c>
      <c r="E151" s="98" t="s">
        <v>308</v>
      </c>
      <c r="F151" s="99" t="s">
        <v>685</v>
      </c>
      <c r="G151" s="179">
        <v>1</v>
      </c>
      <c r="H151" s="184">
        <v>45</v>
      </c>
      <c r="I151" s="194">
        <v>60</v>
      </c>
      <c r="J151" s="103">
        <v>25</v>
      </c>
      <c r="K151" s="104">
        <f t="shared" si="27"/>
        <v>1</v>
      </c>
      <c r="L151" s="136">
        <f t="shared" si="28"/>
        <v>1</v>
      </c>
      <c r="M151" s="105">
        <f t="shared" si="29"/>
        <v>90</v>
      </c>
      <c r="N151" s="337"/>
      <c r="O151" s="340"/>
      <c r="P151" s="333"/>
      <c r="Q151" s="337"/>
      <c r="R151" s="333"/>
      <c r="S151" s="294"/>
      <c r="T151" s="337"/>
      <c r="U151" s="294"/>
      <c r="V151" s="337"/>
      <c r="W151" s="294"/>
      <c r="X151" s="337"/>
      <c r="Y151" s="290"/>
      <c r="Z151" s="290"/>
      <c r="AA151" s="290"/>
      <c r="AB151" s="333"/>
      <c r="AC151" s="290"/>
      <c r="AD151" s="283"/>
    </row>
    <row r="152" spans="1:30" ht="18" customHeight="1">
      <c r="A152" s="121"/>
      <c r="B152" s="140"/>
      <c r="C152" s="123"/>
      <c r="D152" s="97" t="s">
        <v>3259</v>
      </c>
      <c r="E152" s="98" t="s">
        <v>594</v>
      </c>
      <c r="F152" s="99" t="s">
        <v>1273</v>
      </c>
      <c r="G152" s="179">
        <v>1</v>
      </c>
      <c r="H152" s="184">
        <v>15</v>
      </c>
      <c r="I152" s="183"/>
      <c r="J152" s="103">
        <v>42</v>
      </c>
      <c r="K152" s="104">
        <f t="shared" si="27"/>
        <v>0</v>
      </c>
      <c r="L152" s="136">
        <f t="shared" si="28"/>
        <v>0</v>
      </c>
      <c r="M152" s="105">
        <f t="shared" si="29"/>
        <v>0</v>
      </c>
      <c r="N152" s="337"/>
      <c r="O152" s="340"/>
      <c r="P152" s="333"/>
      <c r="Q152" s="337"/>
      <c r="R152" s="333"/>
      <c r="S152" s="294"/>
      <c r="T152" s="337"/>
      <c r="U152" s="294"/>
      <c r="V152" s="337"/>
      <c r="W152" s="294"/>
      <c r="X152" s="337"/>
      <c r="Y152" s="290"/>
      <c r="Z152" s="290"/>
      <c r="AA152" s="290"/>
      <c r="AB152" s="333"/>
      <c r="AC152" s="290"/>
      <c r="AD152" s="283"/>
    </row>
    <row r="153" spans="1:30" ht="18" customHeight="1">
      <c r="A153" s="121"/>
      <c r="B153" s="140"/>
      <c r="C153" s="123"/>
      <c r="D153" s="97">
        <v>71400106705</v>
      </c>
      <c r="E153" s="98" t="s">
        <v>2578</v>
      </c>
      <c r="F153" s="99" t="s">
        <v>1824</v>
      </c>
      <c r="G153" s="179">
        <v>1</v>
      </c>
      <c r="H153" s="184">
        <v>15</v>
      </c>
      <c r="I153" s="194">
        <v>60</v>
      </c>
      <c r="J153" s="103">
        <v>45</v>
      </c>
      <c r="K153" s="104">
        <f t="shared" si="27"/>
        <v>1.2</v>
      </c>
      <c r="L153" s="136">
        <f t="shared" si="28"/>
        <v>1.2</v>
      </c>
      <c r="M153" s="105">
        <f t="shared" si="29"/>
        <v>72</v>
      </c>
      <c r="N153" s="337"/>
      <c r="O153" s="340"/>
      <c r="P153" s="333"/>
      <c r="Q153" s="337"/>
      <c r="R153" s="333"/>
      <c r="S153" s="294"/>
      <c r="T153" s="337"/>
      <c r="U153" s="294"/>
      <c r="V153" s="337"/>
      <c r="W153" s="294"/>
      <c r="X153" s="337"/>
      <c r="Y153" s="290"/>
      <c r="Z153" s="290"/>
      <c r="AA153" s="290"/>
      <c r="AB153" s="333"/>
      <c r="AC153" s="290"/>
      <c r="AD153" s="283"/>
    </row>
    <row r="154" spans="1:30" ht="18" customHeight="1">
      <c r="A154" s="121"/>
      <c r="B154" s="140"/>
      <c r="C154" s="123"/>
      <c r="D154" s="97">
        <v>21100119806</v>
      </c>
      <c r="E154" s="98" t="s">
        <v>649</v>
      </c>
      <c r="F154" s="99" t="s">
        <v>1335</v>
      </c>
      <c r="G154" s="179">
        <v>1</v>
      </c>
      <c r="H154" s="184">
        <v>30</v>
      </c>
      <c r="I154" s="194">
        <v>60</v>
      </c>
      <c r="J154" s="103">
        <v>44</v>
      </c>
      <c r="K154" s="104">
        <f t="shared" si="27"/>
        <v>1.2</v>
      </c>
      <c r="L154" s="136">
        <f t="shared" si="28"/>
        <v>1.2</v>
      </c>
      <c r="M154" s="105">
        <f t="shared" si="29"/>
        <v>90</v>
      </c>
      <c r="N154" s="337"/>
      <c r="O154" s="340"/>
      <c r="P154" s="333"/>
      <c r="Q154" s="337"/>
      <c r="R154" s="333"/>
      <c r="S154" s="294"/>
      <c r="T154" s="337"/>
      <c r="U154" s="294"/>
      <c r="V154" s="337"/>
      <c r="W154" s="294"/>
      <c r="X154" s="337"/>
      <c r="Y154" s="290"/>
      <c r="Z154" s="290"/>
      <c r="AA154" s="290"/>
      <c r="AB154" s="333"/>
      <c r="AC154" s="290"/>
      <c r="AD154" s="283"/>
    </row>
    <row r="155" spans="1:30" ht="18" customHeight="1">
      <c r="A155" s="121"/>
      <c r="B155" s="140"/>
      <c r="C155" s="123"/>
      <c r="D155" s="97">
        <v>71400119906</v>
      </c>
      <c r="E155" s="98" t="s">
        <v>649</v>
      </c>
      <c r="F155" s="99" t="s">
        <v>1835</v>
      </c>
      <c r="G155" s="179">
        <v>1</v>
      </c>
      <c r="H155" s="184">
        <v>20</v>
      </c>
      <c r="I155" s="194">
        <v>40</v>
      </c>
      <c r="J155" s="103">
        <v>43</v>
      </c>
      <c r="K155" s="104">
        <f t="shared" si="27"/>
        <v>1.2</v>
      </c>
      <c r="L155" s="136">
        <f t="shared" si="28"/>
        <v>1.2</v>
      </c>
      <c r="M155" s="105">
        <f t="shared" si="29"/>
        <v>60</v>
      </c>
      <c r="N155" s="337"/>
      <c r="O155" s="340"/>
      <c r="P155" s="333"/>
      <c r="Q155" s="337"/>
      <c r="R155" s="333"/>
      <c r="S155" s="294"/>
      <c r="T155" s="337"/>
      <c r="U155" s="294"/>
      <c r="V155" s="337"/>
      <c r="W155" s="294"/>
      <c r="X155" s="337"/>
      <c r="Y155" s="290"/>
      <c r="Z155" s="290"/>
      <c r="AA155" s="290"/>
      <c r="AB155" s="333"/>
      <c r="AC155" s="290"/>
      <c r="AD155" s="283"/>
    </row>
    <row r="156" spans="1:30" ht="18" customHeight="1">
      <c r="A156" s="121"/>
      <c r="B156" s="140"/>
      <c r="C156" s="123"/>
      <c r="D156" s="97">
        <v>40800025401</v>
      </c>
      <c r="E156" s="98" t="s">
        <v>633</v>
      </c>
      <c r="F156" s="99" t="s">
        <v>2525</v>
      </c>
      <c r="G156" s="179">
        <v>2</v>
      </c>
      <c r="H156" s="184">
        <v>9</v>
      </c>
      <c r="I156" s="194">
        <v>36</v>
      </c>
      <c r="J156" s="103">
        <v>50</v>
      </c>
      <c r="K156" s="104">
        <f t="shared" si="27"/>
        <v>1.2</v>
      </c>
      <c r="L156" s="136">
        <f t="shared" si="28"/>
        <v>1.2</v>
      </c>
      <c r="M156" s="105">
        <f t="shared" si="29"/>
        <v>43.2</v>
      </c>
      <c r="N156" s="337"/>
      <c r="O156" s="340"/>
      <c r="P156" s="333"/>
      <c r="Q156" s="337"/>
      <c r="R156" s="333"/>
      <c r="S156" s="294"/>
      <c r="T156" s="337"/>
      <c r="U156" s="294"/>
      <c r="V156" s="337"/>
      <c r="W156" s="294"/>
      <c r="X156" s="337"/>
      <c r="Y156" s="290"/>
      <c r="Z156" s="290"/>
      <c r="AA156" s="290"/>
      <c r="AB156" s="333"/>
      <c r="AC156" s="290"/>
      <c r="AD156" s="283"/>
    </row>
    <row r="157" spans="1:30" ht="18" customHeight="1">
      <c r="A157" s="121"/>
      <c r="B157" s="140"/>
      <c r="C157" s="123"/>
      <c r="D157" s="97" t="s">
        <v>593</v>
      </c>
      <c r="E157" s="98" t="s">
        <v>594</v>
      </c>
      <c r="F157" s="99" t="s">
        <v>1273</v>
      </c>
      <c r="G157" s="179">
        <v>2</v>
      </c>
      <c r="H157" s="184">
        <v>9</v>
      </c>
      <c r="I157" s="183"/>
      <c r="J157" s="103">
        <v>42</v>
      </c>
      <c r="K157" s="104">
        <f t="shared" si="27"/>
        <v>0</v>
      </c>
      <c r="L157" s="136">
        <f t="shared" si="28"/>
        <v>0</v>
      </c>
      <c r="M157" s="105">
        <f t="shared" si="29"/>
        <v>0</v>
      </c>
      <c r="N157" s="337"/>
      <c r="O157" s="340"/>
      <c r="P157" s="333"/>
      <c r="Q157" s="337"/>
      <c r="R157" s="333"/>
      <c r="S157" s="294"/>
      <c r="T157" s="337"/>
      <c r="U157" s="294"/>
      <c r="V157" s="337"/>
      <c r="W157" s="294"/>
      <c r="X157" s="337"/>
      <c r="Y157" s="290"/>
      <c r="Z157" s="290"/>
      <c r="AA157" s="290"/>
      <c r="AB157" s="333"/>
      <c r="AC157" s="290"/>
      <c r="AD157" s="283"/>
    </row>
    <row r="158" spans="1:30" ht="18" customHeight="1">
      <c r="A158" s="121"/>
      <c r="B158" s="140"/>
      <c r="C158" s="123"/>
      <c r="D158" s="97">
        <v>20200009902</v>
      </c>
      <c r="E158" s="98" t="s">
        <v>308</v>
      </c>
      <c r="F158" s="99" t="s">
        <v>1585</v>
      </c>
      <c r="G158" s="179">
        <v>2</v>
      </c>
      <c r="H158" s="184">
        <v>45</v>
      </c>
      <c r="I158" s="194">
        <v>30</v>
      </c>
      <c r="J158" s="103">
        <v>34</v>
      </c>
      <c r="K158" s="104">
        <f t="shared" si="27"/>
        <v>1</v>
      </c>
      <c r="L158" s="136">
        <f t="shared" si="28"/>
        <v>1.1000000000000001</v>
      </c>
      <c r="M158" s="105">
        <f t="shared" si="29"/>
        <v>69.8</v>
      </c>
      <c r="N158" s="337"/>
      <c r="O158" s="340"/>
      <c r="P158" s="333"/>
      <c r="Q158" s="337"/>
      <c r="R158" s="333"/>
      <c r="S158" s="294"/>
      <c r="T158" s="337"/>
      <c r="U158" s="294"/>
      <c r="V158" s="337"/>
      <c r="W158" s="294"/>
      <c r="X158" s="337"/>
      <c r="Y158" s="290"/>
      <c r="Z158" s="290"/>
      <c r="AA158" s="290"/>
      <c r="AB158" s="333"/>
      <c r="AC158" s="290"/>
      <c r="AD158" s="283"/>
    </row>
    <row r="159" spans="1:30" ht="18" customHeight="1">
      <c r="A159" s="121"/>
      <c r="B159" s="140"/>
      <c r="C159" s="123"/>
      <c r="D159" s="97">
        <v>71400135405</v>
      </c>
      <c r="E159" s="98" t="s">
        <v>633</v>
      </c>
      <c r="F159" s="99" t="s">
        <v>1824</v>
      </c>
      <c r="G159" s="179">
        <v>2</v>
      </c>
      <c r="H159" s="184">
        <v>6</v>
      </c>
      <c r="I159" s="194">
        <v>24</v>
      </c>
      <c r="J159" s="103">
        <v>45</v>
      </c>
      <c r="K159" s="104">
        <f t="shared" si="27"/>
        <v>1.2</v>
      </c>
      <c r="L159" s="136">
        <f t="shared" si="28"/>
        <v>1.2</v>
      </c>
      <c r="M159" s="105">
        <f t="shared" si="29"/>
        <v>28.8</v>
      </c>
      <c r="N159" s="337"/>
      <c r="O159" s="340"/>
      <c r="P159" s="333"/>
      <c r="Q159" s="337"/>
      <c r="R159" s="333"/>
      <c r="S159" s="294"/>
      <c r="T159" s="337"/>
      <c r="U159" s="294"/>
      <c r="V159" s="337"/>
      <c r="W159" s="294"/>
      <c r="X159" s="337"/>
      <c r="Y159" s="290"/>
      <c r="Z159" s="290"/>
      <c r="AA159" s="290"/>
      <c r="AB159" s="333"/>
      <c r="AC159" s="290"/>
      <c r="AD159" s="283"/>
    </row>
    <row r="160" spans="1:30" ht="18" customHeight="1">
      <c r="A160" s="121"/>
      <c r="B160" s="122"/>
      <c r="C160" s="123"/>
      <c r="D160" s="97">
        <v>21100094401</v>
      </c>
      <c r="E160" s="98" t="s">
        <v>3537</v>
      </c>
      <c r="F160" s="99" t="s">
        <v>1892</v>
      </c>
      <c r="G160" s="179">
        <v>2</v>
      </c>
      <c r="H160" s="182"/>
      <c r="I160" s="194">
        <v>60</v>
      </c>
      <c r="J160" s="103">
        <v>38</v>
      </c>
      <c r="K160" s="104">
        <f>IF(OR(LEFT(E160:E165,2)="ĐA",LEFT(E160:E165,2)="DA",LEFT(E160:E165,5)="Đồ án",LEFT(E160:E165,5)="Đồán ",LEFT(E160:E165,9)="Sinh hoạt",LEFT(E160:E165,9)="sinh hoạt",LEFT(E160:E165,6)="Cố vấn",LEFT(E160:E165,6)="cố vấn",LEFT(E160:E165,4)="cvht",LEFT(E160:E165,4)="CVHT",LEFT(E160:E165,4)="shcn",LEFT(E160:E165,4)="SHCN"),0,(IF(AND(H160:H165&gt;0,J160&gt;0),IF(J160&gt;60,1.3,IF(J160&gt;35,1.2,1)),0)))</f>
        <v>0</v>
      </c>
      <c r="L160" s="136">
        <f>IF(OR(LEFT(E160:E165,2)="ĐA",LEFT(E160:E165,2)="DA",LEFT(E160:E165,5)="Đồ án",LEFT(E160:E165,5)="Đồán "),0,IF(AND(J160&gt;0,I160:I165&gt;0),IF(AND(OR(LEFT(E160:E165,4)="GDQP",LEFT(E160:E165,4)="gdqp",LEFT(E160:E165,19)="Giáo dục quốc phòng"),J160&gt;50),1.3,IF(J160&gt;35,1.2,IF(J160&gt;29,1.1,1))),0))</f>
        <v>1.2</v>
      </c>
      <c r="M160" s="105">
        <f>ROUND(IF(OR(LEFT(E160:E164,2)="ĐA",LEFT(E160:E164,2)="DA",LEFT(E160:E164,5)="Đồ án",LEFT(E160:E164,5)="Đồán "),J160*0.5,(IF(H160:H164&gt;0,H160:H164*K160,"0")+IF(I160:I164&gt;0,(I160:I164*0.75)*L160,"0"))),1)</f>
        <v>54</v>
      </c>
      <c r="N160" s="337"/>
      <c r="O160" s="340"/>
      <c r="P160" s="333"/>
      <c r="Q160" s="337"/>
      <c r="R160" s="333"/>
      <c r="S160" s="294"/>
      <c r="T160" s="337"/>
      <c r="U160" s="294"/>
      <c r="V160" s="337"/>
      <c r="W160" s="294"/>
      <c r="X160" s="337"/>
      <c r="Y160" s="290"/>
      <c r="Z160" s="290"/>
      <c r="AA160" s="290"/>
      <c r="AB160" s="333"/>
      <c r="AC160" s="290"/>
      <c r="AD160" s="283"/>
    </row>
    <row r="161" spans="1:30" ht="18" hidden="1" customHeight="1">
      <c r="A161" s="281"/>
      <c r="B161" s="282"/>
      <c r="C161" s="238"/>
      <c r="D161" s="97"/>
      <c r="E161" s="98"/>
      <c r="F161" s="99"/>
      <c r="G161" s="243"/>
      <c r="H161" s="184"/>
      <c r="I161" s="194"/>
      <c r="J161" s="163"/>
      <c r="K161" s="177"/>
      <c r="L161" s="176"/>
      <c r="M161" s="105"/>
      <c r="N161" s="337"/>
      <c r="O161" s="340"/>
      <c r="P161" s="333"/>
      <c r="Q161" s="337"/>
      <c r="R161" s="333"/>
      <c r="S161" s="294"/>
      <c r="T161" s="337"/>
      <c r="U161" s="294"/>
      <c r="V161" s="337"/>
      <c r="W161" s="294"/>
      <c r="X161" s="337"/>
      <c r="Y161" s="290"/>
      <c r="Z161" s="290"/>
      <c r="AA161" s="290"/>
      <c r="AB161" s="333"/>
      <c r="AC161" s="290"/>
      <c r="AD161" s="283"/>
    </row>
    <row r="162" spans="1:30" ht="18" hidden="1" customHeight="1">
      <c r="A162" s="281"/>
      <c r="B162" s="282"/>
      <c r="C162" s="238"/>
      <c r="D162" s="97"/>
      <c r="E162" s="98"/>
      <c r="F162" s="99"/>
      <c r="G162" s="243"/>
      <c r="H162" s="184"/>
      <c r="I162" s="194"/>
      <c r="J162" s="163"/>
      <c r="K162" s="177"/>
      <c r="L162" s="176"/>
      <c r="M162" s="105"/>
      <c r="N162" s="337"/>
      <c r="O162" s="340"/>
      <c r="P162" s="333"/>
      <c r="Q162" s="337"/>
      <c r="R162" s="333"/>
      <c r="S162" s="294"/>
      <c r="T162" s="337"/>
      <c r="U162" s="294"/>
      <c r="V162" s="337"/>
      <c r="W162" s="294"/>
      <c r="X162" s="337"/>
      <c r="Y162" s="290"/>
      <c r="Z162" s="290"/>
      <c r="AA162" s="290"/>
      <c r="AB162" s="333"/>
      <c r="AC162" s="290"/>
      <c r="AD162" s="283"/>
    </row>
    <row r="163" spans="1:30" ht="18" hidden="1" customHeight="1">
      <c r="A163" s="281"/>
      <c r="B163" s="282"/>
      <c r="C163" s="238"/>
      <c r="D163" s="97"/>
      <c r="E163" s="98"/>
      <c r="F163" s="99"/>
      <c r="G163" s="243"/>
      <c r="H163" s="184"/>
      <c r="I163" s="194"/>
      <c r="J163" s="163"/>
      <c r="K163" s="177"/>
      <c r="L163" s="176"/>
      <c r="M163" s="105"/>
      <c r="N163" s="337"/>
      <c r="O163" s="340"/>
      <c r="P163" s="333"/>
      <c r="Q163" s="337"/>
      <c r="R163" s="333"/>
      <c r="S163" s="294"/>
      <c r="T163" s="337"/>
      <c r="U163" s="294"/>
      <c r="V163" s="337"/>
      <c r="W163" s="294"/>
      <c r="X163" s="337"/>
      <c r="Y163" s="290"/>
      <c r="Z163" s="290"/>
      <c r="AA163" s="290"/>
      <c r="AB163" s="333"/>
      <c r="AC163" s="290"/>
      <c r="AD163" s="283"/>
    </row>
    <row r="164" spans="1:30" ht="18" hidden="1" customHeight="1">
      <c r="A164" s="195"/>
      <c r="B164" s="196"/>
      <c r="C164" s="197"/>
      <c r="D164" s="97"/>
      <c r="E164" s="98"/>
      <c r="F164" s="99"/>
      <c r="G164" s="136"/>
      <c r="H164" s="198"/>
      <c r="I164" s="199"/>
      <c r="J164" s="103"/>
      <c r="K164" s="104"/>
      <c r="L164" s="136"/>
      <c r="M164" s="105"/>
      <c r="N164" s="338"/>
      <c r="O164" s="341"/>
      <c r="P164" s="335"/>
      <c r="Q164" s="338"/>
      <c r="R164" s="333"/>
      <c r="S164" s="323"/>
      <c r="T164" s="337"/>
      <c r="U164" s="323"/>
      <c r="V164" s="337"/>
      <c r="W164" s="323"/>
      <c r="X164" s="337"/>
      <c r="Y164" s="290"/>
      <c r="Z164" s="290"/>
      <c r="AA164" s="290"/>
      <c r="AB164" s="333"/>
      <c r="AC164" s="290"/>
      <c r="AD164" s="283"/>
    </row>
    <row r="165" spans="1:30" ht="18" customHeight="1">
      <c r="A165" s="200">
        <v>11</v>
      </c>
      <c r="B165" s="201" t="s">
        <v>4128</v>
      </c>
      <c r="C165" s="170" t="s">
        <v>311</v>
      </c>
      <c r="D165" s="97">
        <v>20200009701</v>
      </c>
      <c r="E165" s="98" t="s">
        <v>4132</v>
      </c>
      <c r="F165" s="99" t="s">
        <v>1298</v>
      </c>
      <c r="G165" s="138">
        <v>1</v>
      </c>
      <c r="H165" s="198">
        <v>45</v>
      </c>
      <c r="I165" s="202">
        <v>60</v>
      </c>
      <c r="J165" s="103">
        <v>45</v>
      </c>
      <c r="K165" s="104">
        <f t="shared" ref="K165:K172" si="30">IF(OR(LEFT(E165:E166,2)="ĐA",LEFT(E165:E166,2)="DA",LEFT(E165:E166,5)="Đồ án",LEFT(E165:E166,5)="Đồán ",LEFT(E165:E166,9)="Sinh hoạt",LEFT(E165:E166,9)="sinh hoạt",LEFT(E165:E166,6)="Cố vấn",LEFT(E165:E166,6)="cố vấn",LEFT(E165:E166,4)="cvht",LEFT(E165:E166,4)="CVHT",LEFT(E165:E166,4)="shcn",LEFT(E165:E166,4)="SHCN"),0,(IF(AND(H165:H166&gt;0,J165&gt;0),IF(J165&gt;60,1.3,IF(J165&gt;35,1.2,1)),0)))</f>
        <v>1.2</v>
      </c>
      <c r="L165" s="138">
        <f t="shared" ref="L165:L173" si="31">IF(OR(LEFT(E165,2)="ĐA",LEFT(E165,2)="DA",LEFT(E165,5)="Đồ án",LEFT(E165,5)="Đồán "),0,IF(AND(J165&gt;0,I165&gt;0),IF(AND(OR(LEFT(E165,4)="GDQP",LEFT(E165,4)="gdqp",LEFT(E165,19)="Giáo dục quốc phòng"),J165&gt;50),1.3,IF(J165&gt;35,1.2,IF(J165&gt;29,1.1,1))),0))</f>
        <v>1.2</v>
      </c>
      <c r="M165" s="105">
        <f t="shared" ref="M165:M173" si="32">ROUND(IF(OR(LEFT(E165,2)="ĐA",LEFT(E165,2)="DA",LEFT(E165,5)="Đồ án",LEFT(E165,5)="Đồán "),J165*0.5,(IF(H165&gt;0,H165*K165,"0")+IF(I165&gt;0,(I165*0.75)*L165,"0"))),1)</f>
        <v>108</v>
      </c>
      <c r="N165" s="336">
        <v>67.5</v>
      </c>
      <c r="O165" s="339"/>
      <c r="P165" s="332">
        <f>SUM(M165:M179)+N165+O179</f>
        <v>658.8</v>
      </c>
      <c r="Q165" s="336" t="s">
        <v>4503</v>
      </c>
      <c r="R165" s="332">
        <v>56</v>
      </c>
      <c r="S165" s="316" t="s">
        <v>4004</v>
      </c>
      <c r="T165" s="336" t="s">
        <v>4004</v>
      </c>
      <c r="U165" s="316" t="s">
        <v>4504</v>
      </c>
      <c r="V165" s="336">
        <v>112</v>
      </c>
      <c r="W165" s="316">
        <v>56</v>
      </c>
      <c r="X165" s="336">
        <v>56</v>
      </c>
      <c r="Y165" s="318">
        <f>ROUND((P165-T165),1)</f>
        <v>208.8</v>
      </c>
      <c r="Z165" s="320">
        <f>IF(OR(SUM(V165:V177)="",SUM(Q165:Q177)=""),0,IF(OR(SUM(U165:U177)=320,SUM(V165:V177)&gt;0),ROUND((SUM(Q165:Q177)-SUM(V165:V177)),1),0))</f>
        <v>-112</v>
      </c>
      <c r="AA165" s="320">
        <f>IF(OR(SUM(X165:X177)="",SUM(R165:R177)=""),0,IF(OR(SUM(W165:W177)=160,SUM(X165:X177)&gt;0),ROUND((SUM(R165:R177)-SUM(X165:X177)),1),0))</f>
        <v>0</v>
      </c>
      <c r="AB165" s="332"/>
      <c r="AC165" s="329">
        <f>SUM(Y165:AA179)</f>
        <v>96.800000000000011</v>
      </c>
      <c r="AD165" s="120"/>
    </row>
    <row r="166" spans="1:30" ht="18" customHeight="1">
      <c r="A166" s="203"/>
      <c r="B166" s="204"/>
      <c r="C166" s="173"/>
      <c r="D166" s="97">
        <v>20200090201</v>
      </c>
      <c r="E166" s="98" t="s">
        <v>1269</v>
      </c>
      <c r="F166" s="99" t="s">
        <v>1262</v>
      </c>
      <c r="G166" s="136">
        <v>1</v>
      </c>
      <c r="H166" s="198">
        <v>45</v>
      </c>
      <c r="I166" s="199">
        <v>60</v>
      </c>
      <c r="J166" s="103">
        <v>42</v>
      </c>
      <c r="K166" s="104">
        <f t="shared" si="30"/>
        <v>1.2</v>
      </c>
      <c r="L166" s="136">
        <f t="shared" si="31"/>
        <v>1.2</v>
      </c>
      <c r="M166" s="105">
        <f t="shared" si="32"/>
        <v>108</v>
      </c>
      <c r="N166" s="337"/>
      <c r="O166" s="340"/>
      <c r="P166" s="333"/>
      <c r="Q166" s="337"/>
      <c r="R166" s="333"/>
      <c r="S166" s="294"/>
      <c r="T166" s="337"/>
      <c r="U166" s="294"/>
      <c r="V166" s="337"/>
      <c r="W166" s="294"/>
      <c r="X166" s="337"/>
      <c r="Y166" s="290"/>
      <c r="Z166" s="290"/>
      <c r="AA166" s="290"/>
      <c r="AB166" s="333"/>
      <c r="AC166" s="290"/>
      <c r="AD166" s="120"/>
    </row>
    <row r="167" spans="1:30" ht="18" customHeight="1">
      <c r="A167" s="203"/>
      <c r="B167" s="204"/>
      <c r="C167" s="173"/>
      <c r="D167" s="97">
        <v>21100119808</v>
      </c>
      <c r="E167" s="98" t="s">
        <v>649</v>
      </c>
      <c r="F167" s="99" t="s">
        <v>1923</v>
      </c>
      <c r="G167" s="136">
        <v>1</v>
      </c>
      <c r="H167" s="198">
        <v>30</v>
      </c>
      <c r="I167" s="199">
        <v>60</v>
      </c>
      <c r="J167" s="103">
        <v>51</v>
      </c>
      <c r="K167" s="104">
        <f t="shared" si="30"/>
        <v>1.2</v>
      </c>
      <c r="L167" s="136">
        <f t="shared" si="31"/>
        <v>1.2</v>
      </c>
      <c r="M167" s="105">
        <f t="shared" si="32"/>
        <v>90</v>
      </c>
      <c r="N167" s="337"/>
      <c r="O167" s="340"/>
      <c r="P167" s="333"/>
      <c r="Q167" s="337"/>
      <c r="R167" s="333"/>
      <c r="S167" s="294"/>
      <c r="T167" s="337"/>
      <c r="U167" s="294"/>
      <c r="V167" s="337"/>
      <c r="W167" s="294"/>
      <c r="X167" s="337"/>
      <c r="Y167" s="290"/>
      <c r="Z167" s="290"/>
      <c r="AA167" s="290"/>
      <c r="AB167" s="333"/>
      <c r="AC167" s="290"/>
      <c r="AD167" s="120"/>
    </row>
    <row r="168" spans="1:30" ht="18" customHeight="1">
      <c r="A168" s="203"/>
      <c r="B168" s="204"/>
      <c r="C168" s="173"/>
      <c r="D168" s="97" t="s">
        <v>3263</v>
      </c>
      <c r="E168" s="98" t="s">
        <v>594</v>
      </c>
      <c r="F168" s="99" t="s">
        <v>1262</v>
      </c>
      <c r="G168" s="136">
        <v>1</v>
      </c>
      <c r="H168" s="198">
        <v>15</v>
      </c>
      <c r="I168" s="199">
        <v>0</v>
      </c>
      <c r="J168" s="103">
        <v>42</v>
      </c>
      <c r="K168" s="104">
        <f t="shared" si="30"/>
        <v>0</v>
      </c>
      <c r="L168" s="136">
        <f t="shared" si="31"/>
        <v>0</v>
      </c>
      <c r="M168" s="105">
        <f t="shared" si="32"/>
        <v>0</v>
      </c>
      <c r="N168" s="337"/>
      <c r="O168" s="340"/>
      <c r="P168" s="333"/>
      <c r="Q168" s="337"/>
      <c r="R168" s="333"/>
      <c r="S168" s="294"/>
      <c r="T168" s="337"/>
      <c r="U168" s="294"/>
      <c r="V168" s="337"/>
      <c r="W168" s="294"/>
      <c r="X168" s="337"/>
      <c r="Y168" s="290"/>
      <c r="Z168" s="290"/>
      <c r="AA168" s="290"/>
      <c r="AB168" s="333"/>
      <c r="AC168" s="290"/>
      <c r="AD168" s="120"/>
    </row>
    <row r="169" spans="1:30" ht="18" customHeight="1">
      <c r="A169" s="203"/>
      <c r="B169" s="204"/>
      <c r="C169" s="173"/>
      <c r="D169" s="97">
        <v>20200009702</v>
      </c>
      <c r="E169" s="98" t="s">
        <v>4132</v>
      </c>
      <c r="F169" s="99" t="s">
        <v>1321</v>
      </c>
      <c r="G169" s="136">
        <v>2</v>
      </c>
      <c r="H169" s="198">
        <v>45</v>
      </c>
      <c r="I169" s="199">
        <v>30</v>
      </c>
      <c r="J169" s="103">
        <v>28</v>
      </c>
      <c r="K169" s="104">
        <f t="shared" si="30"/>
        <v>1</v>
      </c>
      <c r="L169" s="136">
        <f t="shared" si="31"/>
        <v>1</v>
      </c>
      <c r="M169" s="105">
        <f t="shared" si="32"/>
        <v>67.5</v>
      </c>
      <c r="N169" s="337"/>
      <c r="O169" s="340"/>
      <c r="P169" s="333"/>
      <c r="Q169" s="337"/>
      <c r="R169" s="333"/>
      <c r="S169" s="294"/>
      <c r="T169" s="337"/>
      <c r="U169" s="294"/>
      <c r="V169" s="337"/>
      <c r="W169" s="294"/>
      <c r="X169" s="337"/>
      <c r="Y169" s="290"/>
      <c r="Z169" s="290"/>
      <c r="AA169" s="290"/>
      <c r="AB169" s="333"/>
      <c r="AC169" s="290"/>
      <c r="AD169" s="120"/>
    </row>
    <row r="170" spans="1:30" ht="18" customHeight="1">
      <c r="A170" s="203"/>
      <c r="B170" s="204"/>
      <c r="C170" s="173"/>
      <c r="D170" s="97">
        <v>20200120401</v>
      </c>
      <c r="E170" s="98" t="s">
        <v>2791</v>
      </c>
      <c r="F170" s="99" t="s">
        <v>1262</v>
      </c>
      <c r="G170" s="136">
        <v>2</v>
      </c>
      <c r="H170" s="198">
        <v>30</v>
      </c>
      <c r="I170" s="199">
        <v>60</v>
      </c>
      <c r="J170" s="103">
        <v>42</v>
      </c>
      <c r="K170" s="104">
        <f t="shared" si="30"/>
        <v>1.2</v>
      </c>
      <c r="L170" s="136">
        <f t="shared" si="31"/>
        <v>1.2</v>
      </c>
      <c r="M170" s="105">
        <f t="shared" si="32"/>
        <v>90</v>
      </c>
      <c r="N170" s="337"/>
      <c r="O170" s="340"/>
      <c r="P170" s="333"/>
      <c r="Q170" s="337"/>
      <c r="R170" s="333"/>
      <c r="S170" s="294"/>
      <c r="T170" s="337"/>
      <c r="U170" s="294"/>
      <c r="V170" s="337"/>
      <c r="W170" s="294"/>
      <c r="X170" s="337"/>
      <c r="Y170" s="290"/>
      <c r="Z170" s="290"/>
      <c r="AA170" s="290"/>
      <c r="AB170" s="333"/>
      <c r="AC170" s="290"/>
      <c r="AD170" s="120"/>
    </row>
    <row r="171" spans="1:30" ht="18" customHeight="1">
      <c r="A171" s="203"/>
      <c r="B171" s="204"/>
      <c r="C171" s="173"/>
      <c r="D171" s="97">
        <v>21100119925</v>
      </c>
      <c r="E171" s="98" t="s">
        <v>649</v>
      </c>
      <c r="F171" s="99" t="s">
        <v>1695</v>
      </c>
      <c r="G171" s="136">
        <v>2</v>
      </c>
      <c r="H171" s="198">
        <v>30</v>
      </c>
      <c r="I171" s="199">
        <v>60</v>
      </c>
      <c r="J171" s="103">
        <v>41</v>
      </c>
      <c r="K171" s="104">
        <f t="shared" si="30"/>
        <v>1.2</v>
      </c>
      <c r="L171" s="136">
        <f t="shared" si="31"/>
        <v>1.2</v>
      </c>
      <c r="M171" s="105">
        <f t="shared" si="32"/>
        <v>90</v>
      </c>
      <c r="N171" s="337"/>
      <c r="O171" s="340"/>
      <c r="P171" s="333"/>
      <c r="Q171" s="337"/>
      <c r="R171" s="333"/>
      <c r="S171" s="294"/>
      <c r="T171" s="337"/>
      <c r="U171" s="294"/>
      <c r="V171" s="337"/>
      <c r="W171" s="294"/>
      <c r="X171" s="337"/>
      <c r="Y171" s="290"/>
      <c r="Z171" s="290"/>
      <c r="AA171" s="290"/>
      <c r="AB171" s="333"/>
      <c r="AC171" s="290"/>
      <c r="AD171" s="120"/>
    </row>
    <row r="172" spans="1:30" ht="18" customHeight="1">
      <c r="A172" s="203"/>
      <c r="B172" s="204"/>
      <c r="C172" s="173"/>
      <c r="D172" s="97">
        <v>21100119913</v>
      </c>
      <c r="E172" s="98" t="s">
        <v>649</v>
      </c>
      <c r="F172" s="99" t="s">
        <v>1581</v>
      </c>
      <c r="G172" s="136">
        <v>2</v>
      </c>
      <c r="H172" s="198">
        <v>0</v>
      </c>
      <c r="I172" s="205">
        <v>42</v>
      </c>
      <c r="J172" s="103">
        <v>41</v>
      </c>
      <c r="K172" s="104">
        <f t="shared" si="30"/>
        <v>0</v>
      </c>
      <c r="L172" s="136">
        <f t="shared" si="31"/>
        <v>1.2</v>
      </c>
      <c r="M172" s="105">
        <f t="shared" si="32"/>
        <v>37.799999999999997</v>
      </c>
      <c r="N172" s="337"/>
      <c r="O172" s="340"/>
      <c r="P172" s="333"/>
      <c r="Q172" s="337"/>
      <c r="R172" s="333"/>
      <c r="S172" s="294"/>
      <c r="T172" s="337"/>
      <c r="U172" s="294"/>
      <c r="V172" s="337"/>
      <c r="W172" s="294"/>
      <c r="X172" s="337"/>
      <c r="Y172" s="290"/>
      <c r="Z172" s="290"/>
      <c r="AA172" s="290"/>
      <c r="AB172" s="333"/>
      <c r="AC172" s="290"/>
      <c r="AD172" s="120"/>
    </row>
    <row r="173" spans="1:30" ht="18" customHeight="1">
      <c r="A173" s="203"/>
      <c r="B173" s="204"/>
      <c r="C173" s="173"/>
      <c r="D173" s="97" t="s">
        <v>2903</v>
      </c>
      <c r="E173" s="98" t="s">
        <v>594</v>
      </c>
      <c r="F173" s="99" t="s">
        <v>1262</v>
      </c>
      <c r="G173" s="136">
        <v>2</v>
      </c>
      <c r="H173" s="198">
        <v>10</v>
      </c>
      <c r="I173" s="206">
        <v>0</v>
      </c>
      <c r="J173" s="103">
        <v>42</v>
      </c>
      <c r="K173" s="104">
        <f>IF(OR(LEFT(E173:E180,2)="ĐA",LEFT(E173:E180,2)="DA",LEFT(E173:E180,5)="Đồ án",LEFT(E173:E180,5)="Đồán ",LEFT(E173:E180,9)="Sinh hoạt",LEFT(E173:E180,9)="sinh hoạt",LEFT(E173:E180,6)="Cố vấn",LEFT(E173:E180,6)="cố vấn",LEFT(E173:E180,4)="cvht",LEFT(E173:E180,4)="CVHT",LEFT(E173:E180,4)="shcn",LEFT(E173:E180,4)="SHCN"),0,(IF(AND(H173:H180&gt;0,J173&gt;0),IF(J173&gt;60,1.3,IF(J173&gt;35,1.2,1)),0)))</f>
        <v>0</v>
      </c>
      <c r="L173" s="136">
        <f t="shared" si="31"/>
        <v>0</v>
      </c>
      <c r="M173" s="105">
        <f t="shared" si="32"/>
        <v>0</v>
      </c>
      <c r="N173" s="337"/>
      <c r="O173" s="340"/>
      <c r="P173" s="333"/>
      <c r="Q173" s="337"/>
      <c r="R173" s="333"/>
      <c r="S173" s="294"/>
      <c r="T173" s="337"/>
      <c r="U173" s="294"/>
      <c r="V173" s="337"/>
      <c r="W173" s="294"/>
      <c r="X173" s="337"/>
      <c r="Y173" s="290"/>
      <c r="Z173" s="290"/>
      <c r="AA173" s="290"/>
      <c r="AB173" s="333"/>
      <c r="AC173" s="290"/>
      <c r="AD173" s="120"/>
    </row>
    <row r="174" spans="1:30" ht="18" hidden="1" customHeight="1">
      <c r="A174" s="203"/>
      <c r="B174" s="204"/>
      <c r="C174" s="173"/>
      <c r="D174" s="97"/>
      <c r="E174" s="98"/>
      <c r="F174" s="99"/>
      <c r="G174" s="136"/>
      <c r="H174" s="198"/>
      <c r="I174" s="206"/>
      <c r="J174" s="103"/>
      <c r="K174" s="104"/>
      <c r="L174" s="136"/>
      <c r="M174" s="105"/>
      <c r="N174" s="337"/>
      <c r="O174" s="340"/>
      <c r="P174" s="333"/>
      <c r="Q174" s="337"/>
      <c r="R174" s="333"/>
      <c r="S174" s="294"/>
      <c r="T174" s="337"/>
      <c r="U174" s="294"/>
      <c r="V174" s="337"/>
      <c r="W174" s="294"/>
      <c r="X174" s="337"/>
      <c r="Y174" s="290"/>
      <c r="Z174" s="290"/>
      <c r="AA174" s="290"/>
      <c r="AB174" s="333"/>
      <c r="AC174" s="290"/>
      <c r="AD174" s="120"/>
    </row>
    <row r="175" spans="1:30" ht="18" hidden="1" customHeight="1">
      <c r="A175" s="284"/>
      <c r="B175" s="204"/>
      <c r="C175" s="173"/>
      <c r="D175" s="97"/>
      <c r="E175" s="98"/>
      <c r="F175" s="99"/>
      <c r="G175" s="176"/>
      <c r="H175" s="198"/>
      <c r="I175" s="206"/>
      <c r="J175" s="163"/>
      <c r="K175" s="177"/>
      <c r="L175" s="176"/>
      <c r="M175" s="105"/>
      <c r="N175" s="337"/>
      <c r="O175" s="340"/>
      <c r="P175" s="333"/>
      <c r="Q175" s="337"/>
      <c r="R175" s="333"/>
      <c r="S175" s="294"/>
      <c r="T175" s="337"/>
      <c r="U175" s="294"/>
      <c r="V175" s="337"/>
      <c r="W175" s="294"/>
      <c r="X175" s="337"/>
      <c r="Y175" s="290"/>
      <c r="Z175" s="290"/>
      <c r="AA175" s="290"/>
      <c r="AB175" s="333"/>
      <c r="AC175" s="290"/>
      <c r="AD175" s="171"/>
    </row>
    <row r="176" spans="1:30" ht="18" hidden="1" customHeight="1">
      <c r="A176" s="284"/>
      <c r="B176" s="204"/>
      <c r="C176" s="173"/>
      <c r="D176" s="97"/>
      <c r="E176" s="98"/>
      <c r="F176" s="99"/>
      <c r="G176" s="176"/>
      <c r="H176" s="198"/>
      <c r="I176" s="206"/>
      <c r="J176" s="163"/>
      <c r="K176" s="177"/>
      <c r="L176" s="176"/>
      <c r="M176" s="105"/>
      <c r="N176" s="337"/>
      <c r="O176" s="340"/>
      <c r="P176" s="333"/>
      <c r="Q176" s="337"/>
      <c r="R176" s="333"/>
      <c r="S176" s="294"/>
      <c r="T176" s="337"/>
      <c r="U176" s="294"/>
      <c r="V176" s="337"/>
      <c r="W176" s="294"/>
      <c r="X176" s="337"/>
      <c r="Y176" s="290"/>
      <c r="Z176" s="290"/>
      <c r="AA176" s="290"/>
      <c r="AB176" s="333"/>
      <c r="AC176" s="290"/>
      <c r="AD176" s="171"/>
    </row>
    <row r="177" spans="1:30" ht="18" hidden="1" customHeight="1">
      <c r="A177" s="284"/>
      <c r="B177" s="204"/>
      <c r="C177" s="173"/>
      <c r="D177" s="97"/>
      <c r="E177" s="98"/>
      <c r="F177" s="99"/>
      <c r="G177" s="176"/>
      <c r="H177" s="198"/>
      <c r="I177" s="206"/>
      <c r="J177" s="163"/>
      <c r="K177" s="177"/>
      <c r="L177" s="176"/>
      <c r="M177" s="105"/>
      <c r="N177" s="337"/>
      <c r="O177" s="340"/>
      <c r="P177" s="333"/>
      <c r="Q177" s="337"/>
      <c r="R177" s="333"/>
      <c r="S177" s="294"/>
      <c r="T177" s="337"/>
      <c r="U177" s="294"/>
      <c r="V177" s="337"/>
      <c r="W177" s="294"/>
      <c r="X177" s="337"/>
      <c r="Y177" s="290"/>
      <c r="Z177" s="290"/>
      <c r="AA177" s="290"/>
      <c r="AB177" s="333"/>
      <c r="AC177" s="290"/>
      <c r="AD177" s="171"/>
    </row>
    <row r="178" spans="1:30" ht="18" hidden="1" customHeight="1">
      <c r="A178" s="203"/>
      <c r="B178" s="204"/>
      <c r="C178" s="173"/>
      <c r="D178" s="97"/>
      <c r="E178" s="98"/>
      <c r="F178" s="99"/>
      <c r="G178" s="136"/>
      <c r="H178" s="198"/>
      <c r="I178" s="206"/>
      <c r="J178" s="103"/>
      <c r="K178" s="104"/>
      <c r="L178" s="136"/>
      <c r="M178" s="105"/>
      <c r="N178" s="337"/>
      <c r="O178" s="340"/>
      <c r="P178" s="333"/>
      <c r="Q178" s="337"/>
      <c r="R178" s="333"/>
      <c r="S178" s="294"/>
      <c r="T178" s="337"/>
      <c r="U178" s="294"/>
      <c r="V178" s="337"/>
      <c r="W178" s="294"/>
      <c r="X178" s="337"/>
      <c r="Y178" s="290"/>
      <c r="Z178" s="290"/>
      <c r="AA178" s="290"/>
      <c r="AB178" s="333"/>
      <c r="AC178" s="290"/>
      <c r="AD178" s="120"/>
    </row>
    <row r="179" spans="1:30" ht="18" hidden="1" customHeight="1">
      <c r="A179" s="203"/>
      <c r="B179" s="204"/>
      <c r="C179" s="173"/>
      <c r="D179" s="97"/>
      <c r="E179" s="98"/>
      <c r="F179" s="99"/>
      <c r="G179" s="136"/>
      <c r="H179" s="198"/>
      <c r="I179" s="206"/>
      <c r="J179" s="103"/>
      <c r="K179" s="104"/>
      <c r="L179" s="136"/>
      <c r="M179" s="105"/>
      <c r="N179" s="338"/>
      <c r="O179" s="341"/>
      <c r="P179" s="335"/>
      <c r="Q179" s="338"/>
      <c r="R179" s="335"/>
      <c r="S179" s="323"/>
      <c r="T179" s="337"/>
      <c r="U179" s="323"/>
      <c r="V179" s="337"/>
      <c r="W179" s="323"/>
      <c r="X179" s="337"/>
      <c r="Y179" s="290"/>
      <c r="Z179" s="290"/>
      <c r="AA179" s="290"/>
      <c r="AB179" s="333"/>
      <c r="AC179" s="290"/>
      <c r="AD179" s="120"/>
    </row>
    <row r="180" spans="1:30" ht="18" customHeight="1">
      <c r="A180" s="200">
        <v>12</v>
      </c>
      <c r="B180" s="207" t="s">
        <v>4249</v>
      </c>
      <c r="C180" s="208" t="s">
        <v>346</v>
      </c>
      <c r="D180" s="97">
        <v>20200002201</v>
      </c>
      <c r="E180" s="98" t="s">
        <v>1296</v>
      </c>
      <c r="F180" s="99" t="s">
        <v>1298</v>
      </c>
      <c r="G180" s="176">
        <v>1</v>
      </c>
      <c r="H180" s="280">
        <v>30</v>
      </c>
      <c r="I180" s="211">
        <v>30</v>
      </c>
      <c r="J180" s="163">
        <v>44</v>
      </c>
      <c r="K180" s="104">
        <f t="shared" ref="K180:K204" si="33">IF(OR(LEFT(E180,2)="ĐA",LEFT(E180,2)="DA",LEFT(E180,5)="Đồ án",LEFT(E180,5)="Đồán ",LEFT(E180,9)="Sinh hoạt",LEFT(E180,9)="sinh hoạt",LEFT(E180,6)="Cố vấn",LEFT(E180,6)="cố vấn",LEFT(E180,4)="cvht",LEFT(E180,4)="CVHT",LEFT(E180,4)="shcn",LEFT(E180,4)="SHCN"),0,(IF(AND(H180&gt;0,J180&gt;0),IF(J180&gt;60,1.3,IF(J180&gt;35,1.2,1)),0)))</f>
        <v>1.2</v>
      </c>
      <c r="L180" s="104">
        <f t="shared" ref="L180:L204" si="34">IF(OR(LEFT(E180,2)="ĐA",LEFT(E180,2)="DA",LEFT(E180,5)="Đồ án",LEFT(E180,5)="Đồán "),0,IF(AND(J180&gt;0,I180&gt;0),IF(AND(OR(LEFT(E180,4)="GDQP",LEFT(E180,4)="gdqp",LEFT(E180,19)="Giáo dục quốc phòng"),J180&gt;50),1.3,IF(J180&gt;35,1.2,IF(J180&gt;29,1.1,1))),0))</f>
        <v>1.2</v>
      </c>
      <c r="M180" s="105">
        <f t="shared" ref="M180:M193" si="35">ROUND(IF(OR(LEFT(E180,2)="ĐA",LEFT(E180,2)="DA",LEFT(E180,5)="Đồ án",LEFT(E180,5)="Đồán "),J180*0.5,(IF(H180&gt;0,H180*K180,"0")+IF(I180&gt;0,(I180*0.75)*L180,"0"))),1)</f>
        <v>63</v>
      </c>
      <c r="N180" s="336">
        <v>67.5</v>
      </c>
      <c r="O180" s="339">
        <v>0</v>
      </c>
      <c r="P180" s="332">
        <f>SUM(M180:M193)+N180+O193</f>
        <v>756.5</v>
      </c>
      <c r="Q180" s="336" t="s">
        <v>4503</v>
      </c>
      <c r="R180" s="332">
        <v>50.4</v>
      </c>
      <c r="S180" s="316" t="s">
        <v>4004</v>
      </c>
      <c r="T180" s="336" t="s">
        <v>4004</v>
      </c>
      <c r="U180" s="316" t="s">
        <v>4504</v>
      </c>
      <c r="V180" s="336">
        <v>112</v>
      </c>
      <c r="W180" s="316">
        <v>56</v>
      </c>
      <c r="X180" s="336">
        <v>56</v>
      </c>
      <c r="Y180" s="318">
        <f>ROUND((P180-T180),1)</f>
        <v>306.5</v>
      </c>
      <c r="Z180" s="320">
        <f>IF(OR(SUM(V180:V192)="",SUM(Q180:Q192)=""),0,IF(OR(SUM(U180:U192)=320,SUM(V180:V192)&gt;0),ROUND((SUM(Q180:Q192)-SUM(V180:V192)),1),0))</f>
        <v>-112</v>
      </c>
      <c r="AA180" s="320">
        <f>IF(OR(SUM(X180:X192)="",SUM(R180:R192)=""),0,IF(OR(SUM(W180:W192)=160,SUM(X180:X192)&gt;0),ROUND((SUM(R180:R192)-SUM(X180:X192)),1),0))</f>
        <v>-5.6</v>
      </c>
      <c r="AB180" s="332"/>
      <c r="AC180" s="329">
        <f>SUM(Y180:AA193)</f>
        <v>188.9</v>
      </c>
      <c r="AD180" s="212"/>
    </row>
    <row r="181" spans="1:30" ht="18" customHeight="1">
      <c r="A181" s="121"/>
      <c r="B181" s="122"/>
      <c r="C181" s="123"/>
      <c r="D181" s="97" t="s">
        <v>3262</v>
      </c>
      <c r="E181" s="98" t="s">
        <v>594</v>
      </c>
      <c r="F181" s="99" t="s">
        <v>1298</v>
      </c>
      <c r="G181" s="176">
        <v>1</v>
      </c>
      <c r="H181" s="280">
        <v>16</v>
      </c>
      <c r="I181" s="211"/>
      <c r="J181" s="163">
        <v>44</v>
      </c>
      <c r="K181" s="104">
        <f t="shared" si="33"/>
        <v>0</v>
      </c>
      <c r="L181" s="104">
        <f t="shared" si="34"/>
        <v>0</v>
      </c>
      <c r="M181" s="105">
        <f t="shared" si="35"/>
        <v>0</v>
      </c>
      <c r="N181" s="337"/>
      <c r="O181" s="340"/>
      <c r="P181" s="333"/>
      <c r="Q181" s="337"/>
      <c r="R181" s="333"/>
      <c r="S181" s="294"/>
      <c r="T181" s="337"/>
      <c r="U181" s="294"/>
      <c r="V181" s="337"/>
      <c r="W181" s="294"/>
      <c r="X181" s="337"/>
      <c r="Y181" s="290"/>
      <c r="Z181" s="290"/>
      <c r="AA181" s="290"/>
      <c r="AB181" s="333"/>
      <c r="AC181" s="290"/>
      <c r="AD181" s="212"/>
    </row>
    <row r="182" spans="1:30" ht="18" customHeight="1">
      <c r="A182" s="121"/>
      <c r="B182" s="122"/>
      <c r="C182" s="123"/>
      <c r="D182" s="97" t="s">
        <v>3262</v>
      </c>
      <c r="E182" s="98" t="s">
        <v>594</v>
      </c>
      <c r="F182" s="99" t="s">
        <v>1298</v>
      </c>
      <c r="G182" s="176">
        <v>1</v>
      </c>
      <c r="H182" s="280">
        <v>15</v>
      </c>
      <c r="I182" s="211"/>
      <c r="J182" s="163">
        <v>44</v>
      </c>
      <c r="K182" s="104">
        <f t="shared" si="33"/>
        <v>0</v>
      </c>
      <c r="L182" s="104">
        <f t="shared" si="34"/>
        <v>0</v>
      </c>
      <c r="M182" s="105">
        <f t="shared" si="35"/>
        <v>0</v>
      </c>
      <c r="N182" s="337"/>
      <c r="O182" s="340"/>
      <c r="P182" s="333"/>
      <c r="Q182" s="337"/>
      <c r="R182" s="333"/>
      <c r="S182" s="294"/>
      <c r="T182" s="337"/>
      <c r="U182" s="294"/>
      <c r="V182" s="337"/>
      <c r="W182" s="294"/>
      <c r="X182" s="337"/>
      <c r="Y182" s="290"/>
      <c r="Z182" s="290"/>
      <c r="AA182" s="290"/>
      <c r="AB182" s="333"/>
      <c r="AC182" s="290"/>
      <c r="AD182" s="212"/>
    </row>
    <row r="183" spans="1:30" ht="18" customHeight="1">
      <c r="A183" s="121"/>
      <c r="B183" s="122"/>
      <c r="C183" s="123"/>
      <c r="D183" s="97">
        <v>41000092601</v>
      </c>
      <c r="E183" s="98" t="s">
        <v>315</v>
      </c>
      <c r="F183" s="99" t="s">
        <v>302</v>
      </c>
      <c r="G183" s="176">
        <v>1</v>
      </c>
      <c r="H183" s="280">
        <v>15</v>
      </c>
      <c r="I183" s="211">
        <v>30</v>
      </c>
      <c r="J183" s="163">
        <v>13</v>
      </c>
      <c r="K183" s="104">
        <f t="shared" si="33"/>
        <v>1</v>
      </c>
      <c r="L183" s="104">
        <f t="shared" si="34"/>
        <v>1</v>
      </c>
      <c r="M183" s="105">
        <f t="shared" si="35"/>
        <v>37.5</v>
      </c>
      <c r="N183" s="337"/>
      <c r="O183" s="340"/>
      <c r="P183" s="333"/>
      <c r="Q183" s="337"/>
      <c r="R183" s="333"/>
      <c r="S183" s="294"/>
      <c r="T183" s="337"/>
      <c r="U183" s="294"/>
      <c r="V183" s="337"/>
      <c r="W183" s="294"/>
      <c r="X183" s="337"/>
      <c r="Y183" s="290"/>
      <c r="Z183" s="290"/>
      <c r="AA183" s="290"/>
      <c r="AB183" s="333"/>
      <c r="AC183" s="290"/>
      <c r="AD183" s="212"/>
    </row>
    <row r="184" spans="1:30" ht="18" customHeight="1">
      <c r="A184" s="121"/>
      <c r="B184" s="122"/>
      <c r="C184" s="123"/>
      <c r="D184" s="97">
        <v>20200009607</v>
      </c>
      <c r="E184" s="98" t="s">
        <v>3534</v>
      </c>
      <c r="F184" s="99" t="s">
        <v>1585</v>
      </c>
      <c r="G184" s="176">
        <v>1</v>
      </c>
      <c r="H184" s="280">
        <v>30</v>
      </c>
      <c r="I184" s="214">
        <v>30</v>
      </c>
      <c r="J184" s="163">
        <v>39</v>
      </c>
      <c r="K184" s="104">
        <f t="shared" si="33"/>
        <v>1.2</v>
      </c>
      <c r="L184" s="104">
        <f t="shared" si="34"/>
        <v>1.2</v>
      </c>
      <c r="M184" s="105">
        <f t="shared" si="35"/>
        <v>63</v>
      </c>
      <c r="N184" s="337"/>
      <c r="O184" s="340"/>
      <c r="P184" s="333"/>
      <c r="Q184" s="337"/>
      <c r="R184" s="333"/>
      <c r="S184" s="294"/>
      <c r="T184" s="337"/>
      <c r="U184" s="294"/>
      <c r="V184" s="337"/>
      <c r="W184" s="294"/>
      <c r="X184" s="337"/>
      <c r="Y184" s="290"/>
      <c r="Z184" s="290"/>
      <c r="AA184" s="290"/>
      <c r="AB184" s="333"/>
      <c r="AC184" s="290"/>
      <c r="AD184" s="212"/>
    </row>
    <row r="185" spans="1:30" ht="18" customHeight="1">
      <c r="A185" s="121"/>
      <c r="B185" s="122"/>
      <c r="C185" s="123"/>
      <c r="D185" s="97">
        <v>21100119803</v>
      </c>
      <c r="E185" s="98" t="s">
        <v>649</v>
      </c>
      <c r="F185" s="99" t="s">
        <v>1896</v>
      </c>
      <c r="G185" s="176">
        <v>1</v>
      </c>
      <c r="H185" s="280">
        <v>30</v>
      </c>
      <c r="I185" s="214">
        <v>60</v>
      </c>
      <c r="J185" s="163">
        <v>45</v>
      </c>
      <c r="K185" s="104">
        <f t="shared" si="33"/>
        <v>1.2</v>
      </c>
      <c r="L185" s="104">
        <f t="shared" si="34"/>
        <v>1.2</v>
      </c>
      <c r="M185" s="105">
        <f t="shared" si="35"/>
        <v>90</v>
      </c>
      <c r="N185" s="337"/>
      <c r="O185" s="340"/>
      <c r="P185" s="333"/>
      <c r="Q185" s="337"/>
      <c r="R185" s="333"/>
      <c r="S185" s="294"/>
      <c r="T185" s="337"/>
      <c r="U185" s="294"/>
      <c r="V185" s="337"/>
      <c r="W185" s="294"/>
      <c r="X185" s="337"/>
      <c r="Y185" s="290"/>
      <c r="Z185" s="290"/>
      <c r="AA185" s="290"/>
      <c r="AB185" s="333"/>
      <c r="AC185" s="290"/>
      <c r="AD185" s="212"/>
    </row>
    <row r="186" spans="1:30" ht="18" customHeight="1">
      <c r="A186" s="121"/>
      <c r="B186" s="122"/>
      <c r="C186" s="123"/>
      <c r="D186" s="97">
        <v>21100094001</v>
      </c>
      <c r="E186" s="98" t="s">
        <v>4364</v>
      </c>
      <c r="F186" s="99" t="s">
        <v>1894</v>
      </c>
      <c r="G186" s="176">
        <v>1</v>
      </c>
      <c r="H186" s="280">
        <v>15</v>
      </c>
      <c r="I186" s="214">
        <v>60</v>
      </c>
      <c r="J186" s="163">
        <v>41</v>
      </c>
      <c r="K186" s="104">
        <f t="shared" si="33"/>
        <v>1.2</v>
      </c>
      <c r="L186" s="104">
        <f t="shared" si="34"/>
        <v>1.2</v>
      </c>
      <c r="M186" s="105">
        <f t="shared" si="35"/>
        <v>72</v>
      </c>
      <c r="N186" s="337"/>
      <c r="O186" s="340"/>
      <c r="P186" s="333"/>
      <c r="Q186" s="337"/>
      <c r="R186" s="333"/>
      <c r="S186" s="294"/>
      <c r="T186" s="337"/>
      <c r="U186" s="294"/>
      <c r="V186" s="337"/>
      <c r="W186" s="294"/>
      <c r="X186" s="337"/>
      <c r="Y186" s="290"/>
      <c r="Z186" s="290"/>
      <c r="AA186" s="290"/>
      <c r="AB186" s="333"/>
      <c r="AC186" s="290"/>
      <c r="AD186" s="212"/>
    </row>
    <row r="187" spans="1:30" ht="18" customHeight="1">
      <c r="A187" s="121"/>
      <c r="B187" s="122"/>
      <c r="C187" s="123"/>
      <c r="D187" s="97">
        <v>71300119902</v>
      </c>
      <c r="E187" s="98" t="s">
        <v>649</v>
      </c>
      <c r="F187" s="99" t="s">
        <v>1938</v>
      </c>
      <c r="G187" s="176">
        <v>1</v>
      </c>
      <c r="H187" s="280">
        <v>30</v>
      </c>
      <c r="I187" s="214">
        <v>60</v>
      </c>
      <c r="J187" s="163">
        <v>45</v>
      </c>
      <c r="K187" s="104">
        <f t="shared" si="33"/>
        <v>1.2</v>
      </c>
      <c r="L187" s="104">
        <f t="shared" si="34"/>
        <v>1.2</v>
      </c>
      <c r="M187" s="105">
        <f t="shared" si="35"/>
        <v>90</v>
      </c>
      <c r="N187" s="337"/>
      <c r="O187" s="340"/>
      <c r="P187" s="333"/>
      <c r="Q187" s="337"/>
      <c r="R187" s="333"/>
      <c r="S187" s="294"/>
      <c r="T187" s="337"/>
      <c r="U187" s="294"/>
      <c r="V187" s="337"/>
      <c r="W187" s="294"/>
      <c r="X187" s="337"/>
      <c r="Y187" s="290"/>
      <c r="Z187" s="290"/>
      <c r="AA187" s="290"/>
      <c r="AB187" s="333"/>
      <c r="AC187" s="290"/>
      <c r="AD187" s="212"/>
    </row>
    <row r="188" spans="1:30" ht="18" customHeight="1">
      <c r="A188" s="121"/>
      <c r="B188" s="122"/>
      <c r="C188" s="123"/>
      <c r="D188" s="97" t="s">
        <v>3262</v>
      </c>
      <c r="E188" s="98" t="s">
        <v>594</v>
      </c>
      <c r="F188" s="99" t="s">
        <v>1298</v>
      </c>
      <c r="G188" s="176">
        <v>2</v>
      </c>
      <c r="H188" s="280">
        <v>10</v>
      </c>
      <c r="I188" s="214"/>
      <c r="J188" s="163">
        <v>44</v>
      </c>
      <c r="K188" s="104">
        <f t="shared" si="33"/>
        <v>0</v>
      </c>
      <c r="L188" s="104">
        <f t="shared" si="34"/>
        <v>0</v>
      </c>
      <c r="M188" s="105">
        <f t="shared" si="35"/>
        <v>0</v>
      </c>
      <c r="N188" s="337"/>
      <c r="O188" s="340"/>
      <c r="P188" s="333"/>
      <c r="Q188" s="337"/>
      <c r="R188" s="333"/>
      <c r="S188" s="294"/>
      <c r="T188" s="337"/>
      <c r="U188" s="294"/>
      <c r="V188" s="337"/>
      <c r="W188" s="294"/>
      <c r="X188" s="337"/>
      <c r="Y188" s="290"/>
      <c r="Z188" s="290"/>
      <c r="AA188" s="290"/>
      <c r="AB188" s="333"/>
      <c r="AC188" s="290"/>
      <c r="AD188" s="212"/>
    </row>
    <row r="189" spans="1:30" ht="18" customHeight="1">
      <c r="A189" s="121"/>
      <c r="B189" s="140"/>
      <c r="C189" s="123"/>
      <c r="D189" s="97">
        <v>50600129501</v>
      </c>
      <c r="E189" s="98" t="s">
        <v>2152</v>
      </c>
      <c r="F189" s="99" t="s">
        <v>552</v>
      </c>
      <c r="G189" s="176">
        <v>2</v>
      </c>
      <c r="H189" s="280">
        <v>35</v>
      </c>
      <c r="I189" s="214">
        <v>0</v>
      </c>
      <c r="J189" s="163">
        <v>67</v>
      </c>
      <c r="K189" s="104">
        <f t="shared" si="33"/>
        <v>1.3</v>
      </c>
      <c r="L189" s="104">
        <f t="shared" si="34"/>
        <v>0</v>
      </c>
      <c r="M189" s="105">
        <f t="shared" si="35"/>
        <v>45.5</v>
      </c>
      <c r="N189" s="337"/>
      <c r="O189" s="340"/>
      <c r="P189" s="333"/>
      <c r="Q189" s="337"/>
      <c r="R189" s="333"/>
      <c r="S189" s="294"/>
      <c r="T189" s="337"/>
      <c r="U189" s="294"/>
      <c r="V189" s="337"/>
      <c r="W189" s="294"/>
      <c r="X189" s="337"/>
      <c r="Y189" s="290"/>
      <c r="Z189" s="290"/>
      <c r="AA189" s="290"/>
      <c r="AB189" s="333"/>
      <c r="AC189" s="290"/>
      <c r="AD189" s="212"/>
    </row>
    <row r="190" spans="1:30" ht="18" customHeight="1">
      <c r="A190" s="121"/>
      <c r="B190" s="140"/>
      <c r="C190" s="123"/>
      <c r="D190" s="97">
        <v>50600129501</v>
      </c>
      <c r="E190" s="98" t="s">
        <v>2152</v>
      </c>
      <c r="F190" s="99" t="s">
        <v>4401</v>
      </c>
      <c r="G190" s="176">
        <v>2</v>
      </c>
      <c r="H190" s="280">
        <v>0</v>
      </c>
      <c r="I190" s="214">
        <v>40</v>
      </c>
      <c r="J190" s="163">
        <v>34</v>
      </c>
      <c r="K190" s="104">
        <f t="shared" si="33"/>
        <v>0</v>
      </c>
      <c r="L190" s="104">
        <f t="shared" si="34"/>
        <v>1.1000000000000001</v>
      </c>
      <c r="M190" s="105">
        <f t="shared" si="35"/>
        <v>33</v>
      </c>
      <c r="N190" s="337"/>
      <c r="O190" s="340"/>
      <c r="P190" s="333"/>
      <c r="Q190" s="337"/>
      <c r="R190" s="333"/>
      <c r="S190" s="294"/>
      <c r="T190" s="337"/>
      <c r="U190" s="294"/>
      <c r="V190" s="337"/>
      <c r="W190" s="294"/>
      <c r="X190" s="337"/>
      <c r="Y190" s="290"/>
      <c r="Z190" s="290"/>
      <c r="AA190" s="290"/>
      <c r="AB190" s="333"/>
      <c r="AC190" s="290"/>
      <c r="AD190" s="212"/>
    </row>
    <row r="191" spans="1:30" ht="18" customHeight="1">
      <c r="A191" s="121"/>
      <c r="B191" s="122"/>
      <c r="C191" s="123"/>
      <c r="D191" s="97">
        <v>50600129501</v>
      </c>
      <c r="E191" s="98" t="s">
        <v>2152</v>
      </c>
      <c r="F191" s="99" t="s">
        <v>4407</v>
      </c>
      <c r="G191" s="176">
        <v>2</v>
      </c>
      <c r="H191" s="280">
        <v>0</v>
      </c>
      <c r="I191" s="214">
        <v>40</v>
      </c>
      <c r="J191" s="163">
        <v>33</v>
      </c>
      <c r="K191" s="104">
        <f t="shared" si="33"/>
        <v>0</v>
      </c>
      <c r="L191" s="104">
        <f t="shared" si="34"/>
        <v>1.1000000000000001</v>
      </c>
      <c r="M191" s="105">
        <f t="shared" si="35"/>
        <v>33</v>
      </c>
      <c r="N191" s="337"/>
      <c r="O191" s="340"/>
      <c r="P191" s="333"/>
      <c r="Q191" s="337"/>
      <c r="R191" s="333"/>
      <c r="S191" s="294"/>
      <c r="T191" s="337"/>
      <c r="U191" s="294"/>
      <c r="V191" s="337"/>
      <c r="W191" s="294"/>
      <c r="X191" s="337"/>
      <c r="Y191" s="290"/>
      <c r="Z191" s="290"/>
      <c r="AA191" s="290"/>
      <c r="AB191" s="333"/>
      <c r="AC191" s="290"/>
      <c r="AD191" s="212"/>
    </row>
    <row r="192" spans="1:30" ht="18" customHeight="1">
      <c r="A192" s="121"/>
      <c r="B192" s="215"/>
      <c r="C192" s="123"/>
      <c r="D192" s="97">
        <v>21100119922</v>
      </c>
      <c r="E192" s="98" t="s">
        <v>649</v>
      </c>
      <c r="F192" s="99" t="s">
        <v>4417</v>
      </c>
      <c r="G192" s="176">
        <v>2</v>
      </c>
      <c r="H192" s="280">
        <v>30</v>
      </c>
      <c r="I192" s="214">
        <v>60</v>
      </c>
      <c r="J192" s="163">
        <v>41</v>
      </c>
      <c r="K192" s="104">
        <f t="shared" si="33"/>
        <v>1.2</v>
      </c>
      <c r="L192" s="104">
        <f t="shared" si="34"/>
        <v>1.2</v>
      </c>
      <c r="M192" s="105">
        <f t="shared" si="35"/>
        <v>90</v>
      </c>
      <c r="N192" s="337"/>
      <c r="O192" s="340"/>
      <c r="P192" s="333"/>
      <c r="Q192" s="337"/>
      <c r="R192" s="333"/>
      <c r="S192" s="294"/>
      <c r="T192" s="337"/>
      <c r="U192" s="294"/>
      <c r="V192" s="337"/>
      <c r="W192" s="294"/>
      <c r="X192" s="337"/>
      <c r="Y192" s="290"/>
      <c r="Z192" s="290"/>
      <c r="AA192" s="290"/>
      <c r="AB192" s="333"/>
      <c r="AC192" s="290"/>
      <c r="AD192" s="212"/>
    </row>
    <row r="193" spans="1:30" ht="18" customHeight="1">
      <c r="A193" s="121"/>
      <c r="B193" s="215"/>
      <c r="C193" s="123"/>
      <c r="D193" s="97">
        <v>21100094001</v>
      </c>
      <c r="E193" s="98" t="s">
        <v>4364</v>
      </c>
      <c r="F193" s="99" t="s">
        <v>4424</v>
      </c>
      <c r="G193" s="176">
        <v>2</v>
      </c>
      <c r="H193" s="210">
        <v>15</v>
      </c>
      <c r="I193" s="214">
        <v>60</v>
      </c>
      <c r="J193" s="163">
        <v>39</v>
      </c>
      <c r="K193" s="104">
        <f t="shared" si="33"/>
        <v>1.2</v>
      </c>
      <c r="L193" s="104">
        <f t="shared" si="34"/>
        <v>1.2</v>
      </c>
      <c r="M193" s="105">
        <f t="shared" si="35"/>
        <v>72</v>
      </c>
      <c r="N193" s="338"/>
      <c r="O193" s="341"/>
      <c r="P193" s="335"/>
      <c r="Q193" s="338"/>
      <c r="R193" s="335"/>
      <c r="S193" s="323"/>
      <c r="T193" s="337"/>
      <c r="U193" s="323"/>
      <c r="V193" s="337"/>
      <c r="W193" s="323"/>
      <c r="X193" s="337"/>
      <c r="Y193" s="290"/>
      <c r="Z193" s="290"/>
      <c r="AA193" s="290"/>
      <c r="AB193" s="333"/>
      <c r="AC193" s="290"/>
      <c r="AD193" s="212"/>
    </row>
    <row r="194" spans="1:30" ht="18" customHeight="1">
      <c r="A194" s="216">
        <v>13</v>
      </c>
      <c r="B194" s="201" t="s">
        <v>4438</v>
      </c>
      <c r="C194" s="170" t="s">
        <v>4439</v>
      </c>
      <c r="D194" s="97">
        <v>20200090001</v>
      </c>
      <c r="E194" s="98" t="s">
        <v>3268</v>
      </c>
      <c r="F194" s="99" t="s">
        <v>1262</v>
      </c>
      <c r="G194" s="136">
        <v>1</v>
      </c>
      <c r="H194" s="217">
        <v>45</v>
      </c>
      <c r="I194" s="164">
        <v>30</v>
      </c>
      <c r="J194" s="103">
        <v>42</v>
      </c>
      <c r="K194" s="104">
        <f t="shared" si="33"/>
        <v>1.2</v>
      </c>
      <c r="L194" s="104">
        <f t="shared" si="34"/>
        <v>1.2</v>
      </c>
      <c r="M194" s="105">
        <f t="shared" ref="M194:M204" si="36">ROUND(IF(OR(LEFT(E194,2)="ĐA",LEFT(E194,2)="DA",LEFT(E194,5)="Đồ án",LEFT(E194,5)="Đồán "),J194*0.5,(IF(H194&gt;0,H194*K194,"0")+IF(I194&gt;0,(I194*0.75)*L194,"0"))),1)</f>
        <v>81</v>
      </c>
      <c r="N194" s="342">
        <v>112.5</v>
      </c>
      <c r="O194" s="314">
        <v>0</v>
      </c>
      <c r="P194" s="332">
        <f>SUM(M194:M205)+N194+O194</f>
        <v>658.4</v>
      </c>
      <c r="Q194" s="314">
        <v>0</v>
      </c>
      <c r="R194" s="313">
        <v>50.4</v>
      </c>
      <c r="S194" s="316">
        <v>450</v>
      </c>
      <c r="T194" s="314">
        <v>450</v>
      </c>
      <c r="U194" s="316">
        <v>112</v>
      </c>
      <c r="V194" s="317">
        <v>112</v>
      </c>
      <c r="W194" s="316">
        <v>56</v>
      </c>
      <c r="X194" s="314">
        <v>56</v>
      </c>
      <c r="Y194" s="313">
        <f>ROUND((P194-T194),1)</f>
        <v>208.4</v>
      </c>
      <c r="Z194" s="312">
        <f>IF(OR(SUM(V194:V205)="",SUM(Q194:Q205)=""),0,IF(OR(SUM(U194:U205)=320,SUM(V194:V205)&gt;0),ROUND((SUM(Q194:Q205)-SUM(V194:V205)),1),0))</f>
        <v>-112</v>
      </c>
      <c r="AA194" s="312">
        <f>IF(OR(SUM(X194:X205)="",SUM(R194:R205)=""),0,IF(OR(SUM(W194:W205)=160,SUM(X194:X205)&gt;0),ROUND((SUM(R194:R205)-SUM(X194:X205)),1),0))</f>
        <v>-5.6</v>
      </c>
      <c r="AB194" s="319"/>
      <c r="AC194" s="315">
        <f>SUM(Y194:AA205)</f>
        <v>90.800000000000011</v>
      </c>
      <c r="AD194" s="120"/>
    </row>
    <row r="195" spans="1:30" ht="18" customHeight="1">
      <c r="A195" s="121"/>
      <c r="B195" s="122"/>
      <c r="C195" s="123"/>
      <c r="D195" s="97">
        <v>20200009609</v>
      </c>
      <c r="E195" s="98" t="s">
        <v>3534</v>
      </c>
      <c r="F195" s="99" t="s">
        <v>1393</v>
      </c>
      <c r="G195" s="136">
        <v>1</v>
      </c>
      <c r="H195" s="210">
        <v>30</v>
      </c>
      <c r="I195" s="211">
        <v>30</v>
      </c>
      <c r="J195" s="103">
        <v>51</v>
      </c>
      <c r="K195" s="104">
        <f t="shared" si="33"/>
        <v>1.2</v>
      </c>
      <c r="L195" s="104">
        <f t="shared" si="34"/>
        <v>1.2</v>
      </c>
      <c r="M195" s="105">
        <f t="shared" si="36"/>
        <v>63</v>
      </c>
      <c r="N195" s="294"/>
      <c r="O195" s="294"/>
      <c r="P195" s="333"/>
      <c r="Q195" s="294"/>
      <c r="R195" s="294"/>
      <c r="S195" s="294"/>
      <c r="T195" s="294"/>
      <c r="U195" s="294"/>
      <c r="V195" s="294"/>
      <c r="W195" s="294"/>
      <c r="X195" s="294"/>
      <c r="Y195" s="294"/>
      <c r="Z195" s="294"/>
      <c r="AA195" s="294"/>
      <c r="AB195" s="294"/>
      <c r="AC195" s="294"/>
      <c r="AD195" s="120"/>
    </row>
    <row r="196" spans="1:30" ht="18" customHeight="1">
      <c r="A196" s="121"/>
      <c r="B196" s="122"/>
      <c r="C196" s="123"/>
      <c r="D196" s="97">
        <v>21100119802</v>
      </c>
      <c r="E196" s="98" t="s">
        <v>649</v>
      </c>
      <c r="F196" s="99" t="s">
        <v>1894</v>
      </c>
      <c r="G196" s="136">
        <v>1</v>
      </c>
      <c r="H196" s="213">
        <v>30</v>
      </c>
      <c r="I196" s="211">
        <v>60</v>
      </c>
      <c r="J196" s="103">
        <v>50</v>
      </c>
      <c r="K196" s="104">
        <f t="shared" si="33"/>
        <v>1.2</v>
      </c>
      <c r="L196" s="104">
        <f t="shared" si="34"/>
        <v>1.2</v>
      </c>
      <c r="M196" s="105">
        <f t="shared" si="36"/>
        <v>90</v>
      </c>
      <c r="N196" s="294"/>
      <c r="O196" s="294"/>
      <c r="P196" s="333"/>
      <c r="Q196" s="294"/>
      <c r="R196" s="294"/>
      <c r="S196" s="294"/>
      <c r="T196" s="294"/>
      <c r="U196" s="294"/>
      <c r="V196" s="294"/>
      <c r="W196" s="294"/>
      <c r="X196" s="294"/>
      <c r="Y196" s="294"/>
      <c r="Z196" s="294"/>
      <c r="AA196" s="294"/>
      <c r="AB196" s="294"/>
      <c r="AC196" s="294"/>
      <c r="AD196" s="120"/>
    </row>
    <row r="197" spans="1:30" ht="18" customHeight="1">
      <c r="A197" s="121"/>
      <c r="B197" s="122"/>
      <c r="C197" s="123"/>
      <c r="D197" s="97">
        <v>20200120601</v>
      </c>
      <c r="E197" s="98" t="s">
        <v>2793</v>
      </c>
      <c r="F197" s="99" t="s">
        <v>1262</v>
      </c>
      <c r="G197" s="136">
        <v>2</v>
      </c>
      <c r="H197" s="213">
        <v>30</v>
      </c>
      <c r="I197" s="211">
        <v>30</v>
      </c>
      <c r="J197" s="103">
        <v>42</v>
      </c>
      <c r="K197" s="104">
        <f t="shared" si="33"/>
        <v>1.2</v>
      </c>
      <c r="L197" s="104">
        <f t="shared" si="34"/>
        <v>1.2</v>
      </c>
      <c r="M197" s="105">
        <f t="shared" si="36"/>
        <v>63</v>
      </c>
      <c r="N197" s="294"/>
      <c r="O197" s="294"/>
      <c r="P197" s="333"/>
      <c r="Q197" s="294"/>
      <c r="R197" s="294"/>
      <c r="S197" s="294"/>
      <c r="T197" s="294"/>
      <c r="U197" s="294"/>
      <c r="V197" s="294"/>
      <c r="W197" s="294"/>
      <c r="X197" s="294"/>
      <c r="Y197" s="294"/>
      <c r="Z197" s="294"/>
      <c r="AA197" s="294"/>
      <c r="AB197" s="294"/>
      <c r="AC197" s="294"/>
      <c r="AD197" s="120"/>
    </row>
    <row r="198" spans="1:30" ht="18" customHeight="1">
      <c r="A198" s="121"/>
      <c r="B198" s="122"/>
      <c r="C198" s="123"/>
      <c r="D198" s="97">
        <v>20200074101</v>
      </c>
      <c r="E198" s="98" t="s">
        <v>2806</v>
      </c>
      <c r="F198" s="99" t="s">
        <v>2801</v>
      </c>
      <c r="G198" s="136">
        <v>2</v>
      </c>
      <c r="H198" s="213">
        <v>9</v>
      </c>
      <c r="I198" s="211">
        <v>21</v>
      </c>
      <c r="J198" s="103">
        <v>45</v>
      </c>
      <c r="K198" s="104">
        <f t="shared" si="33"/>
        <v>1.2</v>
      </c>
      <c r="L198" s="104">
        <f t="shared" si="34"/>
        <v>1.2</v>
      </c>
      <c r="M198" s="105">
        <f t="shared" si="36"/>
        <v>29.7</v>
      </c>
      <c r="N198" s="294"/>
      <c r="O198" s="294"/>
      <c r="P198" s="333"/>
      <c r="Q198" s="294"/>
      <c r="R198" s="294"/>
      <c r="S198" s="294"/>
      <c r="T198" s="294"/>
      <c r="U198" s="294"/>
      <c r="V198" s="294"/>
      <c r="W198" s="294"/>
      <c r="X198" s="294"/>
      <c r="Y198" s="294"/>
      <c r="Z198" s="294"/>
      <c r="AA198" s="294"/>
      <c r="AB198" s="294"/>
      <c r="AC198" s="294"/>
      <c r="AD198" s="120"/>
    </row>
    <row r="199" spans="1:30" ht="18" customHeight="1">
      <c r="A199" s="121"/>
      <c r="B199" s="122"/>
      <c r="C199" s="123"/>
      <c r="D199" s="97">
        <v>20200121401</v>
      </c>
      <c r="E199" s="98" t="s">
        <v>2809</v>
      </c>
      <c r="F199" s="99" t="s">
        <v>2801</v>
      </c>
      <c r="G199" s="136">
        <v>2</v>
      </c>
      <c r="H199" s="210">
        <v>27</v>
      </c>
      <c r="I199" s="214">
        <v>27</v>
      </c>
      <c r="J199" s="103">
        <v>46</v>
      </c>
      <c r="K199" s="104">
        <f t="shared" si="33"/>
        <v>1.2</v>
      </c>
      <c r="L199" s="104">
        <f t="shared" si="34"/>
        <v>1.2</v>
      </c>
      <c r="M199" s="105">
        <f t="shared" si="36"/>
        <v>56.7</v>
      </c>
      <c r="N199" s="294"/>
      <c r="O199" s="294"/>
      <c r="P199" s="333"/>
      <c r="Q199" s="294"/>
      <c r="R199" s="294"/>
      <c r="S199" s="294"/>
      <c r="T199" s="294"/>
      <c r="U199" s="294"/>
      <c r="V199" s="294"/>
      <c r="W199" s="294"/>
      <c r="X199" s="294"/>
      <c r="Y199" s="294"/>
      <c r="Z199" s="294"/>
      <c r="AA199" s="294"/>
      <c r="AB199" s="294"/>
      <c r="AC199" s="294"/>
      <c r="AD199" s="120"/>
    </row>
    <row r="200" spans="1:30" ht="18" customHeight="1">
      <c r="A200" s="121"/>
      <c r="B200" s="122"/>
      <c r="C200" s="123"/>
      <c r="D200" s="97">
        <v>20200074102</v>
      </c>
      <c r="E200" s="98" t="s">
        <v>2806</v>
      </c>
      <c r="F200" s="99" t="s">
        <v>1298</v>
      </c>
      <c r="G200" s="136">
        <v>2</v>
      </c>
      <c r="H200" s="210">
        <v>9</v>
      </c>
      <c r="I200" s="214">
        <v>21</v>
      </c>
      <c r="J200" s="103">
        <v>44</v>
      </c>
      <c r="K200" s="104">
        <f t="shared" si="33"/>
        <v>1.2</v>
      </c>
      <c r="L200" s="104">
        <f t="shared" si="34"/>
        <v>1.2</v>
      </c>
      <c r="M200" s="105">
        <f t="shared" si="36"/>
        <v>29.7</v>
      </c>
      <c r="N200" s="294"/>
      <c r="O200" s="294"/>
      <c r="P200" s="333"/>
      <c r="Q200" s="294"/>
      <c r="R200" s="294"/>
      <c r="S200" s="294"/>
      <c r="T200" s="294"/>
      <c r="U200" s="294"/>
      <c r="V200" s="294"/>
      <c r="W200" s="294"/>
      <c r="X200" s="294"/>
      <c r="Y200" s="294"/>
      <c r="Z200" s="294"/>
      <c r="AA200" s="294"/>
      <c r="AB200" s="294"/>
      <c r="AC200" s="294"/>
      <c r="AD200" s="120"/>
    </row>
    <row r="201" spans="1:30" ht="18" customHeight="1">
      <c r="A201" s="121"/>
      <c r="B201" s="122"/>
      <c r="C201" s="123"/>
      <c r="D201" s="97">
        <v>20200121402</v>
      </c>
      <c r="E201" s="98" t="s">
        <v>2809</v>
      </c>
      <c r="F201" s="99" t="s">
        <v>1298</v>
      </c>
      <c r="G201" s="136">
        <v>2</v>
      </c>
      <c r="H201" s="210">
        <v>30</v>
      </c>
      <c r="I201" s="214">
        <v>30</v>
      </c>
      <c r="J201" s="103">
        <v>44</v>
      </c>
      <c r="K201" s="104">
        <f t="shared" si="33"/>
        <v>1.2</v>
      </c>
      <c r="L201" s="104">
        <f t="shared" si="34"/>
        <v>1.2</v>
      </c>
      <c r="M201" s="105">
        <f t="shared" si="36"/>
        <v>63</v>
      </c>
      <c r="N201" s="294"/>
      <c r="O201" s="294"/>
      <c r="P201" s="333"/>
      <c r="Q201" s="294"/>
      <c r="R201" s="294"/>
      <c r="S201" s="294"/>
      <c r="T201" s="294"/>
      <c r="U201" s="294"/>
      <c r="V201" s="294"/>
      <c r="W201" s="294"/>
      <c r="X201" s="294"/>
      <c r="Y201" s="294"/>
      <c r="Z201" s="294"/>
      <c r="AA201" s="294"/>
      <c r="AB201" s="294"/>
      <c r="AC201" s="294"/>
      <c r="AD201" s="120"/>
    </row>
    <row r="202" spans="1:30" ht="18" customHeight="1">
      <c r="A202" s="121"/>
      <c r="B202" s="122"/>
      <c r="C202" s="123"/>
      <c r="D202" s="97">
        <v>20200087101</v>
      </c>
      <c r="E202" s="98" t="s">
        <v>3079</v>
      </c>
      <c r="F202" s="99" t="s">
        <v>2373</v>
      </c>
      <c r="G202" s="136">
        <v>2</v>
      </c>
      <c r="H202" s="210">
        <v>45</v>
      </c>
      <c r="I202" s="214">
        <v>30</v>
      </c>
      <c r="J202" s="103">
        <v>34</v>
      </c>
      <c r="K202" s="104">
        <f t="shared" si="33"/>
        <v>1</v>
      </c>
      <c r="L202" s="104">
        <f t="shared" si="34"/>
        <v>1.1000000000000001</v>
      </c>
      <c r="M202" s="105">
        <f t="shared" si="36"/>
        <v>69.8</v>
      </c>
      <c r="N202" s="294"/>
      <c r="O202" s="294"/>
      <c r="P202" s="333"/>
      <c r="Q202" s="294"/>
      <c r="R202" s="294"/>
      <c r="S202" s="294"/>
      <c r="T202" s="294"/>
      <c r="U202" s="294"/>
      <c r="V202" s="294"/>
      <c r="W202" s="294"/>
      <c r="X202" s="294"/>
      <c r="Y202" s="294"/>
      <c r="Z202" s="294"/>
      <c r="AA202" s="294"/>
      <c r="AB202" s="294"/>
      <c r="AC202" s="294"/>
      <c r="AD202" s="120"/>
    </row>
    <row r="203" spans="1:30" ht="18" customHeight="1">
      <c r="A203" s="121"/>
      <c r="B203" s="122"/>
      <c r="C203" s="123"/>
      <c r="D203" s="97"/>
      <c r="E203" s="98"/>
      <c r="F203" s="99"/>
      <c r="G203" s="136"/>
      <c r="H203" s="148"/>
      <c r="I203" s="162"/>
      <c r="J203" s="218"/>
      <c r="K203" s="104">
        <f t="shared" si="33"/>
        <v>0</v>
      </c>
      <c r="L203" s="104">
        <f t="shared" si="34"/>
        <v>0</v>
      </c>
      <c r="M203" s="105">
        <f t="shared" si="36"/>
        <v>0</v>
      </c>
      <c r="N203" s="294"/>
      <c r="O203" s="294"/>
      <c r="P203" s="333"/>
      <c r="Q203" s="294"/>
      <c r="R203" s="294"/>
      <c r="S203" s="294"/>
      <c r="T203" s="294"/>
      <c r="U203" s="294"/>
      <c r="V203" s="294"/>
      <c r="W203" s="294"/>
      <c r="X203" s="294"/>
      <c r="Y203" s="294"/>
      <c r="Z203" s="294"/>
      <c r="AA203" s="294"/>
      <c r="AB203" s="294"/>
      <c r="AC203" s="294"/>
      <c r="AD203" s="120"/>
    </row>
    <row r="204" spans="1:30" ht="18" customHeight="1">
      <c r="A204" s="121"/>
      <c r="B204" s="122"/>
      <c r="C204" s="123"/>
      <c r="D204" s="97"/>
      <c r="E204" s="98"/>
      <c r="F204" s="99"/>
      <c r="G204" s="147"/>
      <c r="H204" s="148"/>
      <c r="I204" s="162"/>
      <c r="J204" s="218"/>
      <c r="K204" s="104">
        <f t="shared" si="33"/>
        <v>0</v>
      </c>
      <c r="L204" s="104">
        <f t="shared" si="34"/>
        <v>0</v>
      </c>
      <c r="M204" s="105">
        <f t="shared" si="36"/>
        <v>0</v>
      </c>
      <c r="N204" s="294"/>
      <c r="O204" s="294"/>
      <c r="P204" s="333"/>
      <c r="Q204" s="294"/>
      <c r="R204" s="294"/>
      <c r="S204" s="294"/>
      <c r="T204" s="294"/>
      <c r="U204" s="294"/>
      <c r="V204" s="294"/>
      <c r="W204" s="294"/>
      <c r="X204" s="294"/>
      <c r="Y204" s="294"/>
      <c r="Z204" s="294"/>
      <c r="AA204" s="294"/>
      <c r="AB204" s="294"/>
      <c r="AC204" s="294"/>
      <c r="AD204" s="120"/>
    </row>
    <row r="205" spans="1:30" ht="18" customHeight="1">
      <c r="A205" s="121"/>
      <c r="B205" s="122"/>
      <c r="C205" s="123"/>
      <c r="D205" s="97"/>
      <c r="E205" s="98"/>
      <c r="F205" s="99"/>
      <c r="G205" s="147"/>
      <c r="H205" s="148"/>
      <c r="I205" s="162"/>
      <c r="J205" s="218"/>
      <c r="K205" s="104">
        <f t="shared" ref="K205:K212" si="37">IF(OR(LEFT(E205,2)="ĐA",LEFT(E205,2)="DA",LEFT(E205,5)="Đồ án",LEFT(E205,5)="Đồán ",LEFT(E205,9)="Sinh hoạt",LEFT(E205,9)="sinh hoạt",LEFT(E205,6)="Cố vấn",LEFT(E205,6)="cố vấn",LEFT(E205,4)="cvht",LEFT(E205,4)="CVHT",LEFT(E205,4)="shcn",LEFT(E205,4)="SHCN"),0,(IF(AND(H205&gt;0,J205&gt;0),IF(J205&gt;60,1.3,IF(J205&gt;35,1.2,1)),0)))</f>
        <v>0</v>
      </c>
      <c r="L205" s="104">
        <f t="shared" ref="L205:L212" si="38">IF(OR(LEFT(E205,2)="ĐA",LEFT(E205,2)="DA",LEFT(E205,5)="Đồ án",LEFT(E205,5)="Đồán "),0,IF(AND(J205&gt;0,I205&gt;0),IF(AND(OR(LEFT(E205,4)="GDQP",LEFT(E205,4)="gdqp",LEFT(E205,19)="Giáo dục quốc phòng"),J205&gt;50),1.3,IF(J205&gt;35,1.2,IF(J205&gt;29,1.1,1))),0))</f>
        <v>0</v>
      </c>
      <c r="M205" s="105">
        <f t="shared" ref="M205:M212" si="39">ROUND(IF(OR(LEFT(E205,2)="ĐA",LEFT(E205,2)="DA",LEFT(E205,5)="Đồ án",LEFT(E205,5)="Đồán "),J205*0.5,(IF(H205&gt;0,H205*K205,"0")+IF(I205&gt;0,(I205*0.75)*L205,"0"))),1)</f>
        <v>0</v>
      </c>
      <c r="N205" s="294"/>
      <c r="O205" s="294"/>
      <c r="P205" s="335"/>
      <c r="Q205" s="294"/>
      <c r="R205" s="294"/>
      <c r="S205" s="294"/>
      <c r="T205" s="294"/>
      <c r="U205" s="294"/>
      <c r="V205" s="294"/>
      <c r="W205" s="294"/>
      <c r="X205" s="294"/>
      <c r="Y205" s="286"/>
      <c r="Z205" s="286"/>
      <c r="AA205" s="286"/>
      <c r="AB205" s="286"/>
      <c r="AC205" s="286"/>
      <c r="AD205" s="120"/>
    </row>
    <row r="206" spans="1:30" ht="18" customHeight="1">
      <c r="A206" s="56">
        <v>14</v>
      </c>
      <c r="B206" s="127" t="s">
        <v>4444</v>
      </c>
      <c r="C206" s="128" t="s">
        <v>4445</v>
      </c>
      <c r="D206" s="97">
        <v>20200015208</v>
      </c>
      <c r="E206" s="98" t="s">
        <v>310</v>
      </c>
      <c r="F206" s="99" t="s">
        <v>2373</v>
      </c>
      <c r="G206" s="220">
        <v>1</v>
      </c>
      <c r="H206" s="217">
        <v>45</v>
      </c>
      <c r="I206" s="164">
        <v>30</v>
      </c>
      <c r="J206" s="235">
        <v>34</v>
      </c>
      <c r="K206" s="104">
        <f t="shared" si="37"/>
        <v>1</v>
      </c>
      <c r="L206" s="104">
        <f t="shared" si="38"/>
        <v>1.1000000000000001</v>
      </c>
      <c r="M206" s="105">
        <f t="shared" si="39"/>
        <v>69.8</v>
      </c>
      <c r="N206" s="342">
        <v>67.5</v>
      </c>
      <c r="O206" s="314">
        <v>0</v>
      </c>
      <c r="P206" s="332">
        <f>SUM(M206:M217)+N206+O206</f>
        <v>808.5</v>
      </c>
      <c r="Q206" s="314">
        <v>0</v>
      </c>
      <c r="R206" s="313">
        <v>54.6</v>
      </c>
      <c r="S206" s="316">
        <v>450</v>
      </c>
      <c r="T206" s="314">
        <v>450</v>
      </c>
      <c r="U206" s="316">
        <v>112</v>
      </c>
      <c r="V206" s="317">
        <v>112</v>
      </c>
      <c r="W206" s="316">
        <v>56</v>
      </c>
      <c r="X206" s="314">
        <v>56</v>
      </c>
      <c r="Y206" s="313">
        <f>ROUND((P206-T206),1)</f>
        <v>358.5</v>
      </c>
      <c r="Z206" s="312">
        <f>IF(OR(SUM(V206:V217)="",SUM(Q206:Q217)=""),0,IF(OR(SUM(U206:U217)=320,SUM(V206:V217)&gt;0),ROUND((SUM(Q206:Q217)-SUM(V206:V217)),1),0))</f>
        <v>-112</v>
      </c>
      <c r="AA206" s="312">
        <f>IF(OR(SUM(X206:X217)="",SUM(R206:R217)=""),0,IF(OR(SUM(W206:W217)=160,SUM(X206:X217)&gt;0),ROUND((SUM(R206:R217)-SUM(X206:X217)),1),0))</f>
        <v>-1.4</v>
      </c>
      <c r="AB206" s="319"/>
      <c r="AC206" s="315">
        <f>SUM(Y206:AA217)</f>
        <v>245.1</v>
      </c>
      <c r="AD206" s="120"/>
    </row>
    <row r="207" spans="1:30" ht="18" customHeight="1">
      <c r="A207" s="121"/>
      <c r="B207" s="122"/>
      <c r="C207" s="123"/>
      <c r="D207" s="97">
        <v>20200090706</v>
      </c>
      <c r="E207" s="98" t="s">
        <v>3541</v>
      </c>
      <c r="F207" s="99" t="s">
        <v>2373</v>
      </c>
      <c r="G207" s="220">
        <v>1</v>
      </c>
      <c r="H207" s="217">
        <v>30</v>
      </c>
      <c r="I207" s="164">
        <v>30</v>
      </c>
      <c r="J207" s="235">
        <v>34</v>
      </c>
      <c r="K207" s="104">
        <f t="shared" si="37"/>
        <v>1</v>
      </c>
      <c r="L207" s="104">
        <f t="shared" si="38"/>
        <v>1.1000000000000001</v>
      </c>
      <c r="M207" s="105">
        <f t="shared" si="39"/>
        <v>54.8</v>
      </c>
      <c r="N207" s="294"/>
      <c r="O207" s="294"/>
      <c r="P207" s="333"/>
      <c r="Q207" s="294"/>
      <c r="R207" s="294"/>
      <c r="S207" s="294"/>
      <c r="T207" s="294"/>
      <c r="U207" s="294"/>
      <c r="V207" s="294"/>
      <c r="W207" s="294"/>
      <c r="X207" s="294"/>
      <c r="Y207" s="294"/>
      <c r="Z207" s="294"/>
      <c r="AA207" s="294"/>
      <c r="AB207" s="294"/>
      <c r="AC207" s="294"/>
      <c r="AD207" s="120"/>
    </row>
    <row r="208" spans="1:30" ht="18" customHeight="1">
      <c r="A208" s="121"/>
      <c r="B208" s="122"/>
      <c r="C208" s="123"/>
      <c r="D208" s="97">
        <v>20200015209</v>
      </c>
      <c r="E208" s="98" t="s">
        <v>310</v>
      </c>
      <c r="F208" s="99" t="s">
        <v>1393</v>
      </c>
      <c r="G208" s="220">
        <v>1</v>
      </c>
      <c r="H208" s="217">
        <v>45</v>
      </c>
      <c r="I208" s="164">
        <v>30</v>
      </c>
      <c r="J208" s="235">
        <v>45</v>
      </c>
      <c r="K208" s="104">
        <f t="shared" si="37"/>
        <v>1.2</v>
      </c>
      <c r="L208" s="104">
        <f t="shared" si="38"/>
        <v>1.2</v>
      </c>
      <c r="M208" s="105">
        <f t="shared" si="39"/>
        <v>81</v>
      </c>
      <c r="N208" s="294"/>
      <c r="O208" s="294"/>
      <c r="P208" s="333"/>
      <c r="Q208" s="294"/>
      <c r="R208" s="294"/>
      <c r="S208" s="294"/>
      <c r="T208" s="294"/>
      <c r="U208" s="294"/>
      <c r="V208" s="294"/>
      <c r="W208" s="294"/>
      <c r="X208" s="294"/>
      <c r="Y208" s="294"/>
      <c r="Z208" s="294"/>
      <c r="AA208" s="294"/>
      <c r="AB208" s="294"/>
      <c r="AC208" s="294"/>
      <c r="AD208" s="120"/>
    </row>
    <row r="209" spans="1:30" ht="18" customHeight="1">
      <c r="A209" s="121"/>
      <c r="B209" s="122"/>
      <c r="C209" s="123"/>
      <c r="D209" s="97">
        <v>20200090707</v>
      </c>
      <c r="E209" s="98" t="s">
        <v>3541</v>
      </c>
      <c r="F209" s="99" t="s">
        <v>1393</v>
      </c>
      <c r="G209" s="220">
        <v>1</v>
      </c>
      <c r="H209" s="217">
        <v>30</v>
      </c>
      <c r="I209" s="164">
        <v>30</v>
      </c>
      <c r="J209" s="235">
        <v>41</v>
      </c>
      <c r="K209" s="104">
        <f t="shared" si="37"/>
        <v>1.2</v>
      </c>
      <c r="L209" s="104">
        <f t="shared" si="38"/>
        <v>1.2</v>
      </c>
      <c r="M209" s="105">
        <f t="shared" si="39"/>
        <v>63</v>
      </c>
      <c r="N209" s="294"/>
      <c r="O209" s="294"/>
      <c r="P209" s="333"/>
      <c r="Q209" s="294"/>
      <c r="R209" s="294"/>
      <c r="S209" s="294"/>
      <c r="T209" s="294"/>
      <c r="U209" s="294"/>
      <c r="V209" s="294"/>
      <c r="W209" s="294"/>
      <c r="X209" s="294"/>
      <c r="Y209" s="294"/>
      <c r="Z209" s="294"/>
      <c r="AA209" s="294"/>
      <c r="AB209" s="294"/>
      <c r="AC209" s="294"/>
      <c r="AD209" s="120"/>
    </row>
    <row r="210" spans="1:30" ht="18" customHeight="1">
      <c r="A210" s="121"/>
      <c r="B210" s="122"/>
      <c r="C210" s="123"/>
      <c r="D210" s="97" t="s">
        <v>2903</v>
      </c>
      <c r="E210" s="98" t="s">
        <v>594</v>
      </c>
      <c r="F210" s="99" t="s">
        <v>1393</v>
      </c>
      <c r="G210" s="220">
        <v>1</v>
      </c>
      <c r="H210" s="217">
        <v>15</v>
      </c>
      <c r="I210" s="162"/>
      <c r="J210" s="235">
        <v>38</v>
      </c>
      <c r="K210" s="104">
        <f t="shared" si="37"/>
        <v>0</v>
      </c>
      <c r="L210" s="104">
        <f t="shared" si="38"/>
        <v>0</v>
      </c>
      <c r="M210" s="105">
        <f t="shared" si="39"/>
        <v>0</v>
      </c>
      <c r="N210" s="294"/>
      <c r="O210" s="294"/>
      <c r="P210" s="333"/>
      <c r="Q210" s="294"/>
      <c r="R210" s="294"/>
      <c r="S210" s="294"/>
      <c r="T210" s="294"/>
      <c r="U210" s="294"/>
      <c r="V210" s="294"/>
      <c r="W210" s="294"/>
      <c r="X210" s="294"/>
      <c r="Y210" s="294"/>
      <c r="Z210" s="294"/>
      <c r="AA210" s="294"/>
      <c r="AB210" s="294"/>
      <c r="AC210" s="294"/>
      <c r="AD210" s="120"/>
    </row>
    <row r="211" spans="1:30" ht="18" customHeight="1">
      <c r="A211" s="121"/>
      <c r="B211" s="122"/>
      <c r="C211" s="123"/>
      <c r="D211" s="97">
        <v>21100119917</v>
      </c>
      <c r="E211" s="98" t="s">
        <v>649</v>
      </c>
      <c r="F211" s="99" t="s">
        <v>1404</v>
      </c>
      <c r="G211" s="220">
        <v>1</v>
      </c>
      <c r="H211" s="217">
        <v>30</v>
      </c>
      <c r="I211" s="164">
        <v>54</v>
      </c>
      <c r="J211" s="235">
        <v>45</v>
      </c>
      <c r="K211" s="104">
        <f t="shared" si="37"/>
        <v>1.2</v>
      </c>
      <c r="L211" s="104">
        <f t="shared" si="38"/>
        <v>1.2</v>
      </c>
      <c r="M211" s="105">
        <f t="shared" si="39"/>
        <v>84.6</v>
      </c>
      <c r="N211" s="294"/>
      <c r="O211" s="294"/>
      <c r="P211" s="333"/>
      <c r="Q211" s="294"/>
      <c r="R211" s="294"/>
      <c r="S211" s="294"/>
      <c r="T211" s="294"/>
      <c r="U211" s="294"/>
      <c r="V211" s="294"/>
      <c r="W211" s="294"/>
      <c r="X211" s="294"/>
      <c r="Y211" s="294"/>
      <c r="Z211" s="294"/>
      <c r="AA211" s="294"/>
      <c r="AB211" s="294"/>
      <c r="AC211" s="294"/>
      <c r="AD211" s="120"/>
    </row>
    <row r="212" spans="1:30" ht="18" customHeight="1">
      <c r="A212" s="121"/>
      <c r="B212" s="122"/>
      <c r="C212" s="123"/>
      <c r="D212" s="97">
        <v>71400119901</v>
      </c>
      <c r="E212" s="98" t="s">
        <v>649</v>
      </c>
      <c r="F212" s="99" t="s">
        <v>1930</v>
      </c>
      <c r="G212" s="220">
        <v>1</v>
      </c>
      <c r="H212" s="217">
        <v>30</v>
      </c>
      <c r="I212" s="164">
        <v>60</v>
      </c>
      <c r="J212" s="235">
        <v>44</v>
      </c>
      <c r="K212" s="104">
        <f t="shared" si="37"/>
        <v>1.2</v>
      </c>
      <c r="L212" s="104">
        <f t="shared" si="38"/>
        <v>1.2</v>
      </c>
      <c r="M212" s="105">
        <f t="shared" si="39"/>
        <v>90</v>
      </c>
      <c r="N212" s="294"/>
      <c r="O212" s="294"/>
      <c r="P212" s="333"/>
      <c r="Q212" s="294"/>
      <c r="R212" s="294"/>
      <c r="S212" s="294"/>
      <c r="T212" s="294"/>
      <c r="U212" s="294"/>
      <c r="V212" s="294"/>
      <c r="W212" s="294"/>
      <c r="X212" s="294"/>
      <c r="Y212" s="294"/>
      <c r="Z212" s="294"/>
      <c r="AA212" s="294"/>
      <c r="AB212" s="294"/>
      <c r="AC212" s="294"/>
      <c r="AD212" s="120"/>
    </row>
    <row r="213" spans="1:30" ht="18" customHeight="1">
      <c r="A213" s="121"/>
      <c r="B213" s="122"/>
      <c r="C213" s="123"/>
      <c r="D213" s="97">
        <v>41000092501</v>
      </c>
      <c r="E213" s="98" t="s">
        <v>310</v>
      </c>
      <c r="F213" s="99" t="s">
        <v>302</v>
      </c>
      <c r="G213" s="221">
        <v>1</v>
      </c>
      <c r="H213" s="221">
        <v>45</v>
      </c>
      <c r="I213" s="221">
        <v>30</v>
      </c>
      <c r="J213" s="235">
        <v>12</v>
      </c>
      <c r="K213" s="104">
        <f t="shared" ref="K213:K216" si="40">IF(OR(LEFT(E214,2)="ĐA",LEFT(E214,2)="DA",LEFT(E214,5)="Đồ án",LEFT(E214,5)="Đồán ",LEFT(E214,9)="Sinh hoạt",LEFT(E214,9)="sinh hoạt",LEFT(E214,6)="Cố vấn",LEFT(E214,6)="cố vấn",LEFT(E214,4)="cvht",LEFT(E214,4)="CVHT",LEFT(E214,4)="shcn",LEFT(E214,4)="SHCN"),0,(IF(AND(H214&gt;0,J214&gt;0),IF(J214&gt;60,1.3,IF(J214&gt;35,1.2,1)),0)))</f>
        <v>1</v>
      </c>
      <c r="L213" s="104">
        <f t="shared" ref="L213:L216" si="41">IF(OR(LEFT(E214,2)="ĐA",LEFT(E214,2)="DA",LEFT(E214,5)="Đồ án",LEFT(E214,5)="Đồán "),0,IF(AND(J214&gt;0,I214&gt;0),IF(AND(OR(LEFT(E214,4)="GDQP",LEFT(E214,4)="gdqp",LEFT(E214,19)="Giáo dục quốc phòng"),J214&gt;50),1.3,IF(J214&gt;35,1.2,IF(J214&gt;29,1.1,1))),0))</f>
        <v>1.1000000000000001</v>
      </c>
      <c r="M213" s="105">
        <f t="shared" ref="M213:M216" si="42">ROUND(IF(OR(LEFT(E214,2)="ĐA",LEFT(E214,2)="DA",LEFT(E214,5)="Đồ án",LEFT(E214,5)="Đồán "),J214*0.5,(IF(H214&gt;0,H214*K213,"0")+IF(I214&gt;0,(I214*0.75)*L213,"0"))),1)</f>
        <v>54.8</v>
      </c>
      <c r="N213" s="294"/>
      <c r="O213" s="294"/>
      <c r="P213" s="333"/>
      <c r="Q213" s="294"/>
      <c r="R213" s="294"/>
      <c r="S213" s="294"/>
      <c r="T213" s="294"/>
      <c r="U213" s="294"/>
      <c r="V213" s="294"/>
      <c r="W213" s="294"/>
      <c r="X213" s="294"/>
      <c r="Y213" s="294"/>
      <c r="Z213" s="294"/>
      <c r="AA213" s="294"/>
      <c r="AB213" s="294"/>
      <c r="AC213" s="294"/>
      <c r="AD213" s="120"/>
    </row>
    <row r="214" spans="1:30" ht="18" customHeight="1">
      <c r="A214" s="121"/>
      <c r="B214" s="122"/>
      <c r="C214" s="123"/>
      <c r="D214" s="97">
        <v>20200087201</v>
      </c>
      <c r="E214" s="98" t="s">
        <v>3081</v>
      </c>
      <c r="F214" s="99" t="s">
        <v>2373</v>
      </c>
      <c r="G214" s="220">
        <v>2</v>
      </c>
      <c r="H214" s="217">
        <v>30</v>
      </c>
      <c r="I214" s="164">
        <v>30</v>
      </c>
      <c r="J214" s="235">
        <v>35</v>
      </c>
      <c r="K214" s="104">
        <f t="shared" si="40"/>
        <v>1.2</v>
      </c>
      <c r="L214" s="104">
        <f t="shared" si="41"/>
        <v>1.2</v>
      </c>
      <c r="M214" s="105">
        <f t="shared" si="42"/>
        <v>63</v>
      </c>
      <c r="N214" s="294"/>
      <c r="O214" s="294"/>
      <c r="P214" s="333"/>
      <c r="Q214" s="294"/>
      <c r="R214" s="294"/>
      <c r="S214" s="294"/>
      <c r="T214" s="294"/>
      <c r="U214" s="294"/>
      <c r="V214" s="294"/>
      <c r="W214" s="294"/>
      <c r="X214" s="294"/>
      <c r="Y214" s="294"/>
      <c r="Z214" s="294"/>
      <c r="AA214" s="294"/>
      <c r="AB214" s="294"/>
      <c r="AC214" s="294"/>
      <c r="AD214" s="120"/>
    </row>
    <row r="215" spans="1:30" ht="18" customHeight="1">
      <c r="A215" s="121"/>
      <c r="B215" s="122"/>
      <c r="C215" s="123"/>
      <c r="D215" s="97">
        <v>20200087202</v>
      </c>
      <c r="E215" s="98" t="s">
        <v>3081</v>
      </c>
      <c r="F215" s="99" t="s">
        <v>1393</v>
      </c>
      <c r="G215" s="220">
        <v>2</v>
      </c>
      <c r="H215" s="217">
        <v>30</v>
      </c>
      <c r="I215" s="164">
        <v>30</v>
      </c>
      <c r="J215" s="235">
        <v>40</v>
      </c>
      <c r="K215" s="104">
        <f t="shared" si="40"/>
        <v>0</v>
      </c>
      <c r="L215" s="104">
        <f t="shared" si="41"/>
        <v>0</v>
      </c>
      <c r="M215" s="105">
        <f t="shared" si="42"/>
        <v>0</v>
      </c>
      <c r="N215" s="294"/>
      <c r="O215" s="294"/>
      <c r="P215" s="333"/>
      <c r="Q215" s="294"/>
      <c r="R215" s="294"/>
      <c r="S215" s="294"/>
      <c r="T215" s="294"/>
      <c r="U215" s="294"/>
      <c r="V215" s="294"/>
      <c r="W215" s="294"/>
      <c r="X215" s="294"/>
      <c r="Y215" s="294"/>
      <c r="Z215" s="294"/>
      <c r="AA215" s="294"/>
      <c r="AB215" s="294"/>
      <c r="AC215" s="294"/>
      <c r="AD215" s="120"/>
    </row>
    <row r="216" spans="1:30" ht="18" customHeight="1">
      <c r="A216" s="121"/>
      <c r="B216" s="122"/>
      <c r="C216" s="123"/>
      <c r="D216" s="97" t="s">
        <v>3266</v>
      </c>
      <c r="E216" s="98" t="s">
        <v>594</v>
      </c>
      <c r="F216" s="99" t="s">
        <v>1393</v>
      </c>
      <c r="G216" s="220">
        <v>2</v>
      </c>
      <c r="H216" s="217">
        <v>15</v>
      </c>
      <c r="I216" s="162"/>
      <c r="J216" s="235">
        <v>40</v>
      </c>
      <c r="K216" s="104">
        <f t="shared" si="40"/>
        <v>1.2</v>
      </c>
      <c r="L216" s="104">
        <f t="shared" si="41"/>
        <v>1.2</v>
      </c>
      <c r="M216" s="105">
        <f t="shared" si="42"/>
        <v>90</v>
      </c>
      <c r="N216" s="294"/>
      <c r="O216" s="294"/>
      <c r="P216" s="333"/>
      <c r="Q216" s="294"/>
      <c r="R216" s="294"/>
      <c r="S216" s="294"/>
      <c r="T216" s="294"/>
      <c r="U216" s="294"/>
      <c r="V216" s="294"/>
      <c r="W216" s="294"/>
      <c r="X216" s="294"/>
      <c r="Y216" s="294"/>
      <c r="Z216" s="294"/>
      <c r="AA216" s="294"/>
      <c r="AB216" s="294"/>
      <c r="AC216" s="294"/>
      <c r="AD216" s="120"/>
    </row>
    <row r="217" spans="1:30" ht="18" customHeight="1">
      <c r="A217" s="121"/>
      <c r="B217" s="122"/>
      <c r="C217" s="123"/>
      <c r="D217" s="97">
        <v>21100119924</v>
      </c>
      <c r="E217" s="98" t="s">
        <v>649</v>
      </c>
      <c r="F217" s="99" t="s">
        <v>1709</v>
      </c>
      <c r="G217" s="220">
        <v>2</v>
      </c>
      <c r="H217" s="217">
        <v>30</v>
      </c>
      <c r="I217" s="164">
        <v>60</v>
      </c>
      <c r="J217" s="235">
        <v>41</v>
      </c>
      <c r="K217" s="104">
        <f t="shared" ref="K217:K354" si="43">IF(OR(LEFT(E217,2)="ĐA",LEFT(E217,2)="DA",LEFT(E217,5)="Đồ án",LEFT(E217,5)="Đồán ",LEFT(E217,9)="Sinh hoạt",LEFT(E217,9)="sinh hoạt",LEFT(E217,6)="Cố vấn",LEFT(E217,6)="cố vấn",LEFT(E217,4)="cvht",LEFT(E217,4)="CVHT",LEFT(E217,4)="shcn",LEFT(E217,4)="SHCN"),0,(IF(AND(H217&gt;0,J217&gt;0),IF(J217&gt;60,1.3,IF(J217&gt;35,1.2,1)),0)))</f>
        <v>1.2</v>
      </c>
      <c r="L217" s="104">
        <f t="shared" ref="L217:L1192" si="44">IF(OR(LEFT(E217,2)="ĐA",LEFT(E217,2)="DA",LEFT(E217,5)="Đồ án",LEFT(E217,5)="Đồán "),0,IF(AND(J217&gt;0,I217&gt;0),IF(AND(OR(LEFT(E217,4)="GDQP",LEFT(E217,4)="gdqp",LEFT(E217,19)="Giáo dục quốc phòng"),J217&gt;50),1.3,IF(J217&gt;35,1.2,IF(J217&gt;29,1.1,1))),0))</f>
        <v>1.2</v>
      </c>
      <c r="M217" s="105">
        <f t="shared" ref="M217:M1192" si="45">ROUND(IF(OR(LEFT(E217,2)="ĐA",LEFT(E217,2)="DA",LEFT(E217,5)="Đồ án",LEFT(E217,5)="Đồán "),J217*0.5,(IF(H217&gt;0,H217*K217,"0")+IF(I217&gt;0,(I217*0.75)*L217,"0"))),1)</f>
        <v>90</v>
      </c>
      <c r="N217" s="286"/>
      <c r="O217" s="294"/>
      <c r="P217" s="335"/>
      <c r="Q217" s="294"/>
      <c r="R217" s="294"/>
      <c r="S217" s="294"/>
      <c r="T217" s="294"/>
      <c r="U217" s="294"/>
      <c r="V217" s="294"/>
      <c r="W217" s="294"/>
      <c r="X217" s="294"/>
      <c r="Y217" s="286"/>
      <c r="Z217" s="286"/>
      <c r="AA217" s="286"/>
      <c r="AB217" s="286"/>
      <c r="AC217" s="286"/>
      <c r="AD217" s="120"/>
    </row>
    <row r="218" spans="1:30" ht="18" customHeight="1">
      <c r="A218" s="56">
        <v>15</v>
      </c>
      <c r="B218" s="127" t="s">
        <v>4446</v>
      </c>
      <c r="C218" s="128" t="s">
        <v>4447</v>
      </c>
      <c r="D218" s="97">
        <v>20200012601</v>
      </c>
      <c r="E218" s="98" t="s">
        <v>3541</v>
      </c>
      <c r="F218" s="99" t="s">
        <v>1563</v>
      </c>
      <c r="G218" s="222">
        <v>1</v>
      </c>
      <c r="H218" s="223">
        <v>15</v>
      </c>
      <c r="I218" s="224">
        <v>30</v>
      </c>
      <c r="J218" s="235">
        <v>33</v>
      </c>
      <c r="K218" s="104">
        <f t="shared" si="43"/>
        <v>1</v>
      </c>
      <c r="L218" s="104">
        <f t="shared" si="44"/>
        <v>1.1000000000000001</v>
      </c>
      <c r="M218" s="105">
        <f t="shared" si="45"/>
        <v>39.799999999999997</v>
      </c>
      <c r="N218" s="342">
        <v>67.5</v>
      </c>
      <c r="O218" s="314">
        <v>0</v>
      </c>
      <c r="P218" s="313">
        <f>SUM(M218:M230)+N218+O218</f>
        <v>779.5</v>
      </c>
      <c r="Q218" s="314">
        <v>0</v>
      </c>
      <c r="R218" s="313">
        <v>51.8</v>
      </c>
      <c r="S218" s="316">
        <v>450</v>
      </c>
      <c r="T218" s="314">
        <v>450</v>
      </c>
      <c r="U218" s="316">
        <v>112</v>
      </c>
      <c r="V218" s="317">
        <v>112</v>
      </c>
      <c r="W218" s="316">
        <v>56</v>
      </c>
      <c r="X218" s="314">
        <v>56</v>
      </c>
      <c r="Y218" s="313">
        <f>ROUND((P218-T218),1)</f>
        <v>329.5</v>
      </c>
      <c r="Z218" s="312">
        <f>IF(OR(SUM(V218:V230)="",SUM(Q218:Q230)=""),0,IF(OR(SUM(U218:U230)=320,SUM(V218:V230)&gt;0),ROUND((SUM(Q218:Q230)-SUM(V218:V230)),1),0))</f>
        <v>-112</v>
      </c>
      <c r="AA218" s="312">
        <f>IF(OR(SUM(X218:X230)="",SUM(R218:R230)=""),0,IF(OR(SUM(W218:W230)=160,SUM(X218:X230)&gt;0),ROUND((SUM(R218:R230)-SUM(X218:X230)),1),0))</f>
        <v>-4.2</v>
      </c>
      <c r="AB218" s="319"/>
      <c r="AC218" s="315">
        <f>SUM(Y218:AA230)</f>
        <v>213.3</v>
      </c>
      <c r="AD218" s="315"/>
    </row>
    <row r="219" spans="1:30" ht="18" customHeight="1">
      <c r="A219" s="121"/>
      <c r="B219" s="122"/>
      <c r="C219" s="123"/>
      <c r="D219" s="97" t="s">
        <v>3261</v>
      </c>
      <c r="E219" s="98" t="s">
        <v>594</v>
      </c>
      <c r="F219" s="99" t="s">
        <v>2801</v>
      </c>
      <c r="G219" s="46">
        <v>1</v>
      </c>
      <c r="H219" s="225"/>
      <c r="I219" s="226"/>
      <c r="J219" s="235">
        <v>45</v>
      </c>
      <c r="K219" s="104">
        <f t="shared" si="43"/>
        <v>0</v>
      </c>
      <c r="L219" s="104">
        <f t="shared" si="44"/>
        <v>0</v>
      </c>
      <c r="M219" s="105">
        <f t="shared" si="45"/>
        <v>0</v>
      </c>
      <c r="N219" s="294"/>
      <c r="O219" s="294"/>
      <c r="P219" s="294"/>
      <c r="Q219" s="294"/>
      <c r="R219" s="294"/>
      <c r="S219" s="294"/>
      <c r="T219" s="294"/>
      <c r="U219" s="294"/>
      <c r="V219" s="294"/>
      <c r="W219" s="294"/>
      <c r="X219" s="294"/>
      <c r="Y219" s="294"/>
      <c r="Z219" s="294"/>
      <c r="AA219" s="294"/>
      <c r="AB219" s="294"/>
      <c r="AC219" s="294"/>
      <c r="AD219" s="294"/>
    </row>
    <row r="220" spans="1:30" ht="18" customHeight="1">
      <c r="A220" s="121"/>
      <c r="B220" s="122"/>
      <c r="C220" s="123"/>
      <c r="D220" s="97" t="s">
        <v>1887</v>
      </c>
      <c r="E220" s="98" t="s">
        <v>649</v>
      </c>
      <c r="F220" s="99" t="s">
        <v>1888</v>
      </c>
      <c r="G220" s="46">
        <v>1</v>
      </c>
      <c r="H220" s="227">
        <v>30</v>
      </c>
      <c r="I220" s="228">
        <v>60</v>
      </c>
      <c r="J220" s="218">
        <v>32</v>
      </c>
      <c r="K220" s="104">
        <f t="shared" si="43"/>
        <v>1</v>
      </c>
      <c r="L220" s="104">
        <f t="shared" si="44"/>
        <v>1.1000000000000001</v>
      </c>
      <c r="M220" s="105">
        <f t="shared" si="45"/>
        <v>79.5</v>
      </c>
      <c r="N220" s="294"/>
      <c r="O220" s="294"/>
      <c r="P220" s="294"/>
      <c r="Q220" s="294"/>
      <c r="R220" s="294"/>
      <c r="S220" s="294"/>
      <c r="T220" s="294"/>
      <c r="U220" s="294"/>
      <c r="V220" s="294"/>
      <c r="W220" s="294"/>
      <c r="X220" s="294"/>
      <c r="Y220" s="294"/>
      <c r="Z220" s="294"/>
      <c r="AA220" s="294"/>
      <c r="AB220" s="294"/>
      <c r="AC220" s="294"/>
      <c r="AD220" s="294"/>
    </row>
    <row r="221" spans="1:30" ht="18" customHeight="1">
      <c r="A221" s="121"/>
      <c r="B221" s="122"/>
      <c r="C221" s="123"/>
      <c r="D221" s="97" t="s">
        <v>1905</v>
      </c>
      <c r="E221" s="98" t="s">
        <v>649</v>
      </c>
      <c r="F221" s="99" t="s">
        <v>1482</v>
      </c>
      <c r="G221" s="46">
        <v>1</v>
      </c>
      <c r="H221" s="227">
        <v>30</v>
      </c>
      <c r="I221" s="228">
        <v>60</v>
      </c>
      <c r="J221" s="218">
        <v>59</v>
      </c>
      <c r="K221" s="104">
        <f t="shared" si="43"/>
        <v>1.2</v>
      </c>
      <c r="L221" s="104">
        <f t="shared" si="44"/>
        <v>1.2</v>
      </c>
      <c r="M221" s="105">
        <f t="shared" si="45"/>
        <v>90</v>
      </c>
      <c r="N221" s="294"/>
      <c r="O221" s="294"/>
      <c r="P221" s="294"/>
      <c r="Q221" s="294"/>
      <c r="R221" s="294"/>
      <c r="S221" s="294"/>
      <c r="T221" s="294"/>
      <c r="U221" s="294"/>
      <c r="V221" s="294"/>
      <c r="W221" s="294"/>
      <c r="X221" s="294"/>
      <c r="Y221" s="294"/>
      <c r="Z221" s="294"/>
      <c r="AA221" s="294"/>
      <c r="AB221" s="294"/>
      <c r="AC221" s="294"/>
      <c r="AD221" s="294"/>
    </row>
    <row r="222" spans="1:30" ht="18" customHeight="1">
      <c r="A222" s="121"/>
      <c r="B222" s="122"/>
      <c r="C222" s="123"/>
      <c r="D222" s="97" t="s">
        <v>1931</v>
      </c>
      <c r="E222" s="98" t="s">
        <v>649</v>
      </c>
      <c r="F222" s="99" t="s">
        <v>1932</v>
      </c>
      <c r="G222" s="46">
        <v>1</v>
      </c>
      <c r="H222" s="227">
        <v>30</v>
      </c>
      <c r="I222" s="228">
        <v>60</v>
      </c>
      <c r="J222" s="218">
        <v>49</v>
      </c>
      <c r="K222" s="104">
        <f t="shared" si="43"/>
        <v>1.2</v>
      </c>
      <c r="L222" s="104">
        <f t="shared" si="44"/>
        <v>1.2</v>
      </c>
      <c r="M222" s="105">
        <f t="shared" si="45"/>
        <v>90</v>
      </c>
      <c r="N222" s="294"/>
      <c r="O222" s="294"/>
      <c r="P222" s="294"/>
      <c r="Q222" s="294"/>
      <c r="R222" s="294"/>
      <c r="S222" s="294"/>
      <c r="T222" s="294"/>
      <c r="U222" s="294"/>
      <c r="V222" s="294"/>
      <c r="W222" s="294"/>
      <c r="X222" s="294"/>
      <c r="Y222" s="294"/>
      <c r="Z222" s="294"/>
      <c r="AA222" s="294"/>
      <c r="AB222" s="294"/>
      <c r="AC222" s="294"/>
      <c r="AD222" s="294"/>
    </row>
    <row r="223" spans="1:30" ht="18" customHeight="1">
      <c r="A223" s="121"/>
      <c r="B223" s="122"/>
      <c r="C223" s="123"/>
      <c r="D223" s="97" t="s">
        <v>2358</v>
      </c>
      <c r="E223" s="98" t="s">
        <v>2359</v>
      </c>
      <c r="F223" s="99" t="s">
        <v>502</v>
      </c>
      <c r="G223" s="46">
        <v>2</v>
      </c>
      <c r="H223" s="229">
        <v>34</v>
      </c>
      <c r="I223" s="230">
        <v>0</v>
      </c>
      <c r="J223" s="218">
        <v>56</v>
      </c>
      <c r="K223" s="104">
        <f t="shared" si="43"/>
        <v>1.2</v>
      </c>
      <c r="L223" s="104">
        <f t="shared" si="44"/>
        <v>0</v>
      </c>
      <c r="M223" s="105">
        <f t="shared" si="45"/>
        <v>40.799999999999997</v>
      </c>
      <c r="N223" s="294"/>
      <c r="O223" s="294"/>
      <c r="P223" s="294"/>
      <c r="Q223" s="294"/>
      <c r="R223" s="294"/>
      <c r="S223" s="294"/>
      <c r="T223" s="294"/>
      <c r="U223" s="294"/>
      <c r="V223" s="294"/>
      <c r="W223" s="294"/>
      <c r="X223" s="294"/>
      <c r="Y223" s="294"/>
      <c r="Z223" s="294"/>
      <c r="AA223" s="294"/>
      <c r="AB223" s="294"/>
      <c r="AC223" s="294"/>
      <c r="AD223" s="294"/>
    </row>
    <row r="224" spans="1:30" ht="18" customHeight="1">
      <c r="A224" s="121"/>
      <c r="B224" s="122"/>
      <c r="C224" s="123"/>
      <c r="D224" s="97" t="s">
        <v>2358</v>
      </c>
      <c r="E224" s="98" t="s">
        <v>2359</v>
      </c>
      <c r="F224" s="99" t="s">
        <v>4448</v>
      </c>
      <c r="G224" s="139">
        <v>2</v>
      </c>
      <c r="H224" s="229">
        <v>0</v>
      </c>
      <c r="I224" s="230">
        <v>41</v>
      </c>
      <c r="J224" s="218">
        <v>24</v>
      </c>
      <c r="K224" s="104">
        <f t="shared" si="43"/>
        <v>0</v>
      </c>
      <c r="L224" s="104">
        <f t="shared" si="44"/>
        <v>1</v>
      </c>
      <c r="M224" s="105">
        <f t="shared" si="45"/>
        <v>30.8</v>
      </c>
      <c r="N224" s="294"/>
      <c r="O224" s="294"/>
      <c r="P224" s="294"/>
      <c r="Q224" s="294"/>
      <c r="R224" s="294"/>
      <c r="S224" s="294"/>
      <c r="T224" s="294"/>
      <c r="U224" s="294"/>
      <c r="V224" s="294"/>
      <c r="W224" s="294"/>
      <c r="X224" s="294"/>
      <c r="Y224" s="294"/>
      <c r="Z224" s="294"/>
      <c r="AA224" s="294"/>
      <c r="AB224" s="294"/>
      <c r="AC224" s="294"/>
      <c r="AD224" s="294"/>
    </row>
    <row r="225" spans="1:30" ht="18" customHeight="1">
      <c r="A225" s="121"/>
      <c r="B225" s="122"/>
      <c r="C225" s="123"/>
      <c r="D225" s="97" t="s">
        <v>2358</v>
      </c>
      <c r="E225" s="98" t="s">
        <v>2359</v>
      </c>
      <c r="F225" s="99" t="s">
        <v>4449</v>
      </c>
      <c r="G225" s="139">
        <v>2</v>
      </c>
      <c r="H225" s="229">
        <v>0</v>
      </c>
      <c r="I225" s="230">
        <v>41</v>
      </c>
      <c r="J225" s="218">
        <v>32</v>
      </c>
      <c r="K225" s="104">
        <f t="shared" si="43"/>
        <v>0</v>
      </c>
      <c r="L225" s="104">
        <f t="shared" si="44"/>
        <v>1.1000000000000001</v>
      </c>
      <c r="M225" s="105">
        <f t="shared" si="45"/>
        <v>33.799999999999997</v>
      </c>
      <c r="N225" s="294"/>
      <c r="O225" s="294"/>
      <c r="P225" s="294"/>
      <c r="Q225" s="294"/>
      <c r="R225" s="294"/>
      <c r="S225" s="294"/>
      <c r="T225" s="294"/>
      <c r="U225" s="294"/>
      <c r="V225" s="294"/>
      <c r="W225" s="294"/>
      <c r="X225" s="294"/>
      <c r="Y225" s="294"/>
      <c r="Z225" s="294"/>
      <c r="AA225" s="294"/>
      <c r="AB225" s="294"/>
      <c r="AC225" s="294"/>
      <c r="AD225" s="294"/>
    </row>
    <row r="226" spans="1:30" ht="18" customHeight="1">
      <c r="A226" s="121"/>
      <c r="B226" s="122"/>
      <c r="C226" s="123"/>
      <c r="D226" s="97" t="s">
        <v>2375</v>
      </c>
      <c r="E226" s="98" t="s">
        <v>2359</v>
      </c>
      <c r="F226" s="99" t="s">
        <v>513</v>
      </c>
      <c r="G226" s="46">
        <v>2</v>
      </c>
      <c r="H226" s="227">
        <v>34</v>
      </c>
      <c r="I226" s="228">
        <v>41</v>
      </c>
      <c r="J226" s="218">
        <v>50</v>
      </c>
      <c r="K226" s="104">
        <f t="shared" si="43"/>
        <v>1.2</v>
      </c>
      <c r="L226" s="104">
        <f t="shared" si="44"/>
        <v>1.2</v>
      </c>
      <c r="M226" s="105">
        <f t="shared" si="45"/>
        <v>77.7</v>
      </c>
      <c r="N226" s="294"/>
      <c r="O226" s="294"/>
      <c r="P226" s="294"/>
      <c r="Q226" s="294"/>
      <c r="R226" s="294"/>
      <c r="S226" s="294"/>
      <c r="T226" s="294"/>
      <c r="U226" s="294"/>
      <c r="V226" s="294"/>
      <c r="W226" s="294"/>
      <c r="X226" s="294"/>
      <c r="Y226" s="294"/>
      <c r="Z226" s="294"/>
      <c r="AA226" s="294"/>
      <c r="AB226" s="294"/>
      <c r="AC226" s="294"/>
      <c r="AD226" s="294"/>
    </row>
    <row r="227" spans="1:30" ht="18" customHeight="1">
      <c r="A227" s="121"/>
      <c r="B227" s="122"/>
      <c r="C227" s="123"/>
      <c r="D227" s="97" t="s">
        <v>2902</v>
      </c>
      <c r="E227" s="98" t="s">
        <v>594</v>
      </c>
      <c r="F227" s="99" t="s">
        <v>2801</v>
      </c>
      <c r="G227" s="46">
        <v>2</v>
      </c>
      <c r="H227" s="225"/>
      <c r="I227" s="226"/>
      <c r="J227" s="218">
        <v>45</v>
      </c>
      <c r="K227" s="104">
        <f t="shared" si="43"/>
        <v>0</v>
      </c>
      <c r="L227" s="104">
        <f t="shared" si="44"/>
        <v>0</v>
      </c>
      <c r="M227" s="105">
        <f t="shared" si="45"/>
        <v>0</v>
      </c>
      <c r="N227" s="294"/>
      <c r="O227" s="294"/>
      <c r="P227" s="294"/>
      <c r="Q227" s="294"/>
      <c r="R227" s="294"/>
      <c r="S227" s="294"/>
      <c r="T227" s="294"/>
      <c r="U227" s="294"/>
      <c r="V227" s="294"/>
      <c r="W227" s="294"/>
      <c r="X227" s="294"/>
      <c r="Y227" s="294"/>
      <c r="Z227" s="294"/>
      <c r="AA227" s="294"/>
      <c r="AB227" s="294"/>
      <c r="AC227" s="294"/>
      <c r="AD227" s="294"/>
    </row>
    <row r="228" spans="1:30" ht="18" customHeight="1">
      <c r="A228" s="121"/>
      <c r="B228" s="122"/>
      <c r="C228" s="123"/>
      <c r="D228" s="97">
        <v>20200015201</v>
      </c>
      <c r="E228" s="98" t="s">
        <v>310</v>
      </c>
      <c r="F228" s="99" t="s">
        <v>1563</v>
      </c>
      <c r="G228" s="222">
        <v>2</v>
      </c>
      <c r="H228" s="231">
        <v>45</v>
      </c>
      <c r="I228" s="232">
        <v>30</v>
      </c>
      <c r="J228" s="233">
        <v>32</v>
      </c>
      <c r="K228" s="104">
        <f t="shared" si="43"/>
        <v>1</v>
      </c>
      <c r="L228" s="104">
        <f t="shared" si="44"/>
        <v>1.1000000000000001</v>
      </c>
      <c r="M228" s="105">
        <f t="shared" si="45"/>
        <v>69.8</v>
      </c>
      <c r="N228" s="294"/>
      <c r="O228" s="294"/>
      <c r="P228" s="294"/>
      <c r="Q228" s="294"/>
      <c r="R228" s="294"/>
      <c r="S228" s="294"/>
      <c r="T228" s="294"/>
      <c r="U228" s="294"/>
      <c r="V228" s="294"/>
      <c r="W228" s="294"/>
      <c r="X228" s="294"/>
      <c r="Y228" s="294"/>
      <c r="Z228" s="294"/>
      <c r="AA228" s="294"/>
      <c r="AB228" s="294"/>
      <c r="AC228" s="294"/>
      <c r="AD228" s="294"/>
    </row>
    <row r="229" spans="1:30" ht="18" customHeight="1">
      <c r="A229" s="121"/>
      <c r="B229" s="140"/>
      <c r="C229" s="123"/>
      <c r="D229" s="97">
        <v>20200015202</v>
      </c>
      <c r="E229" s="98" t="s">
        <v>310</v>
      </c>
      <c r="F229" s="99" t="s">
        <v>1585</v>
      </c>
      <c r="G229" s="222">
        <v>2</v>
      </c>
      <c r="H229" s="231">
        <v>45</v>
      </c>
      <c r="I229" s="232">
        <v>30</v>
      </c>
      <c r="J229" s="233">
        <v>34</v>
      </c>
      <c r="K229" s="104">
        <f t="shared" si="43"/>
        <v>1</v>
      </c>
      <c r="L229" s="104">
        <f t="shared" si="44"/>
        <v>1.1000000000000001</v>
      </c>
      <c r="M229" s="105">
        <f t="shared" si="45"/>
        <v>69.8</v>
      </c>
      <c r="N229" s="294"/>
      <c r="O229" s="294"/>
      <c r="P229" s="294"/>
      <c r="Q229" s="294"/>
      <c r="R229" s="294"/>
      <c r="S229" s="294"/>
      <c r="T229" s="294"/>
      <c r="U229" s="294"/>
      <c r="V229" s="294"/>
      <c r="W229" s="294"/>
      <c r="X229" s="294"/>
      <c r="Y229" s="294"/>
      <c r="Z229" s="294"/>
      <c r="AA229" s="294"/>
      <c r="AB229" s="294"/>
      <c r="AC229" s="294"/>
      <c r="AD229" s="294"/>
    </row>
    <row r="230" spans="1:30" ht="18" customHeight="1">
      <c r="A230" s="121"/>
      <c r="B230" s="140"/>
      <c r="C230" s="123"/>
      <c r="D230" s="97" t="s">
        <v>4153</v>
      </c>
      <c r="E230" s="98" t="s">
        <v>649</v>
      </c>
      <c r="F230" s="99" t="s">
        <v>1648</v>
      </c>
      <c r="G230" s="46">
        <v>2</v>
      </c>
      <c r="H230" s="227">
        <v>30</v>
      </c>
      <c r="I230" s="228">
        <v>60</v>
      </c>
      <c r="J230" s="218">
        <v>51</v>
      </c>
      <c r="K230" s="104">
        <f t="shared" si="43"/>
        <v>1.2</v>
      </c>
      <c r="L230" s="104">
        <f t="shared" si="44"/>
        <v>1.2</v>
      </c>
      <c r="M230" s="105">
        <f t="shared" si="45"/>
        <v>90</v>
      </c>
      <c r="N230" s="286"/>
      <c r="O230" s="286"/>
      <c r="P230" s="286"/>
      <c r="Q230" s="286"/>
      <c r="R230" s="286"/>
      <c r="S230" s="286"/>
      <c r="T230" s="286"/>
      <c r="U230" s="286"/>
      <c r="V230" s="286"/>
      <c r="W230" s="286"/>
      <c r="X230" s="286"/>
      <c r="Y230" s="286"/>
      <c r="Z230" s="286"/>
      <c r="AA230" s="286"/>
      <c r="AB230" s="286"/>
      <c r="AC230" s="286"/>
      <c r="AD230" s="286"/>
    </row>
    <row r="231" spans="1:30" ht="18" customHeight="1">
      <c r="A231" s="56">
        <v>16</v>
      </c>
      <c r="B231" s="127" t="s">
        <v>4450</v>
      </c>
      <c r="C231" s="128" t="s">
        <v>4451</v>
      </c>
      <c r="D231" s="97" t="s">
        <v>3636</v>
      </c>
      <c r="E231" s="98" t="s">
        <v>1296</v>
      </c>
      <c r="F231" s="99" t="s">
        <v>2801</v>
      </c>
      <c r="G231" s="234">
        <v>1</v>
      </c>
      <c r="H231" s="217">
        <v>30</v>
      </c>
      <c r="I231" s="164">
        <v>30</v>
      </c>
      <c r="J231" s="235">
        <v>45</v>
      </c>
      <c r="K231" s="104">
        <f t="shared" si="43"/>
        <v>1.2</v>
      </c>
      <c r="L231" s="104">
        <f t="shared" si="44"/>
        <v>1.2</v>
      </c>
      <c r="M231" s="105">
        <f t="shared" si="45"/>
        <v>63</v>
      </c>
      <c r="N231" s="342">
        <v>89.5</v>
      </c>
      <c r="O231" s="314"/>
      <c r="P231" s="313">
        <f>SUM(M231:M245)+N231+O231</f>
        <v>828.3</v>
      </c>
      <c r="Q231" s="314">
        <v>0</v>
      </c>
      <c r="R231" s="313">
        <v>35</v>
      </c>
      <c r="S231" s="316">
        <v>450</v>
      </c>
      <c r="T231" s="314">
        <v>450</v>
      </c>
      <c r="U231" s="316">
        <v>112</v>
      </c>
      <c r="V231" s="317">
        <v>112</v>
      </c>
      <c r="W231" s="316">
        <v>56</v>
      </c>
      <c r="X231" s="314">
        <v>56</v>
      </c>
      <c r="Y231" s="313">
        <f>ROUND((P231-T231),1)</f>
        <v>378.3</v>
      </c>
      <c r="Z231" s="312">
        <v>-112</v>
      </c>
      <c r="AA231" s="312">
        <v>-21</v>
      </c>
      <c r="AB231" s="319"/>
      <c r="AC231" s="315">
        <f>SUM(Y231:AA245)</f>
        <v>245.3</v>
      </c>
      <c r="AD231" s="120"/>
    </row>
    <row r="232" spans="1:30" ht="18" customHeight="1">
      <c r="A232" s="121"/>
      <c r="B232" s="122"/>
      <c r="C232" s="123"/>
      <c r="D232" s="97">
        <v>21100093903</v>
      </c>
      <c r="E232" s="98" t="s">
        <v>636</v>
      </c>
      <c r="F232" s="99" t="s">
        <v>1896</v>
      </c>
      <c r="G232" s="147">
        <v>1</v>
      </c>
      <c r="H232" s="148">
        <v>12</v>
      </c>
      <c r="I232" s="162">
        <v>30</v>
      </c>
      <c r="J232" s="218">
        <v>58</v>
      </c>
      <c r="K232" s="104">
        <f t="shared" si="43"/>
        <v>1.2</v>
      </c>
      <c r="L232" s="104">
        <f t="shared" si="44"/>
        <v>1.2</v>
      </c>
      <c r="M232" s="105">
        <f t="shared" si="45"/>
        <v>41.4</v>
      </c>
      <c r="N232" s="294"/>
      <c r="O232" s="294"/>
      <c r="P232" s="294"/>
      <c r="Q232" s="294"/>
      <c r="R232" s="294"/>
      <c r="S232" s="294"/>
      <c r="T232" s="294"/>
      <c r="U232" s="294"/>
      <c r="V232" s="294"/>
      <c r="W232" s="294"/>
      <c r="X232" s="294"/>
      <c r="Y232" s="294"/>
      <c r="Z232" s="294"/>
      <c r="AA232" s="294"/>
      <c r="AB232" s="294"/>
      <c r="AC232" s="294"/>
      <c r="AD232" s="120"/>
    </row>
    <row r="233" spans="1:30" ht="18" customHeight="1">
      <c r="A233" s="121"/>
      <c r="B233" s="122"/>
      <c r="C233" s="123"/>
      <c r="D233" s="97">
        <v>21100093905</v>
      </c>
      <c r="E233" s="98" t="s">
        <v>636</v>
      </c>
      <c r="F233" s="99" t="s">
        <v>4299</v>
      </c>
      <c r="G233" s="147">
        <v>1</v>
      </c>
      <c r="H233" s="148">
        <v>12</v>
      </c>
      <c r="I233" s="162">
        <v>30</v>
      </c>
      <c r="J233" s="218">
        <v>52</v>
      </c>
      <c r="K233" s="104">
        <f t="shared" si="43"/>
        <v>1.2</v>
      </c>
      <c r="L233" s="104">
        <f t="shared" si="44"/>
        <v>1.2</v>
      </c>
      <c r="M233" s="105">
        <f t="shared" si="45"/>
        <v>41.4</v>
      </c>
      <c r="N233" s="294"/>
      <c r="O233" s="294"/>
      <c r="P233" s="294"/>
      <c r="Q233" s="294"/>
      <c r="R233" s="294"/>
      <c r="S233" s="294"/>
      <c r="T233" s="294"/>
      <c r="U233" s="294"/>
      <c r="V233" s="294"/>
      <c r="W233" s="294"/>
      <c r="X233" s="294"/>
      <c r="Y233" s="294"/>
      <c r="Z233" s="294"/>
      <c r="AA233" s="294"/>
      <c r="AB233" s="294"/>
      <c r="AC233" s="294"/>
      <c r="AD233" s="120"/>
    </row>
    <row r="234" spans="1:30" ht="18" customHeight="1">
      <c r="A234" s="121"/>
      <c r="B234" s="122"/>
      <c r="C234" s="123"/>
      <c r="D234" s="97" t="s">
        <v>2803</v>
      </c>
      <c r="E234" s="98" t="s">
        <v>4452</v>
      </c>
      <c r="F234" s="99" t="s">
        <v>1790</v>
      </c>
      <c r="G234" s="147">
        <v>1</v>
      </c>
      <c r="H234" s="148">
        <v>15</v>
      </c>
      <c r="I234" s="162"/>
      <c r="J234" s="218"/>
      <c r="K234" s="104">
        <f t="shared" si="43"/>
        <v>0</v>
      </c>
      <c r="L234" s="104">
        <f t="shared" si="44"/>
        <v>0</v>
      </c>
      <c r="M234" s="105">
        <f t="shared" si="45"/>
        <v>0</v>
      </c>
      <c r="N234" s="294"/>
      <c r="O234" s="294"/>
      <c r="P234" s="294"/>
      <c r="Q234" s="294"/>
      <c r="R234" s="294"/>
      <c r="S234" s="294"/>
      <c r="T234" s="294"/>
      <c r="U234" s="294"/>
      <c r="V234" s="294"/>
      <c r="W234" s="294"/>
      <c r="X234" s="294"/>
      <c r="Y234" s="294"/>
      <c r="Z234" s="294"/>
      <c r="AA234" s="294"/>
      <c r="AB234" s="294"/>
      <c r="AC234" s="294"/>
      <c r="AD234" s="120"/>
    </row>
    <row r="235" spans="1:30" ht="18" customHeight="1">
      <c r="A235" s="121"/>
      <c r="B235" s="122"/>
      <c r="C235" s="123"/>
      <c r="D235" s="97">
        <v>21100134202</v>
      </c>
      <c r="E235" s="98" t="s">
        <v>310</v>
      </c>
      <c r="F235" s="99" t="s">
        <v>1286</v>
      </c>
      <c r="G235" s="147">
        <v>2</v>
      </c>
      <c r="H235" s="148">
        <v>30</v>
      </c>
      <c r="I235" s="162">
        <v>60</v>
      </c>
      <c r="J235" s="235">
        <v>49</v>
      </c>
      <c r="K235" s="177">
        <f t="shared" si="43"/>
        <v>1.2</v>
      </c>
      <c r="L235" s="177">
        <f t="shared" si="44"/>
        <v>1.2</v>
      </c>
      <c r="M235" s="105">
        <f t="shared" si="45"/>
        <v>90</v>
      </c>
      <c r="N235" s="294"/>
      <c r="O235" s="294"/>
      <c r="P235" s="294"/>
      <c r="Q235" s="294"/>
      <c r="R235" s="294"/>
      <c r="S235" s="294"/>
      <c r="T235" s="294"/>
      <c r="U235" s="294"/>
      <c r="V235" s="294"/>
      <c r="W235" s="294"/>
      <c r="X235" s="294"/>
      <c r="Y235" s="294"/>
      <c r="Z235" s="294"/>
      <c r="AA235" s="294"/>
      <c r="AB235" s="294"/>
      <c r="AC235" s="294"/>
      <c r="AD235" s="120"/>
    </row>
    <row r="236" spans="1:30" ht="18" customHeight="1">
      <c r="A236" s="121"/>
      <c r="B236" s="122"/>
      <c r="C236" s="123"/>
      <c r="D236" s="97">
        <v>21100134203</v>
      </c>
      <c r="E236" s="98" t="s">
        <v>310</v>
      </c>
      <c r="F236" s="99" t="s">
        <v>650</v>
      </c>
      <c r="G236" s="147">
        <v>2</v>
      </c>
      <c r="H236" s="148">
        <v>30</v>
      </c>
      <c r="I236" s="162">
        <v>60</v>
      </c>
      <c r="J236" s="235">
        <v>53</v>
      </c>
      <c r="K236" s="177">
        <f t="shared" si="43"/>
        <v>1.2</v>
      </c>
      <c r="L236" s="177">
        <f t="shared" si="44"/>
        <v>1.2</v>
      </c>
      <c r="M236" s="105">
        <f t="shared" si="45"/>
        <v>90</v>
      </c>
      <c r="N236" s="294"/>
      <c r="O236" s="294"/>
      <c r="P236" s="294"/>
      <c r="Q236" s="294"/>
      <c r="R236" s="294"/>
      <c r="S236" s="294"/>
      <c r="T236" s="294"/>
      <c r="U236" s="294"/>
      <c r="V236" s="294"/>
      <c r="W236" s="294"/>
      <c r="X236" s="294"/>
      <c r="Y236" s="294"/>
      <c r="Z236" s="294"/>
      <c r="AA236" s="294"/>
      <c r="AB236" s="294"/>
      <c r="AC236" s="294"/>
      <c r="AD236" s="120"/>
    </row>
    <row r="237" spans="1:30" ht="18" customHeight="1">
      <c r="A237" s="121"/>
      <c r="B237" s="122"/>
      <c r="C237" s="123"/>
      <c r="D237" s="97">
        <v>20200022402</v>
      </c>
      <c r="E237" s="98" t="s">
        <v>3552</v>
      </c>
      <c r="F237" s="99" t="s">
        <v>1298</v>
      </c>
      <c r="G237" s="147">
        <v>2</v>
      </c>
      <c r="H237" s="148">
        <v>15</v>
      </c>
      <c r="I237" s="162">
        <v>30</v>
      </c>
      <c r="J237" s="235">
        <v>46</v>
      </c>
      <c r="K237" s="104">
        <f t="shared" si="43"/>
        <v>1.2</v>
      </c>
      <c r="L237" s="104">
        <f t="shared" si="44"/>
        <v>1.2</v>
      </c>
      <c r="M237" s="105">
        <f t="shared" si="45"/>
        <v>45</v>
      </c>
      <c r="N237" s="294"/>
      <c r="O237" s="294"/>
      <c r="P237" s="294"/>
      <c r="Q237" s="294"/>
      <c r="R237" s="294"/>
      <c r="S237" s="294"/>
      <c r="T237" s="294"/>
      <c r="U237" s="294"/>
      <c r="V237" s="294"/>
      <c r="W237" s="294"/>
      <c r="X237" s="294"/>
      <c r="Y237" s="294"/>
      <c r="Z237" s="294"/>
      <c r="AA237" s="294"/>
      <c r="AB237" s="294"/>
      <c r="AC237" s="294"/>
      <c r="AD237" s="120"/>
    </row>
    <row r="238" spans="1:30" ht="18" customHeight="1">
      <c r="A238" s="121"/>
      <c r="B238" s="122"/>
      <c r="C238" s="123"/>
      <c r="D238" s="97">
        <v>20200022401</v>
      </c>
      <c r="E238" s="98" t="s">
        <v>3552</v>
      </c>
      <c r="F238" s="99" t="s">
        <v>2801</v>
      </c>
      <c r="G238" s="147">
        <v>2</v>
      </c>
      <c r="H238" s="148">
        <v>15</v>
      </c>
      <c r="I238" s="162">
        <v>30</v>
      </c>
      <c r="J238" s="235">
        <v>46</v>
      </c>
      <c r="K238" s="104">
        <f t="shared" si="43"/>
        <v>1.2</v>
      </c>
      <c r="L238" s="104">
        <f t="shared" si="44"/>
        <v>1.2</v>
      </c>
      <c r="M238" s="105">
        <f t="shared" si="45"/>
        <v>45</v>
      </c>
      <c r="N238" s="294"/>
      <c r="O238" s="294"/>
      <c r="P238" s="294"/>
      <c r="Q238" s="294"/>
      <c r="R238" s="294"/>
      <c r="S238" s="294"/>
      <c r="T238" s="294"/>
      <c r="U238" s="294"/>
      <c r="V238" s="294"/>
      <c r="W238" s="294"/>
      <c r="X238" s="294"/>
      <c r="Y238" s="294"/>
      <c r="Z238" s="294"/>
      <c r="AA238" s="294"/>
      <c r="AB238" s="294"/>
      <c r="AC238" s="294"/>
      <c r="AD238" s="120"/>
    </row>
    <row r="239" spans="1:30" ht="18" customHeight="1">
      <c r="A239" s="121"/>
      <c r="B239" s="122"/>
      <c r="C239" s="123"/>
      <c r="D239" s="97">
        <v>21100119902</v>
      </c>
      <c r="E239" s="98" t="s">
        <v>649</v>
      </c>
      <c r="F239" s="99" t="s">
        <v>1491</v>
      </c>
      <c r="G239" s="147">
        <v>2</v>
      </c>
      <c r="H239" s="148">
        <v>30</v>
      </c>
      <c r="I239" s="162">
        <v>60</v>
      </c>
      <c r="J239" s="235">
        <v>41</v>
      </c>
      <c r="K239" s="104">
        <f t="shared" si="43"/>
        <v>1.2</v>
      </c>
      <c r="L239" s="104">
        <f t="shared" si="44"/>
        <v>1.2</v>
      </c>
      <c r="M239" s="105">
        <f t="shared" si="45"/>
        <v>90</v>
      </c>
      <c r="N239" s="294"/>
      <c r="O239" s="294"/>
      <c r="P239" s="294"/>
      <c r="Q239" s="294"/>
      <c r="R239" s="294"/>
      <c r="S239" s="294"/>
      <c r="T239" s="294"/>
      <c r="U239" s="294"/>
      <c r="V239" s="294"/>
      <c r="W239" s="294"/>
      <c r="X239" s="294"/>
      <c r="Y239" s="294"/>
      <c r="Z239" s="294"/>
      <c r="AA239" s="294"/>
      <c r="AB239" s="294"/>
      <c r="AC239" s="294"/>
      <c r="AD239" s="120"/>
    </row>
    <row r="240" spans="1:30" ht="18" customHeight="1">
      <c r="A240" s="121"/>
      <c r="B240" s="122"/>
      <c r="C240" s="123"/>
      <c r="D240" s="97">
        <v>21100119944</v>
      </c>
      <c r="E240" s="98" t="s">
        <v>649</v>
      </c>
      <c r="F240" s="99" t="s">
        <v>1332</v>
      </c>
      <c r="G240" s="147">
        <v>2</v>
      </c>
      <c r="H240" s="148">
        <v>30</v>
      </c>
      <c r="I240" s="162">
        <v>60</v>
      </c>
      <c r="J240" s="235">
        <v>47</v>
      </c>
      <c r="K240" s="104">
        <f t="shared" si="43"/>
        <v>1.2</v>
      </c>
      <c r="L240" s="104">
        <f t="shared" si="44"/>
        <v>1.2</v>
      </c>
      <c r="M240" s="105">
        <f t="shared" si="45"/>
        <v>90</v>
      </c>
      <c r="N240" s="294"/>
      <c r="O240" s="294"/>
      <c r="P240" s="294"/>
      <c r="Q240" s="294"/>
      <c r="R240" s="294"/>
      <c r="S240" s="294"/>
      <c r="T240" s="294"/>
      <c r="U240" s="294"/>
      <c r="V240" s="294"/>
      <c r="W240" s="294"/>
      <c r="X240" s="294"/>
      <c r="Y240" s="294"/>
      <c r="Z240" s="294"/>
      <c r="AA240" s="294"/>
      <c r="AB240" s="294"/>
      <c r="AC240" s="294"/>
      <c r="AD240" s="120"/>
    </row>
    <row r="241" spans="1:30" ht="15.75" customHeight="1">
      <c r="A241" s="121"/>
      <c r="B241" s="122"/>
      <c r="C241" s="123"/>
      <c r="D241" s="97">
        <v>41000126401</v>
      </c>
      <c r="E241" s="98" t="s">
        <v>3072</v>
      </c>
      <c r="F241" s="99" t="s">
        <v>302</v>
      </c>
      <c r="G241" s="147">
        <v>2</v>
      </c>
      <c r="H241" s="148">
        <v>30</v>
      </c>
      <c r="I241" s="162">
        <v>30</v>
      </c>
      <c r="J241" s="235">
        <v>13</v>
      </c>
      <c r="K241" s="104">
        <f t="shared" si="43"/>
        <v>1</v>
      </c>
      <c r="L241" s="104">
        <f t="shared" si="44"/>
        <v>1</v>
      </c>
      <c r="M241" s="105">
        <f t="shared" si="45"/>
        <v>52.5</v>
      </c>
      <c r="N241" s="294"/>
      <c r="O241" s="294"/>
      <c r="P241" s="294"/>
      <c r="Q241" s="294"/>
      <c r="R241" s="294"/>
      <c r="S241" s="294"/>
      <c r="T241" s="294"/>
      <c r="U241" s="294"/>
      <c r="V241" s="294"/>
      <c r="W241" s="294"/>
      <c r="X241" s="294"/>
      <c r="Y241" s="294"/>
      <c r="Z241" s="294"/>
      <c r="AA241" s="294"/>
      <c r="AB241" s="294"/>
      <c r="AC241" s="294"/>
      <c r="AD241" s="120"/>
    </row>
    <row r="242" spans="1:30" ht="18" customHeight="1">
      <c r="A242" s="121"/>
      <c r="B242" s="122"/>
      <c r="C242" s="123"/>
      <c r="D242" s="97">
        <v>20200009701</v>
      </c>
      <c r="E242" s="98" t="s">
        <v>4132</v>
      </c>
      <c r="F242" s="99" t="s">
        <v>1273</v>
      </c>
      <c r="G242" s="147">
        <v>2</v>
      </c>
      <c r="H242" s="148">
        <v>39</v>
      </c>
      <c r="I242" s="162">
        <v>18</v>
      </c>
      <c r="J242" s="235">
        <v>42</v>
      </c>
      <c r="K242" s="104">
        <f t="shared" si="43"/>
        <v>1.2</v>
      </c>
      <c r="L242" s="104">
        <f t="shared" si="44"/>
        <v>1.2</v>
      </c>
      <c r="M242" s="105">
        <f t="shared" si="45"/>
        <v>63</v>
      </c>
      <c r="N242" s="294"/>
      <c r="O242" s="294"/>
      <c r="P242" s="294"/>
      <c r="Q242" s="294"/>
      <c r="R242" s="294"/>
      <c r="S242" s="294"/>
      <c r="T242" s="294"/>
      <c r="U242" s="294"/>
      <c r="V242" s="294"/>
      <c r="W242" s="294"/>
      <c r="X242" s="294"/>
      <c r="Y242" s="294"/>
      <c r="Z242" s="294"/>
      <c r="AA242" s="294"/>
      <c r="AB242" s="294"/>
      <c r="AC242" s="294"/>
      <c r="AD242" s="120"/>
    </row>
    <row r="243" spans="1:30" ht="18" customHeight="1">
      <c r="A243" s="121"/>
      <c r="B243" s="140"/>
      <c r="C243" s="123"/>
      <c r="D243" s="97">
        <v>20200120701</v>
      </c>
      <c r="E243" s="98" t="s">
        <v>4453</v>
      </c>
      <c r="F243" s="99" t="s">
        <v>4454</v>
      </c>
      <c r="G243" s="147">
        <v>2</v>
      </c>
      <c r="H243" s="148">
        <v>15</v>
      </c>
      <c r="I243" s="162">
        <v>30</v>
      </c>
      <c r="J243" s="235">
        <v>51</v>
      </c>
      <c r="K243" s="104">
        <f t="shared" si="43"/>
        <v>0</v>
      </c>
      <c r="L243" s="104">
        <f t="shared" si="44"/>
        <v>0</v>
      </c>
      <c r="M243" s="105">
        <f t="shared" si="45"/>
        <v>25.5</v>
      </c>
      <c r="N243" s="294"/>
      <c r="O243" s="294"/>
      <c r="P243" s="294"/>
      <c r="Q243" s="294"/>
      <c r="R243" s="294"/>
      <c r="S243" s="294"/>
      <c r="T243" s="294"/>
      <c r="U243" s="294"/>
      <c r="V243" s="294"/>
      <c r="W243" s="294"/>
      <c r="X243" s="294"/>
      <c r="Y243" s="294"/>
      <c r="Z243" s="294"/>
      <c r="AA243" s="294"/>
      <c r="AB243" s="294"/>
      <c r="AC243" s="294"/>
      <c r="AD243" s="120"/>
    </row>
    <row r="244" spans="1:30" ht="18" customHeight="1">
      <c r="A244" s="121"/>
      <c r="B244" s="122"/>
      <c r="C244" s="123"/>
      <c r="D244" s="97">
        <v>20400074301</v>
      </c>
      <c r="E244" s="98" t="s">
        <v>4455</v>
      </c>
      <c r="F244" s="99" t="s">
        <v>2137</v>
      </c>
      <c r="G244" s="236">
        <v>2</v>
      </c>
      <c r="H244" s="217">
        <v>2</v>
      </c>
      <c r="I244" s="164">
        <v>0</v>
      </c>
      <c r="J244" s="235">
        <v>12</v>
      </c>
      <c r="K244" s="104">
        <f t="shared" si="43"/>
        <v>1</v>
      </c>
      <c r="L244" s="104">
        <f t="shared" si="44"/>
        <v>0</v>
      </c>
      <c r="M244" s="105">
        <f t="shared" si="45"/>
        <v>2</v>
      </c>
      <c r="N244" s="294"/>
      <c r="O244" s="294"/>
      <c r="P244" s="294"/>
      <c r="Q244" s="294"/>
      <c r="R244" s="294"/>
      <c r="S244" s="294"/>
      <c r="T244" s="294"/>
      <c r="U244" s="294"/>
      <c r="V244" s="294"/>
      <c r="W244" s="294"/>
      <c r="X244" s="294"/>
      <c r="Y244" s="294"/>
      <c r="Z244" s="294"/>
      <c r="AA244" s="294"/>
      <c r="AB244" s="294"/>
      <c r="AC244" s="294"/>
      <c r="AD244" s="120"/>
    </row>
    <row r="245" spans="1:30" ht="18" customHeight="1">
      <c r="A245" s="121"/>
      <c r="B245" s="122"/>
      <c r="C245" s="123"/>
      <c r="D245" s="97" t="s">
        <v>2803</v>
      </c>
      <c r="E245" s="98" t="s">
        <v>4452</v>
      </c>
      <c r="F245" s="99" t="s">
        <v>1790</v>
      </c>
      <c r="G245" s="147">
        <v>2</v>
      </c>
      <c r="H245" s="148">
        <v>15</v>
      </c>
      <c r="I245" s="162"/>
      <c r="J245" s="218"/>
      <c r="K245" s="104">
        <f t="shared" si="43"/>
        <v>0</v>
      </c>
      <c r="L245" s="104">
        <f t="shared" si="44"/>
        <v>0</v>
      </c>
      <c r="M245" s="105">
        <f t="shared" si="45"/>
        <v>0</v>
      </c>
      <c r="N245" s="286"/>
      <c r="O245" s="286"/>
      <c r="P245" s="286"/>
      <c r="Q245" s="286"/>
      <c r="R245" s="286"/>
      <c r="S245" s="286"/>
      <c r="T245" s="286"/>
      <c r="U245" s="286"/>
      <c r="V245" s="286"/>
      <c r="W245" s="286"/>
      <c r="X245" s="286"/>
      <c r="Y245" s="286"/>
      <c r="Z245" s="286"/>
      <c r="AA245" s="286"/>
      <c r="AB245" s="286"/>
      <c r="AC245" s="286"/>
      <c r="AD245" s="120"/>
    </row>
    <row r="246" spans="1:30" ht="18" customHeight="1">
      <c r="A246" s="56">
        <v>17</v>
      </c>
      <c r="B246" s="127" t="s">
        <v>4456</v>
      </c>
      <c r="C246" s="128" t="s">
        <v>4457</v>
      </c>
      <c r="D246" s="97" t="s">
        <v>1304</v>
      </c>
      <c r="E246" s="98" t="s">
        <v>1272</v>
      </c>
      <c r="F246" s="99" t="s">
        <v>1298</v>
      </c>
      <c r="G246" s="137">
        <v>1</v>
      </c>
      <c r="H246" s="138">
        <v>30</v>
      </c>
      <c r="I246" s="138">
        <v>0</v>
      </c>
      <c r="J246" s="235">
        <v>54</v>
      </c>
      <c r="K246" s="104">
        <f t="shared" si="43"/>
        <v>1.2</v>
      </c>
      <c r="L246" s="104">
        <f t="shared" si="44"/>
        <v>0</v>
      </c>
      <c r="M246" s="105">
        <f t="shared" si="45"/>
        <v>36</v>
      </c>
      <c r="N246" s="342">
        <v>67.5</v>
      </c>
      <c r="O246" s="314"/>
      <c r="P246" s="313">
        <f>SUM(M246:M257)+N246+O246</f>
        <v>751.5</v>
      </c>
      <c r="Q246" s="314">
        <v>0</v>
      </c>
      <c r="R246" s="313">
        <v>54.6</v>
      </c>
      <c r="S246" s="316">
        <v>450</v>
      </c>
      <c r="T246" s="314">
        <v>450</v>
      </c>
      <c r="U246" s="316">
        <v>112</v>
      </c>
      <c r="V246" s="317">
        <v>112</v>
      </c>
      <c r="W246" s="316">
        <v>56</v>
      </c>
      <c r="X246" s="314">
        <v>56</v>
      </c>
      <c r="Y246" s="313">
        <f>ROUND((P246-T246),1)</f>
        <v>301.5</v>
      </c>
      <c r="Z246" s="312">
        <f>IF(OR(SUM(V246:V257)="",SUM(Q246:Q257)=""),0,IF(OR(SUM(U246:U257)=320,SUM(V246:V257)&gt;0),ROUND((SUM(Q246:Q257)-SUM(V246:V257)),1),0))</f>
        <v>-112</v>
      </c>
      <c r="AA246" s="312">
        <f>IF(OR(SUM(X246:X257)="",SUM(R246:R257)=""),0,IF(OR(SUM(W246:W257)=160,SUM(X246:X257)&gt;0),ROUND((SUM(R246:R257)-SUM(X246:X257)),1),0))</f>
        <v>-1.4</v>
      </c>
      <c r="AB246" s="319"/>
      <c r="AC246" s="315">
        <f>SUM(Y246:AA257)</f>
        <v>188.1</v>
      </c>
      <c r="AD246" s="120"/>
    </row>
    <row r="247" spans="1:30" ht="18" customHeight="1">
      <c r="A247" s="121"/>
      <c r="B247" s="122"/>
      <c r="C247" s="123"/>
      <c r="D247" s="97" t="s">
        <v>4458</v>
      </c>
      <c r="E247" s="98" t="s">
        <v>1272</v>
      </c>
      <c r="F247" s="99" t="s">
        <v>2801</v>
      </c>
      <c r="G247" s="135">
        <v>1</v>
      </c>
      <c r="H247" s="136">
        <v>30</v>
      </c>
      <c r="I247" s="136">
        <v>0</v>
      </c>
      <c r="J247" s="235">
        <v>44</v>
      </c>
      <c r="K247" s="104">
        <f t="shared" si="43"/>
        <v>1.2</v>
      </c>
      <c r="L247" s="104">
        <f t="shared" si="44"/>
        <v>0</v>
      </c>
      <c r="M247" s="105">
        <f t="shared" si="45"/>
        <v>36</v>
      </c>
      <c r="N247" s="294"/>
      <c r="O247" s="294"/>
      <c r="P247" s="294"/>
      <c r="Q247" s="294"/>
      <c r="R247" s="294"/>
      <c r="S247" s="294"/>
      <c r="T247" s="294"/>
      <c r="U247" s="294"/>
      <c r="V247" s="294"/>
      <c r="W247" s="294"/>
      <c r="X247" s="294"/>
      <c r="Y247" s="294"/>
      <c r="Z247" s="294"/>
      <c r="AA247" s="294"/>
      <c r="AB247" s="294"/>
      <c r="AC247" s="294"/>
      <c r="AD247" s="120"/>
    </row>
    <row r="248" spans="1:30" ht="18" customHeight="1">
      <c r="A248" s="121"/>
      <c r="B248" s="122"/>
      <c r="C248" s="123"/>
      <c r="D248" s="97" t="s">
        <v>4459</v>
      </c>
      <c r="E248" s="98" t="s">
        <v>636</v>
      </c>
      <c r="F248" s="99" t="s">
        <v>650</v>
      </c>
      <c r="G248" s="135">
        <v>1</v>
      </c>
      <c r="H248" s="136">
        <v>15</v>
      </c>
      <c r="I248" s="136">
        <v>30</v>
      </c>
      <c r="J248" s="235">
        <v>53</v>
      </c>
      <c r="K248" s="104">
        <f t="shared" si="43"/>
        <v>1.2</v>
      </c>
      <c r="L248" s="104">
        <f t="shared" si="44"/>
        <v>1.2</v>
      </c>
      <c r="M248" s="105">
        <f t="shared" si="45"/>
        <v>45</v>
      </c>
      <c r="N248" s="294"/>
      <c r="O248" s="294"/>
      <c r="P248" s="294"/>
      <c r="Q248" s="294"/>
      <c r="R248" s="294"/>
      <c r="S248" s="294"/>
      <c r="T248" s="294"/>
      <c r="U248" s="294"/>
      <c r="V248" s="294"/>
      <c r="W248" s="294"/>
      <c r="X248" s="294"/>
      <c r="Y248" s="294"/>
      <c r="Z248" s="294"/>
      <c r="AA248" s="294"/>
      <c r="AB248" s="294"/>
      <c r="AC248" s="294"/>
      <c r="AD248" s="120"/>
    </row>
    <row r="249" spans="1:30" ht="18" customHeight="1">
      <c r="A249" s="121"/>
      <c r="B249" s="122"/>
      <c r="C249" s="123"/>
      <c r="D249" s="97" t="s">
        <v>4460</v>
      </c>
      <c r="E249" s="98" t="s">
        <v>1300</v>
      </c>
      <c r="F249" s="99" t="s">
        <v>2801</v>
      </c>
      <c r="G249" s="135">
        <v>1</v>
      </c>
      <c r="H249" s="136">
        <v>30</v>
      </c>
      <c r="I249" s="136">
        <v>60</v>
      </c>
      <c r="J249" s="235">
        <v>44</v>
      </c>
      <c r="K249" s="104">
        <f t="shared" si="43"/>
        <v>1.2</v>
      </c>
      <c r="L249" s="104">
        <f t="shared" si="44"/>
        <v>1.2</v>
      </c>
      <c r="M249" s="105">
        <f t="shared" si="45"/>
        <v>90</v>
      </c>
      <c r="N249" s="294"/>
      <c r="O249" s="294"/>
      <c r="P249" s="294"/>
      <c r="Q249" s="294"/>
      <c r="R249" s="294"/>
      <c r="S249" s="294"/>
      <c r="T249" s="294"/>
      <c r="U249" s="294"/>
      <c r="V249" s="294"/>
      <c r="W249" s="294"/>
      <c r="X249" s="294"/>
      <c r="Y249" s="294"/>
      <c r="Z249" s="294"/>
      <c r="AA249" s="294"/>
      <c r="AB249" s="294"/>
      <c r="AC249" s="294"/>
      <c r="AD249" s="120"/>
    </row>
    <row r="250" spans="1:30" ht="18" customHeight="1">
      <c r="A250" s="121"/>
      <c r="B250" s="122"/>
      <c r="C250" s="123"/>
      <c r="D250" s="97" t="s">
        <v>4133</v>
      </c>
      <c r="E250" s="98" t="s">
        <v>594</v>
      </c>
      <c r="F250" s="99" t="s">
        <v>650</v>
      </c>
      <c r="G250" s="135">
        <v>1</v>
      </c>
      <c r="H250" s="136">
        <v>15</v>
      </c>
      <c r="I250" s="136">
        <v>0</v>
      </c>
      <c r="J250" s="235">
        <v>53</v>
      </c>
      <c r="K250" s="104">
        <f t="shared" si="43"/>
        <v>0</v>
      </c>
      <c r="L250" s="104">
        <f t="shared" si="44"/>
        <v>0</v>
      </c>
      <c r="M250" s="105">
        <f t="shared" si="45"/>
        <v>0</v>
      </c>
      <c r="N250" s="294"/>
      <c r="O250" s="294"/>
      <c r="P250" s="294"/>
      <c r="Q250" s="294"/>
      <c r="R250" s="294"/>
      <c r="S250" s="294"/>
      <c r="T250" s="294"/>
      <c r="U250" s="294"/>
      <c r="V250" s="294"/>
      <c r="W250" s="294"/>
      <c r="X250" s="294"/>
      <c r="Y250" s="294"/>
      <c r="Z250" s="294"/>
      <c r="AA250" s="294"/>
      <c r="AB250" s="294"/>
      <c r="AC250" s="294"/>
      <c r="AD250" s="120"/>
    </row>
    <row r="251" spans="1:30" ht="18" customHeight="1">
      <c r="A251" s="121"/>
      <c r="B251" s="122"/>
      <c r="C251" s="123"/>
      <c r="D251" s="97" t="s">
        <v>3087</v>
      </c>
      <c r="E251" s="98" t="s">
        <v>308</v>
      </c>
      <c r="F251" s="99" t="s">
        <v>1790</v>
      </c>
      <c r="G251" s="135">
        <v>2</v>
      </c>
      <c r="H251" s="136">
        <v>45</v>
      </c>
      <c r="I251" s="136">
        <v>30</v>
      </c>
      <c r="J251" s="235">
        <v>45</v>
      </c>
      <c r="K251" s="104">
        <f t="shared" si="43"/>
        <v>1.2</v>
      </c>
      <c r="L251" s="104">
        <f t="shared" si="44"/>
        <v>1.2</v>
      </c>
      <c r="M251" s="105">
        <f t="shared" si="45"/>
        <v>81</v>
      </c>
      <c r="N251" s="294"/>
      <c r="O251" s="294"/>
      <c r="P251" s="294"/>
      <c r="Q251" s="294"/>
      <c r="R251" s="294"/>
      <c r="S251" s="294"/>
      <c r="T251" s="294"/>
      <c r="U251" s="294"/>
      <c r="V251" s="294"/>
      <c r="W251" s="294"/>
      <c r="X251" s="294"/>
      <c r="Y251" s="294"/>
      <c r="Z251" s="294"/>
      <c r="AA251" s="294"/>
      <c r="AB251" s="294"/>
      <c r="AC251" s="294"/>
      <c r="AD251" s="120"/>
    </row>
    <row r="252" spans="1:30" ht="18" customHeight="1">
      <c r="A252" s="121"/>
      <c r="B252" s="122"/>
      <c r="C252" s="123"/>
      <c r="D252" s="97" t="s">
        <v>3092</v>
      </c>
      <c r="E252" s="98" t="s">
        <v>308</v>
      </c>
      <c r="F252" s="99" t="s">
        <v>1801</v>
      </c>
      <c r="G252" s="135">
        <v>2</v>
      </c>
      <c r="H252" s="136">
        <v>45</v>
      </c>
      <c r="I252" s="136">
        <v>30</v>
      </c>
      <c r="J252" s="235">
        <v>41</v>
      </c>
      <c r="K252" s="104">
        <f t="shared" si="43"/>
        <v>1.2</v>
      </c>
      <c r="L252" s="104">
        <f t="shared" si="44"/>
        <v>1.2</v>
      </c>
      <c r="M252" s="105">
        <f t="shared" si="45"/>
        <v>81</v>
      </c>
      <c r="N252" s="294"/>
      <c r="O252" s="294"/>
      <c r="P252" s="294"/>
      <c r="Q252" s="294"/>
      <c r="R252" s="294"/>
      <c r="S252" s="294"/>
      <c r="T252" s="294"/>
      <c r="U252" s="294"/>
      <c r="V252" s="294"/>
      <c r="W252" s="294"/>
      <c r="X252" s="294"/>
      <c r="Y252" s="294"/>
      <c r="Z252" s="294"/>
      <c r="AA252" s="294"/>
      <c r="AB252" s="294"/>
      <c r="AC252" s="294"/>
      <c r="AD252" s="120"/>
    </row>
    <row r="253" spans="1:30" ht="18" customHeight="1">
      <c r="A253" s="121"/>
      <c r="B253" s="122"/>
      <c r="C253" s="123"/>
      <c r="D253" s="97" t="s">
        <v>1271</v>
      </c>
      <c r="E253" s="98" t="s">
        <v>1272</v>
      </c>
      <c r="F253" s="99" t="s">
        <v>1262</v>
      </c>
      <c r="G253" s="135">
        <v>2</v>
      </c>
      <c r="H253" s="136">
        <v>15</v>
      </c>
      <c r="I253" s="136">
        <v>0</v>
      </c>
      <c r="J253" s="235">
        <v>42</v>
      </c>
      <c r="K253" s="104">
        <f t="shared" si="43"/>
        <v>1.2</v>
      </c>
      <c r="L253" s="104">
        <f t="shared" si="44"/>
        <v>0</v>
      </c>
      <c r="M253" s="105">
        <f t="shared" si="45"/>
        <v>18</v>
      </c>
      <c r="N253" s="294"/>
      <c r="O253" s="294"/>
      <c r="P253" s="294"/>
      <c r="Q253" s="294"/>
      <c r="R253" s="294"/>
      <c r="S253" s="294"/>
      <c r="T253" s="294"/>
      <c r="U253" s="294"/>
      <c r="V253" s="294"/>
      <c r="W253" s="294"/>
      <c r="X253" s="294"/>
      <c r="Y253" s="294"/>
      <c r="Z253" s="294"/>
      <c r="AA253" s="294"/>
      <c r="AB253" s="294"/>
      <c r="AC253" s="294"/>
      <c r="AD253" s="120"/>
    </row>
    <row r="254" spans="1:30" ht="18" customHeight="1">
      <c r="A254" s="121"/>
      <c r="B254" s="122"/>
      <c r="C254" s="123"/>
      <c r="D254" s="97" t="s">
        <v>3083</v>
      </c>
      <c r="E254" s="98" t="s">
        <v>1300</v>
      </c>
      <c r="F254" s="99" t="s">
        <v>1393</v>
      </c>
      <c r="G254" s="135">
        <v>2</v>
      </c>
      <c r="H254" s="136">
        <v>30</v>
      </c>
      <c r="I254" s="136">
        <v>90</v>
      </c>
      <c r="J254" s="235">
        <v>40</v>
      </c>
      <c r="K254" s="104">
        <f t="shared" si="43"/>
        <v>1.2</v>
      </c>
      <c r="L254" s="104">
        <f t="shared" si="44"/>
        <v>1.2</v>
      </c>
      <c r="M254" s="105">
        <f t="shared" si="45"/>
        <v>117</v>
      </c>
      <c r="N254" s="294"/>
      <c r="O254" s="294"/>
      <c r="P254" s="294"/>
      <c r="Q254" s="294"/>
      <c r="R254" s="294"/>
      <c r="S254" s="294"/>
      <c r="T254" s="294"/>
      <c r="U254" s="294"/>
      <c r="V254" s="294"/>
      <c r="W254" s="294"/>
      <c r="X254" s="294"/>
      <c r="Y254" s="294"/>
      <c r="Z254" s="294"/>
      <c r="AA254" s="294"/>
      <c r="AB254" s="294"/>
      <c r="AC254" s="294"/>
      <c r="AD254" s="120"/>
    </row>
    <row r="255" spans="1:30" ht="18" customHeight="1">
      <c r="A255" s="121"/>
      <c r="B255" s="122"/>
      <c r="C255" s="123"/>
      <c r="D255" s="97" t="s">
        <v>1318</v>
      </c>
      <c r="E255" s="98" t="s">
        <v>649</v>
      </c>
      <c r="F255" s="99" t="s">
        <v>1683</v>
      </c>
      <c r="G255" s="135">
        <v>2</v>
      </c>
      <c r="H255" s="136">
        <v>30</v>
      </c>
      <c r="I255" s="136">
        <v>60</v>
      </c>
      <c r="J255" s="235">
        <v>41</v>
      </c>
      <c r="K255" s="104">
        <f t="shared" si="43"/>
        <v>1.2</v>
      </c>
      <c r="L255" s="104">
        <f t="shared" si="44"/>
        <v>1.2</v>
      </c>
      <c r="M255" s="105">
        <f t="shared" si="45"/>
        <v>90</v>
      </c>
      <c r="N255" s="294"/>
      <c r="O255" s="294"/>
      <c r="P255" s="294"/>
      <c r="Q255" s="294"/>
      <c r="R255" s="294"/>
      <c r="S255" s="294"/>
      <c r="T255" s="294"/>
      <c r="U255" s="294"/>
      <c r="V255" s="294"/>
      <c r="W255" s="294"/>
      <c r="X255" s="294"/>
      <c r="Y255" s="294"/>
      <c r="Z255" s="294"/>
      <c r="AA255" s="294"/>
      <c r="AB255" s="294"/>
      <c r="AC255" s="294"/>
      <c r="AD255" s="120"/>
    </row>
    <row r="256" spans="1:30" ht="18" customHeight="1">
      <c r="A256" s="121"/>
      <c r="B256" s="122"/>
      <c r="C256" s="123"/>
      <c r="D256" s="97" t="s">
        <v>1911</v>
      </c>
      <c r="E256" s="98" t="s">
        <v>649</v>
      </c>
      <c r="F256" s="99" t="s">
        <v>1332</v>
      </c>
      <c r="G256" s="135">
        <v>2</v>
      </c>
      <c r="H256" s="136">
        <v>30</v>
      </c>
      <c r="I256" s="136">
        <v>60</v>
      </c>
      <c r="J256" s="235">
        <v>41</v>
      </c>
      <c r="K256" s="104">
        <f t="shared" si="43"/>
        <v>1.2</v>
      </c>
      <c r="L256" s="104">
        <f t="shared" si="44"/>
        <v>1.2</v>
      </c>
      <c r="M256" s="105">
        <f t="shared" si="45"/>
        <v>90</v>
      </c>
      <c r="N256" s="294"/>
      <c r="O256" s="294"/>
      <c r="P256" s="294"/>
      <c r="Q256" s="294"/>
      <c r="R256" s="294"/>
      <c r="S256" s="294"/>
      <c r="T256" s="294"/>
      <c r="U256" s="294"/>
      <c r="V256" s="294"/>
      <c r="W256" s="294"/>
      <c r="X256" s="294"/>
      <c r="Y256" s="294"/>
      <c r="Z256" s="294"/>
      <c r="AA256" s="294"/>
      <c r="AB256" s="294"/>
      <c r="AC256" s="294"/>
      <c r="AD256" s="120"/>
    </row>
    <row r="257" spans="1:30" ht="18" customHeight="1">
      <c r="A257" s="121"/>
      <c r="B257" s="122"/>
      <c r="C257" s="123"/>
      <c r="D257" s="97" t="s">
        <v>4133</v>
      </c>
      <c r="E257" s="98" t="s">
        <v>594</v>
      </c>
      <c r="F257" s="99" t="s">
        <v>650</v>
      </c>
      <c r="G257" s="135">
        <v>2</v>
      </c>
      <c r="H257" s="136">
        <v>15</v>
      </c>
      <c r="I257" s="136">
        <v>0</v>
      </c>
      <c r="J257" s="235">
        <v>53</v>
      </c>
      <c r="K257" s="104">
        <f t="shared" si="43"/>
        <v>0</v>
      </c>
      <c r="L257" s="104">
        <f t="shared" si="44"/>
        <v>0</v>
      </c>
      <c r="M257" s="105">
        <f t="shared" si="45"/>
        <v>0</v>
      </c>
      <c r="N257" s="286"/>
      <c r="O257" s="286"/>
      <c r="P257" s="286"/>
      <c r="Q257" s="286"/>
      <c r="R257" s="286"/>
      <c r="S257" s="286"/>
      <c r="T257" s="286"/>
      <c r="U257" s="286"/>
      <c r="V257" s="286"/>
      <c r="W257" s="286"/>
      <c r="X257" s="286"/>
      <c r="Y257" s="286"/>
      <c r="Z257" s="286"/>
      <c r="AA257" s="286"/>
      <c r="AB257" s="286"/>
      <c r="AC257" s="286"/>
      <c r="AD257" s="120"/>
    </row>
    <row r="258" spans="1:30" ht="18" customHeight="1">
      <c r="A258" s="56">
        <v>18</v>
      </c>
      <c r="B258" s="127" t="s">
        <v>4461</v>
      </c>
      <c r="C258" s="128" t="s">
        <v>4462</v>
      </c>
      <c r="D258" s="97">
        <v>50600115602</v>
      </c>
      <c r="E258" s="98" t="s">
        <v>560</v>
      </c>
      <c r="F258" s="99" t="s">
        <v>552</v>
      </c>
      <c r="G258" s="220">
        <v>1</v>
      </c>
      <c r="H258" s="217">
        <v>18</v>
      </c>
      <c r="I258" s="162"/>
      <c r="J258" s="235">
        <v>67</v>
      </c>
      <c r="K258" s="104">
        <f t="shared" si="43"/>
        <v>1.3</v>
      </c>
      <c r="L258" s="104">
        <f t="shared" si="44"/>
        <v>0</v>
      </c>
      <c r="M258" s="105">
        <f t="shared" si="45"/>
        <v>23.4</v>
      </c>
      <c r="N258" s="342">
        <v>67.5</v>
      </c>
      <c r="O258" s="314">
        <v>0</v>
      </c>
      <c r="P258" s="313">
        <f>SUM(M258:M280)+N258+O258</f>
        <v>776.19999999999993</v>
      </c>
      <c r="Q258" s="314">
        <v>0</v>
      </c>
      <c r="R258" s="313">
        <v>44.8</v>
      </c>
      <c r="S258" s="316">
        <v>450</v>
      </c>
      <c r="T258" s="314">
        <f>450</f>
        <v>450</v>
      </c>
      <c r="U258" s="316">
        <v>112</v>
      </c>
      <c r="V258" s="317">
        <f>112</f>
        <v>112</v>
      </c>
      <c r="W258" s="316">
        <v>56</v>
      </c>
      <c r="X258" s="314">
        <f>56</f>
        <v>56</v>
      </c>
      <c r="Y258" s="313">
        <f>ROUND((P258-T258),1)</f>
        <v>326.2</v>
      </c>
      <c r="Z258" s="312">
        <f>IF(OR(SUM(V258:V280)="",SUM(Q258:Q280)=""),0,IF(OR(SUM(U258:U280)=320,SUM(V258:V280)&gt;0),ROUND((SUM(Q258:Q280)-SUM(V258:V280)),1),0))</f>
        <v>-112</v>
      </c>
      <c r="AA258" s="312">
        <f>IF(OR(SUM(X258:X280)="",SUM(R258:R280)=""),0,IF(OR(SUM(W258:W280)=160,SUM(X258:X280)&gt;0),ROUND((SUM(R258:R280)-SUM(X258:X280)),1),0))</f>
        <v>-11.2</v>
      </c>
      <c r="AB258" s="319"/>
      <c r="AC258" s="315">
        <f>SUM(Y258:AA280)</f>
        <v>203</v>
      </c>
      <c r="AD258" s="120"/>
    </row>
    <row r="259" spans="1:30" ht="18" customHeight="1">
      <c r="A259" s="121"/>
      <c r="B259" s="237"/>
      <c r="C259" s="238"/>
      <c r="D259" s="97">
        <v>50600115602</v>
      </c>
      <c r="E259" s="98" t="s">
        <v>4463</v>
      </c>
      <c r="F259" s="99" t="s">
        <v>552</v>
      </c>
      <c r="G259" s="220">
        <v>1</v>
      </c>
      <c r="H259" s="217"/>
      <c r="I259" s="164">
        <v>57</v>
      </c>
      <c r="J259" s="235">
        <v>34</v>
      </c>
      <c r="K259" s="104">
        <f t="shared" si="43"/>
        <v>0</v>
      </c>
      <c r="L259" s="104">
        <f t="shared" si="44"/>
        <v>1.1000000000000001</v>
      </c>
      <c r="M259" s="105">
        <f t="shared" si="45"/>
        <v>47</v>
      </c>
      <c r="N259" s="294"/>
      <c r="O259" s="294"/>
      <c r="P259" s="294"/>
      <c r="Q259" s="294"/>
      <c r="R259" s="294"/>
      <c r="S259" s="294"/>
      <c r="T259" s="294"/>
      <c r="U259" s="294"/>
      <c r="V259" s="294"/>
      <c r="W259" s="294"/>
      <c r="X259" s="294"/>
      <c r="Y259" s="294"/>
      <c r="Z259" s="294"/>
      <c r="AA259" s="294"/>
      <c r="AB259" s="294"/>
      <c r="AC259" s="294"/>
      <c r="AD259" s="120"/>
    </row>
    <row r="260" spans="1:30" ht="18" customHeight="1">
      <c r="A260" s="121"/>
      <c r="B260" s="237"/>
      <c r="C260" s="238"/>
      <c r="D260" s="97">
        <v>50600115602</v>
      </c>
      <c r="E260" s="98" t="s">
        <v>4464</v>
      </c>
      <c r="F260" s="99" t="s">
        <v>552</v>
      </c>
      <c r="G260" s="220">
        <v>1</v>
      </c>
      <c r="H260" s="217"/>
      <c r="I260" s="164">
        <v>57</v>
      </c>
      <c r="J260" s="235">
        <v>33</v>
      </c>
      <c r="K260" s="104">
        <f t="shared" si="43"/>
        <v>0</v>
      </c>
      <c r="L260" s="104">
        <f t="shared" si="44"/>
        <v>1.1000000000000001</v>
      </c>
      <c r="M260" s="105">
        <f t="shared" si="45"/>
        <v>47</v>
      </c>
      <c r="N260" s="294"/>
      <c r="O260" s="294"/>
      <c r="P260" s="294"/>
      <c r="Q260" s="294"/>
      <c r="R260" s="294"/>
      <c r="S260" s="294"/>
      <c r="T260" s="294"/>
      <c r="U260" s="294"/>
      <c r="V260" s="294"/>
      <c r="W260" s="294"/>
      <c r="X260" s="294"/>
      <c r="Y260" s="294"/>
      <c r="Z260" s="294"/>
      <c r="AA260" s="294"/>
      <c r="AB260" s="294"/>
      <c r="AC260" s="294"/>
      <c r="AD260" s="120"/>
    </row>
    <row r="261" spans="1:30" ht="18" customHeight="1">
      <c r="A261" s="121"/>
      <c r="B261" s="122"/>
      <c r="C261" s="123"/>
      <c r="D261" s="97">
        <v>40800010701</v>
      </c>
      <c r="E261" s="98" t="s">
        <v>2596</v>
      </c>
      <c r="F261" s="99" t="s">
        <v>685</v>
      </c>
      <c r="G261" s="220">
        <v>1</v>
      </c>
      <c r="H261" s="217">
        <v>15</v>
      </c>
      <c r="I261" s="164">
        <v>60</v>
      </c>
      <c r="J261" s="235">
        <v>25</v>
      </c>
      <c r="K261" s="104">
        <f t="shared" si="43"/>
        <v>1</v>
      </c>
      <c r="L261" s="104">
        <f t="shared" si="44"/>
        <v>1</v>
      </c>
      <c r="M261" s="105">
        <f t="shared" si="45"/>
        <v>60</v>
      </c>
      <c r="N261" s="294"/>
      <c r="O261" s="294"/>
      <c r="P261" s="294"/>
      <c r="Q261" s="294"/>
      <c r="R261" s="294"/>
      <c r="S261" s="294"/>
      <c r="T261" s="294"/>
      <c r="U261" s="294"/>
      <c r="V261" s="294"/>
      <c r="W261" s="294"/>
      <c r="X261" s="294"/>
      <c r="Y261" s="294"/>
      <c r="Z261" s="294"/>
      <c r="AA261" s="294"/>
      <c r="AB261" s="294"/>
      <c r="AC261" s="294"/>
      <c r="AD261" s="120"/>
    </row>
    <row r="262" spans="1:30" ht="18" customHeight="1">
      <c r="A262" s="121"/>
      <c r="B262" s="122"/>
      <c r="C262" s="123"/>
      <c r="D262" s="97">
        <v>20200014401</v>
      </c>
      <c r="E262" s="98" t="s">
        <v>1277</v>
      </c>
      <c r="F262" s="99" t="s">
        <v>1273</v>
      </c>
      <c r="G262" s="220">
        <v>1</v>
      </c>
      <c r="H262" s="217">
        <v>15</v>
      </c>
      <c r="I262" s="164">
        <v>30</v>
      </c>
      <c r="J262" s="235">
        <v>43</v>
      </c>
      <c r="K262" s="104">
        <f t="shared" si="43"/>
        <v>1.2</v>
      </c>
      <c r="L262" s="104">
        <f t="shared" si="44"/>
        <v>1.2</v>
      </c>
      <c r="M262" s="105">
        <f t="shared" si="45"/>
        <v>45</v>
      </c>
      <c r="N262" s="294"/>
      <c r="O262" s="294"/>
      <c r="P262" s="294"/>
      <c r="Q262" s="294"/>
      <c r="R262" s="294"/>
      <c r="S262" s="294"/>
      <c r="T262" s="294"/>
      <c r="U262" s="294"/>
      <c r="V262" s="294"/>
      <c r="W262" s="294"/>
      <c r="X262" s="294"/>
      <c r="Y262" s="294"/>
      <c r="Z262" s="294"/>
      <c r="AA262" s="294"/>
      <c r="AB262" s="294"/>
      <c r="AC262" s="294"/>
      <c r="AD262" s="120"/>
    </row>
    <row r="263" spans="1:30" ht="18" customHeight="1">
      <c r="A263" s="121"/>
      <c r="B263" s="239"/>
      <c r="C263" s="123"/>
      <c r="D263" s="97" t="s">
        <v>2900</v>
      </c>
      <c r="E263" s="98" t="s">
        <v>594</v>
      </c>
      <c r="F263" s="99" t="s">
        <v>1801</v>
      </c>
      <c r="G263" s="220">
        <v>1</v>
      </c>
      <c r="H263" s="217">
        <v>16</v>
      </c>
      <c r="I263" s="162"/>
      <c r="J263" s="235">
        <v>40</v>
      </c>
      <c r="K263" s="104">
        <f t="shared" si="43"/>
        <v>0</v>
      </c>
      <c r="L263" s="104">
        <f t="shared" si="44"/>
        <v>0</v>
      </c>
      <c r="M263" s="105">
        <f t="shared" si="45"/>
        <v>0</v>
      </c>
      <c r="N263" s="294"/>
      <c r="O263" s="294"/>
      <c r="P263" s="294"/>
      <c r="Q263" s="294"/>
      <c r="R263" s="294"/>
      <c r="S263" s="294"/>
      <c r="T263" s="294"/>
      <c r="U263" s="294"/>
      <c r="V263" s="294"/>
      <c r="W263" s="294"/>
      <c r="X263" s="294"/>
      <c r="Y263" s="294"/>
      <c r="Z263" s="294"/>
      <c r="AA263" s="294"/>
      <c r="AB263" s="294"/>
      <c r="AC263" s="294"/>
      <c r="AD263" s="120"/>
    </row>
    <row r="264" spans="1:30" ht="18" customHeight="1">
      <c r="A264" s="121"/>
      <c r="B264" s="122"/>
      <c r="C264" s="123"/>
      <c r="D264" s="97">
        <v>21100119902</v>
      </c>
      <c r="E264" s="98" t="s">
        <v>649</v>
      </c>
      <c r="F264" s="99" t="s">
        <v>1727</v>
      </c>
      <c r="G264" s="220">
        <v>1</v>
      </c>
      <c r="H264" s="217">
        <v>30</v>
      </c>
      <c r="I264" s="164">
        <v>60</v>
      </c>
      <c r="J264" s="235">
        <v>44</v>
      </c>
      <c r="K264" s="104">
        <f t="shared" si="43"/>
        <v>1.2</v>
      </c>
      <c r="L264" s="104">
        <f t="shared" si="44"/>
        <v>1.2</v>
      </c>
      <c r="M264" s="105">
        <f t="shared" si="45"/>
        <v>90</v>
      </c>
      <c r="N264" s="294"/>
      <c r="O264" s="294"/>
      <c r="P264" s="294"/>
      <c r="Q264" s="294"/>
      <c r="R264" s="294"/>
      <c r="S264" s="294"/>
      <c r="T264" s="294"/>
      <c r="U264" s="294"/>
      <c r="V264" s="294"/>
      <c r="W264" s="294"/>
      <c r="X264" s="294"/>
      <c r="Y264" s="294"/>
      <c r="Z264" s="294"/>
      <c r="AA264" s="294"/>
      <c r="AB264" s="294"/>
      <c r="AC264" s="294"/>
      <c r="AD264" s="120"/>
    </row>
    <row r="265" spans="1:30" ht="18" customHeight="1">
      <c r="A265" s="121"/>
      <c r="B265" s="122"/>
      <c r="C265" s="123"/>
      <c r="D265" s="97">
        <v>21100119912</v>
      </c>
      <c r="E265" s="98" t="s">
        <v>649</v>
      </c>
      <c r="F265" s="99" t="s">
        <v>1745</v>
      </c>
      <c r="G265" s="220">
        <v>1</v>
      </c>
      <c r="H265" s="217">
        <v>30</v>
      </c>
      <c r="I265" s="164">
        <v>56</v>
      </c>
      <c r="J265" s="235">
        <v>48</v>
      </c>
      <c r="K265" s="104">
        <f t="shared" si="43"/>
        <v>1.2</v>
      </c>
      <c r="L265" s="104">
        <f t="shared" si="44"/>
        <v>1.2</v>
      </c>
      <c r="M265" s="105">
        <f t="shared" si="45"/>
        <v>86.4</v>
      </c>
      <c r="N265" s="294"/>
      <c r="O265" s="294"/>
      <c r="P265" s="294"/>
      <c r="Q265" s="294"/>
      <c r="R265" s="294"/>
      <c r="S265" s="294"/>
      <c r="T265" s="294"/>
      <c r="U265" s="294"/>
      <c r="V265" s="294"/>
      <c r="W265" s="294"/>
      <c r="X265" s="294"/>
      <c r="Y265" s="294"/>
      <c r="Z265" s="294"/>
      <c r="AA265" s="294"/>
      <c r="AB265" s="294"/>
      <c r="AC265" s="294"/>
      <c r="AD265" s="120"/>
    </row>
    <row r="266" spans="1:30" ht="18" customHeight="1">
      <c r="A266" s="121"/>
      <c r="B266" s="122"/>
      <c r="C266" s="123"/>
      <c r="D266" s="97">
        <v>41000085401</v>
      </c>
      <c r="E266" s="98" t="s">
        <v>1261</v>
      </c>
      <c r="F266" s="99" t="s">
        <v>622</v>
      </c>
      <c r="G266" s="220">
        <v>2</v>
      </c>
      <c r="H266" s="217">
        <v>15</v>
      </c>
      <c r="I266" s="164">
        <v>30</v>
      </c>
      <c r="J266" s="235">
        <v>43</v>
      </c>
      <c r="K266" s="104">
        <f t="shared" si="43"/>
        <v>1.2</v>
      </c>
      <c r="L266" s="104">
        <f t="shared" si="44"/>
        <v>1.2</v>
      </c>
      <c r="M266" s="105">
        <f t="shared" si="45"/>
        <v>45</v>
      </c>
      <c r="N266" s="294"/>
      <c r="O266" s="294"/>
      <c r="P266" s="294"/>
      <c r="Q266" s="294"/>
      <c r="R266" s="294"/>
      <c r="S266" s="294"/>
      <c r="T266" s="294"/>
      <c r="U266" s="294"/>
      <c r="V266" s="294"/>
      <c r="W266" s="294"/>
      <c r="X266" s="294"/>
      <c r="Y266" s="294"/>
      <c r="Z266" s="294"/>
      <c r="AA266" s="294"/>
      <c r="AB266" s="294"/>
      <c r="AC266" s="294"/>
      <c r="AD266" s="120"/>
    </row>
    <row r="267" spans="1:30" ht="18" customHeight="1">
      <c r="A267" s="121"/>
      <c r="B267" s="122"/>
      <c r="C267" s="123"/>
      <c r="D267" s="97">
        <v>71300137001</v>
      </c>
      <c r="E267" s="98" t="s">
        <v>2589</v>
      </c>
      <c r="F267" s="99" t="s">
        <v>1938</v>
      </c>
      <c r="G267" s="220">
        <v>2</v>
      </c>
      <c r="H267" s="217">
        <v>15</v>
      </c>
      <c r="I267" s="164">
        <v>30</v>
      </c>
      <c r="J267" s="235">
        <v>45</v>
      </c>
      <c r="K267" s="104">
        <f t="shared" si="43"/>
        <v>1.2</v>
      </c>
      <c r="L267" s="104">
        <f t="shared" si="44"/>
        <v>1.2</v>
      </c>
      <c r="M267" s="105">
        <f t="shared" si="45"/>
        <v>45</v>
      </c>
      <c r="N267" s="294"/>
      <c r="O267" s="294"/>
      <c r="P267" s="294"/>
      <c r="Q267" s="294"/>
      <c r="R267" s="294"/>
      <c r="S267" s="294"/>
      <c r="T267" s="294"/>
      <c r="U267" s="294"/>
      <c r="V267" s="294"/>
      <c r="W267" s="294"/>
      <c r="X267" s="294"/>
      <c r="Y267" s="294"/>
      <c r="Z267" s="294"/>
      <c r="AA267" s="294"/>
      <c r="AB267" s="294"/>
      <c r="AC267" s="294"/>
      <c r="AD267" s="120"/>
    </row>
    <row r="268" spans="1:30" ht="18" customHeight="1">
      <c r="A268" s="121"/>
      <c r="B268" s="140"/>
      <c r="C268" s="123"/>
      <c r="D268" s="97">
        <v>71300137101</v>
      </c>
      <c r="E268" s="98" t="s">
        <v>2596</v>
      </c>
      <c r="F268" s="99" t="s">
        <v>1938</v>
      </c>
      <c r="G268" s="220">
        <v>2</v>
      </c>
      <c r="H268" s="217">
        <v>15</v>
      </c>
      <c r="I268" s="164">
        <v>30</v>
      </c>
      <c r="J268" s="235">
        <v>45</v>
      </c>
      <c r="K268" s="104">
        <f t="shared" si="43"/>
        <v>1.2</v>
      </c>
      <c r="L268" s="104">
        <f t="shared" si="44"/>
        <v>1.2</v>
      </c>
      <c r="M268" s="105">
        <f t="shared" si="45"/>
        <v>45</v>
      </c>
      <c r="N268" s="294"/>
      <c r="O268" s="294"/>
      <c r="P268" s="294"/>
      <c r="Q268" s="294"/>
      <c r="R268" s="294"/>
      <c r="S268" s="294"/>
      <c r="T268" s="294"/>
      <c r="U268" s="294"/>
      <c r="V268" s="294"/>
      <c r="W268" s="294"/>
      <c r="X268" s="294"/>
      <c r="Y268" s="294"/>
      <c r="Z268" s="294"/>
      <c r="AA268" s="294"/>
      <c r="AB268" s="294"/>
      <c r="AC268" s="294"/>
      <c r="AD268" s="120"/>
    </row>
    <row r="269" spans="1:30" ht="18" customHeight="1">
      <c r="A269" s="121"/>
      <c r="B269" s="140"/>
      <c r="C269" s="123"/>
      <c r="D269" s="97">
        <v>20200000101</v>
      </c>
      <c r="E269" s="98" t="s">
        <v>2190</v>
      </c>
      <c r="F269" s="99" t="s">
        <v>1273</v>
      </c>
      <c r="G269" s="220">
        <v>2</v>
      </c>
      <c r="H269" s="217">
        <v>30</v>
      </c>
      <c r="I269" s="164">
        <v>30</v>
      </c>
      <c r="J269" s="235">
        <v>42</v>
      </c>
      <c r="K269" s="104">
        <f t="shared" si="43"/>
        <v>1.2</v>
      </c>
      <c r="L269" s="104">
        <f t="shared" si="44"/>
        <v>1.2</v>
      </c>
      <c r="M269" s="105">
        <f t="shared" si="45"/>
        <v>63</v>
      </c>
      <c r="N269" s="294"/>
      <c r="O269" s="294"/>
      <c r="P269" s="294"/>
      <c r="Q269" s="294"/>
      <c r="R269" s="294"/>
      <c r="S269" s="294"/>
      <c r="T269" s="294"/>
      <c r="U269" s="294"/>
      <c r="V269" s="294"/>
      <c r="W269" s="294"/>
      <c r="X269" s="294"/>
      <c r="Y269" s="294"/>
      <c r="Z269" s="294"/>
      <c r="AA269" s="294"/>
      <c r="AB269" s="294"/>
      <c r="AC269" s="294"/>
      <c r="AD269" s="120"/>
    </row>
    <row r="270" spans="1:30" ht="18" customHeight="1">
      <c r="A270" s="121"/>
      <c r="B270" s="140"/>
      <c r="C270" s="123"/>
      <c r="D270" s="97">
        <v>20200111001</v>
      </c>
      <c r="E270" s="98" t="s">
        <v>2623</v>
      </c>
      <c r="F270" s="99" t="s">
        <v>1273</v>
      </c>
      <c r="G270" s="220">
        <v>2</v>
      </c>
      <c r="H270" s="217">
        <v>27</v>
      </c>
      <c r="I270" s="164">
        <v>30</v>
      </c>
      <c r="J270" s="235">
        <v>42</v>
      </c>
      <c r="K270" s="104">
        <f t="shared" si="43"/>
        <v>1.2</v>
      </c>
      <c r="L270" s="104">
        <f t="shared" si="44"/>
        <v>1.2</v>
      </c>
      <c r="M270" s="105">
        <f t="shared" si="45"/>
        <v>59.4</v>
      </c>
      <c r="N270" s="294"/>
      <c r="O270" s="294"/>
      <c r="P270" s="294"/>
      <c r="Q270" s="294"/>
      <c r="R270" s="294"/>
      <c r="S270" s="294"/>
      <c r="T270" s="294"/>
      <c r="U270" s="294"/>
      <c r="V270" s="294"/>
      <c r="W270" s="294"/>
      <c r="X270" s="294"/>
      <c r="Y270" s="294"/>
      <c r="Z270" s="294"/>
      <c r="AA270" s="294"/>
      <c r="AB270" s="294"/>
      <c r="AC270" s="294"/>
      <c r="AD270" s="120"/>
    </row>
    <row r="271" spans="1:30" ht="18" customHeight="1">
      <c r="A271" s="121"/>
      <c r="B271" s="140"/>
      <c r="C271" s="123"/>
      <c r="D271" s="97">
        <v>20200111002</v>
      </c>
      <c r="E271" s="98" t="s">
        <v>2623</v>
      </c>
      <c r="F271" s="99" t="s">
        <v>1321</v>
      </c>
      <c r="G271" s="220">
        <v>2</v>
      </c>
      <c r="H271" s="217">
        <v>30</v>
      </c>
      <c r="I271" s="164">
        <v>30</v>
      </c>
      <c r="J271" s="235">
        <v>29</v>
      </c>
      <c r="K271" s="104">
        <f t="shared" si="43"/>
        <v>1</v>
      </c>
      <c r="L271" s="104">
        <f t="shared" si="44"/>
        <v>1</v>
      </c>
      <c r="M271" s="105">
        <f t="shared" si="45"/>
        <v>52.5</v>
      </c>
      <c r="N271" s="294"/>
      <c r="O271" s="294"/>
      <c r="P271" s="294"/>
      <c r="Q271" s="294"/>
      <c r="R271" s="294"/>
      <c r="S271" s="294"/>
      <c r="T271" s="294"/>
      <c r="U271" s="294"/>
      <c r="V271" s="294"/>
      <c r="W271" s="294"/>
      <c r="X271" s="294"/>
      <c r="Y271" s="294"/>
      <c r="Z271" s="294"/>
      <c r="AA271" s="294"/>
      <c r="AB271" s="294"/>
      <c r="AC271" s="294"/>
      <c r="AD271" s="120"/>
    </row>
    <row r="272" spans="1:30" ht="18" customHeight="1">
      <c r="A272" s="121"/>
      <c r="B272" s="122"/>
      <c r="C272" s="123"/>
      <c r="D272" s="97" t="s">
        <v>3270</v>
      </c>
      <c r="E272" s="98" t="s">
        <v>594</v>
      </c>
      <c r="F272" s="99" t="s">
        <v>1801</v>
      </c>
      <c r="G272" s="220">
        <v>2</v>
      </c>
      <c r="H272" s="217">
        <v>15</v>
      </c>
      <c r="I272" s="162"/>
      <c r="J272" s="235">
        <v>41</v>
      </c>
      <c r="K272" s="104">
        <f t="shared" si="43"/>
        <v>0</v>
      </c>
      <c r="L272" s="104">
        <f t="shared" si="44"/>
        <v>0</v>
      </c>
      <c r="M272" s="105">
        <f t="shared" si="45"/>
        <v>0</v>
      </c>
      <c r="N272" s="294"/>
      <c r="O272" s="294"/>
      <c r="P272" s="294"/>
      <c r="Q272" s="294"/>
      <c r="R272" s="294"/>
      <c r="S272" s="294"/>
      <c r="T272" s="294"/>
      <c r="U272" s="294"/>
      <c r="V272" s="294"/>
      <c r="W272" s="294"/>
      <c r="X272" s="294"/>
      <c r="Y272" s="294"/>
      <c r="Z272" s="294"/>
      <c r="AA272" s="294"/>
      <c r="AB272" s="294"/>
      <c r="AC272" s="294"/>
      <c r="AD272" s="120"/>
    </row>
    <row r="273" spans="1:30" ht="18" customHeight="1">
      <c r="A273" s="121"/>
      <c r="B273" s="122"/>
      <c r="C273" s="123"/>
      <c r="D273" s="97"/>
      <c r="E273" s="98"/>
      <c r="F273" s="99"/>
      <c r="G273" s="147"/>
      <c r="H273" s="217"/>
      <c r="I273" s="162"/>
      <c r="J273" s="235"/>
      <c r="K273" s="104">
        <f t="shared" si="43"/>
        <v>0</v>
      </c>
      <c r="L273" s="104">
        <f t="shared" si="44"/>
        <v>0</v>
      </c>
      <c r="M273" s="105">
        <f t="shared" si="45"/>
        <v>0</v>
      </c>
      <c r="N273" s="294"/>
      <c r="O273" s="294"/>
      <c r="P273" s="294"/>
      <c r="Q273" s="294"/>
      <c r="R273" s="294"/>
      <c r="S273" s="294"/>
      <c r="T273" s="294"/>
      <c r="U273" s="294"/>
      <c r="V273" s="294"/>
      <c r="W273" s="294"/>
      <c r="X273" s="294"/>
      <c r="Y273" s="294"/>
      <c r="Z273" s="294"/>
      <c r="AA273" s="294"/>
      <c r="AB273" s="294"/>
      <c r="AC273" s="294"/>
      <c r="AD273" s="120"/>
    </row>
    <row r="274" spans="1:30" ht="18" customHeight="1">
      <c r="A274" s="121"/>
      <c r="B274" s="140"/>
      <c r="C274" s="123"/>
      <c r="D274" s="97"/>
      <c r="E274" s="98"/>
      <c r="F274" s="99"/>
      <c r="G274" s="147"/>
      <c r="H274" s="148"/>
      <c r="I274" s="162"/>
      <c r="J274" s="235"/>
      <c r="K274" s="104">
        <f t="shared" si="43"/>
        <v>0</v>
      </c>
      <c r="L274" s="104">
        <f t="shared" si="44"/>
        <v>0</v>
      </c>
      <c r="M274" s="105">
        <f t="shared" si="45"/>
        <v>0</v>
      </c>
      <c r="N274" s="294"/>
      <c r="O274" s="294"/>
      <c r="P274" s="294"/>
      <c r="Q274" s="294"/>
      <c r="R274" s="294"/>
      <c r="S274" s="294"/>
      <c r="T274" s="294"/>
      <c r="U274" s="294"/>
      <c r="V274" s="294"/>
      <c r="W274" s="294"/>
      <c r="X274" s="294"/>
      <c r="Y274" s="294"/>
      <c r="Z274" s="294"/>
      <c r="AA274" s="294"/>
      <c r="AB274" s="294"/>
      <c r="AC274" s="294"/>
      <c r="AD274" s="120"/>
    </row>
    <row r="275" spans="1:30" ht="18" customHeight="1">
      <c r="A275" s="121"/>
      <c r="B275" s="122"/>
      <c r="C275" s="123"/>
      <c r="D275" s="97"/>
      <c r="E275" s="98"/>
      <c r="F275" s="99"/>
      <c r="G275" s="147"/>
      <c r="H275" s="148"/>
      <c r="I275" s="162"/>
      <c r="J275" s="235"/>
      <c r="K275" s="104">
        <f t="shared" si="43"/>
        <v>0</v>
      </c>
      <c r="L275" s="104">
        <f t="shared" si="44"/>
        <v>0</v>
      </c>
      <c r="M275" s="105">
        <f t="shared" si="45"/>
        <v>0</v>
      </c>
      <c r="N275" s="294"/>
      <c r="O275" s="294"/>
      <c r="P275" s="294"/>
      <c r="Q275" s="294"/>
      <c r="R275" s="294"/>
      <c r="S275" s="294"/>
      <c r="T275" s="294"/>
      <c r="U275" s="294"/>
      <c r="V275" s="294"/>
      <c r="W275" s="294"/>
      <c r="X275" s="294"/>
      <c r="Y275" s="294"/>
      <c r="Z275" s="294"/>
      <c r="AA275" s="294"/>
      <c r="AB275" s="294"/>
      <c r="AC275" s="294"/>
      <c r="AD275" s="120"/>
    </row>
    <row r="276" spans="1:30" ht="18" customHeight="1">
      <c r="A276" s="121"/>
      <c r="B276" s="239"/>
      <c r="C276" s="240"/>
      <c r="D276" s="97"/>
      <c r="E276" s="98"/>
      <c r="F276" s="99"/>
      <c r="G276" s="147"/>
      <c r="H276" s="148"/>
      <c r="I276" s="162"/>
      <c r="J276" s="235"/>
      <c r="K276" s="104">
        <f t="shared" si="43"/>
        <v>0</v>
      </c>
      <c r="L276" s="104">
        <f t="shared" si="44"/>
        <v>0</v>
      </c>
      <c r="M276" s="105">
        <f t="shared" si="45"/>
        <v>0</v>
      </c>
      <c r="N276" s="294"/>
      <c r="O276" s="294"/>
      <c r="P276" s="294"/>
      <c r="Q276" s="294"/>
      <c r="R276" s="294"/>
      <c r="S276" s="294"/>
      <c r="T276" s="294"/>
      <c r="U276" s="294"/>
      <c r="V276" s="294"/>
      <c r="W276" s="294"/>
      <c r="X276" s="294"/>
      <c r="Y276" s="294"/>
      <c r="Z276" s="294"/>
      <c r="AA276" s="294"/>
      <c r="AB276" s="294"/>
      <c r="AC276" s="294"/>
      <c r="AD276" s="120"/>
    </row>
    <row r="277" spans="1:30" ht="18" customHeight="1">
      <c r="A277" s="121"/>
      <c r="B277" s="239"/>
      <c r="C277" s="240"/>
      <c r="D277" s="97"/>
      <c r="E277" s="98"/>
      <c r="F277" s="99"/>
      <c r="G277" s="147"/>
      <c r="H277" s="148"/>
      <c r="I277" s="162"/>
      <c r="J277" s="235"/>
      <c r="K277" s="104">
        <f t="shared" si="43"/>
        <v>0</v>
      </c>
      <c r="L277" s="104">
        <f t="shared" si="44"/>
        <v>0</v>
      </c>
      <c r="M277" s="105">
        <f t="shared" si="45"/>
        <v>0</v>
      </c>
      <c r="N277" s="294"/>
      <c r="O277" s="294"/>
      <c r="P277" s="294"/>
      <c r="Q277" s="294"/>
      <c r="R277" s="294"/>
      <c r="S277" s="294"/>
      <c r="T277" s="294"/>
      <c r="U277" s="294"/>
      <c r="V277" s="294"/>
      <c r="W277" s="294"/>
      <c r="X277" s="294"/>
      <c r="Y277" s="294"/>
      <c r="Z277" s="294"/>
      <c r="AA277" s="294"/>
      <c r="AB277" s="294"/>
      <c r="AC277" s="294"/>
      <c r="AD277" s="120"/>
    </row>
    <row r="278" spans="1:30" ht="18" customHeight="1">
      <c r="A278" s="121"/>
      <c r="B278" s="122"/>
      <c r="C278" s="123"/>
      <c r="D278" s="97"/>
      <c r="E278" s="98"/>
      <c r="F278" s="99"/>
      <c r="G278" s="147"/>
      <c r="H278" s="148"/>
      <c r="I278" s="162"/>
      <c r="J278" s="235"/>
      <c r="K278" s="104">
        <f t="shared" si="43"/>
        <v>0</v>
      </c>
      <c r="L278" s="104">
        <f t="shared" si="44"/>
        <v>0</v>
      </c>
      <c r="M278" s="105">
        <f t="shared" si="45"/>
        <v>0</v>
      </c>
      <c r="N278" s="294"/>
      <c r="O278" s="294"/>
      <c r="P278" s="294"/>
      <c r="Q278" s="294"/>
      <c r="R278" s="294"/>
      <c r="S278" s="294"/>
      <c r="T278" s="294"/>
      <c r="U278" s="294"/>
      <c r="V278" s="294"/>
      <c r="W278" s="294"/>
      <c r="X278" s="294"/>
      <c r="Y278" s="294"/>
      <c r="Z278" s="294"/>
      <c r="AA278" s="294"/>
      <c r="AB278" s="294"/>
      <c r="AC278" s="294"/>
      <c r="AD278" s="120"/>
    </row>
    <row r="279" spans="1:30" ht="18" customHeight="1">
      <c r="A279" s="121"/>
      <c r="B279" s="122"/>
      <c r="C279" s="123"/>
      <c r="D279" s="97"/>
      <c r="E279" s="98"/>
      <c r="F279" s="99"/>
      <c r="G279" s="147"/>
      <c r="H279" s="148"/>
      <c r="I279" s="162"/>
      <c r="J279" s="235"/>
      <c r="K279" s="104">
        <f t="shared" si="43"/>
        <v>0</v>
      </c>
      <c r="L279" s="104">
        <f t="shared" si="44"/>
        <v>0</v>
      </c>
      <c r="M279" s="105">
        <f t="shared" si="45"/>
        <v>0</v>
      </c>
      <c r="N279" s="294"/>
      <c r="O279" s="294"/>
      <c r="P279" s="294"/>
      <c r="Q279" s="294"/>
      <c r="R279" s="294"/>
      <c r="S279" s="294"/>
      <c r="T279" s="294"/>
      <c r="U279" s="294"/>
      <c r="V279" s="294"/>
      <c r="W279" s="294"/>
      <c r="X279" s="294"/>
      <c r="Y279" s="294"/>
      <c r="Z279" s="294"/>
      <c r="AA279" s="294"/>
      <c r="AB279" s="294"/>
      <c r="AC279" s="294"/>
      <c r="AD279" s="120"/>
    </row>
    <row r="280" spans="1:30" ht="18" customHeight="1">
      <c r="A280" s="142"/>
      <c r="B280" s="143"/>
      <c r="C280" s="144"/>
      <c r="D280" s="97"/>
      <c r="E280" s="98"/>
      <c r="F280" s="99"/>
      <c r="G280" s="147"/>
      <c r="H280" s="148"/>
      <c r="I280" s="149"/>
      <c r="J280" s="235"/>
      <c r="K280" s="104">
        <f t="shared" si="43"/>
        <v>0</v>
      </c>
      <c r="L280" s="104">
        <f t="shared" si="44"/>
        <v>0</v>
      </c>
      <c r="M280" s="105">
        <f t="shared" si="45"/>
        <v>0</v>
      </c>
      <c r="N280" s="286"/>
      <c r="O280" s="286"/>
      <c r="P280" s="286"/>
      <c r="Q280" s="286"/>
      <c r="R280" s="286"/>
      <c r="S280" s="286"/>
      <c r="T280" s="286"/>
      <c r="U280" s="286"/>
      <c r="V280" s="286"/>
      <c r="W280" s="286"/>
      <c r="X280" s="286"/>
      <c r="Y280" s="286"/>
      <c r="Z280" s="286"/>
      <c r="AA280" s="286"/>
      <c r="AB280" s="286"/>
      <c r="AC280" s="286"/>
      <c r="AD280" s="120"/>
    </row>
    <row r="281" spans="1:30" ht="18" customHeight="1">
      <c r="A281" s="56">
        <v>19</v>
      </c>
      <c r="B281" s="127" t="s">
        <v>2010</v>
      </c>
      <c r="C281" s="128" t="s">
        <v>4465</v>
      </c>
      <c r="D281" s="97" t="s">
        <v>692</v>
      </c>
      <c r="E281" s="98" t="s">
        <v>693</v>
      </c>
      <c r="F281" s="99" t="s">
        <v>685</v>
      </c>
      <c r="G281" s="174">
        <v>1</v>
      </c>
      <c r="H281" s="217">
        <v>30</v>
      </c>
      <c r="I281" s="164">
        <v>30</v>
      </c>
      <c r="J281" s="235">
        <v>25</v>
      </c>
      <c r="K281" s="104">
        <f t="shared" si="43"/>
        <v>1</v>
      </c>
      <c r="L281" s="104">
        <f t="shared" si="44"/>
        <v>1</v>
      </c>
      <c r="M281" s="105">
        <f t="shared" si="45"/>
        <v>52.5</v>
      </c>
      <c r="N281" s="342">
        <v>112.5</v>
      </c>
      <c r="O281" s="314">
        <v>0</v>
      </c>
      <c r="P281" s="313">
        <f>SUM(M281:M295)+N281+O281</f>
        <v>718.39999999999986</v>
      </c>
      <c r="Q281" s="314">
        <v>42.9</v>
      </c>
      <c r="R281" s="313">
        <v>56</v>
      </c>
      <c r="S281" s="316">
        <v>450</v>
      </c>
      <c r="T281" s="314">
        <v>450</v>
      </c>
      <c r="U281" s="316">
        <v>112</v>
      </c>
      <c r="V281" s="317">
        <v>112</v>
      </c>
      <c r="W281" s="316">
        <v>56</v>
      </c>
      <c r="X281" s="314">
        <v>56</v>
      </c>
      <c r="Y281" s="313">
        <f>ROUND((P281-T281),1)</f>
        <v>268.39999999999998</v>
      </c>
      <c r="Z281" s="312">
        <f>IF(OR(SUM(V281:V295)="",SUM(Q281:Q295)=""),0,IF(OR(SUM(U281:U295)=320,SUM(V281:V295)&gt;0),ROUND((SUM(Q281:Q295)-SUM(V281:V295)),1),0))</f>
        <v>-69.099999999999994</v>
      </c>
      <c r="AA281" s="312">
        <f>IF(OR(SUM(X281:X295)="",SUM(R281:R295)=""),0,IF(OR(SUM(W281:W295)=160,SUM(X281:X295)&gt;0),ROUND((SUM(R281:R295)-SUM(X281:X295)),1),0))</f>
        <v>0</v>
      </c>
      <c r="AB281" s="319"/>
      <c r="AC281" s="315">
        <f>SUM(Y281:AA295)</f>
        <v>199.29999999999998</v>
      </c>
      <c r="AD281" s="120"/>
    </row>
    <row r="282" spans="1:30" ht="18" customHeight="1">
      <c r="A282" s="121"/>
      <c r="B282" s="122"/>
      <c r="C282" s="123"/>
      <c r="D282" s="97" t="s">
        <v>1274</v>
      </c>
      <c r="E282" s="98" t="s">
        <v>693</v>
      </c>
      <c r="F282" s="99" t="s">
        <v>1273</v>
      </c>
      <c r="G282" s="174">
        <v>1</v>
      </c>
      <c r="H282" s="217">
        <v>15</v>
      </c>
      <c r="I282" s="164">
        <v>30</v>
      </c>
      <c r="J282" s="235">
        <v>43</v>
      </c>
      <c r="K282" s="104">
        <f t="shared" si="43"/>
        <v>1.2</v>
      </c>
      <c r="L282" s="104">
        <f t="shared" si="44"/>
        <v>1.2</v>
      </c>
      <c r="M282" s="105">
        <f t="shared" si="45"/>
        <v>45</v>
      </c>
      <c r="N282" s="294"/>
      <c r="O282" s="294"/>
      <c r="P282" s="294"/>
      <c r="Q282" s="294"/>
      <c r="R282" s="294"/>
      <c r="S282" s="294"/>
      <c r="T282" s="294"/>
      <c r="U282" s="294"/>
      <c r="V282" s="294"/>
      <c r="W282" s="294"/>
      <c r="X282" s="294"/>
      <c r="Y282" s="294"/>
      <c r="Z282" s="294"/>
      <c r="AA282" s="294"/>
      <c r="AB282" s="294"/>
      <c r="AC282" s="294"/>
      <c r="AD282" s="120"/>
    </row>
    <row r="283" spans="1:30" ht="18" customHeight="1">
      <c r="A283" s="121"/>
      <c r="B283" s="122"/>
      <c r="C283" s="123"/>
      <c r="D283" s="97" t="s">
        <v>1322</v>
      </c>
      <c r="E283" s="98" t="s">
        <v>693</v>
      </c>
      <c r="F283" s="99" t="s">
        <v>1321</v>
      </c>
      <c r="G283" s="174">
        <v>1</v>
      </c>
      <c r="H283" s="217">
        <v>15</v>
      </c>
      <c r="I283" s="164">
        <v>30</v>
      </c>
      <c r="J283" s="235">
        <v>32</v>
      </c>
      <c r="K283" s="104">
        <f t="shared" si="43"/>
        <v>1</v>
      </c>
      <c r="L283" s="104">
        <f t="shared" si="44"/>
        <v>1.1000000000000001</v>
      </c>
      <c r="M283" s="105">
        <f t="shared" si="45"/>
        <v>39.799999999999997</v>
      </c>
      <c r="N283" s="294"/>
      <c r="O283" s="294"/>
      <c r="P283" s="294"/>
      <c r="Q283" s="294"/>
      <c r="R283" s="294"/>
      <c r="S283" s="294"/>
      <c r="T283" s="294"/>
      <c r="U283" s="294"/>
      <c r="V283" s="294"/>
      <c r="W283" s="294"/>
      <c r="X283" s="294"/>
      <c r="Y283" s="294"/>
      <c r="Z283" s="294"/>
      <c r="AA283" s="294"/>
      <c r="AB283" s="294"/>
      <c r="AC283" s="294"/>
      <c r="AD283" s="120"/>
    </row>
    <row r="284" spans="1:30" ht="18" customHeight="1">
      <c r="A284" s="121"/>
      <c r="B284" s="122"/>
      <c r="C284" s="123"/>
      <c r="D284" s="97" t="s">
        <v>4466</v>
      </c>
      <c r="E284" s="98" t="s">
        <v>4467</v>
      </c>
      <c r="F284" s="99" t="s">
        <v>2137</v>
      </c>
      <c r="G284" s="174">
        <v>1</v>
      </c>
      <c r="H284" s="217">
        <v>15</v>
      </c>
      <c r="I284" s="164">
        <v>30</v>
      </c>
      <c r="J284" s="235">
        <v>12</v>
      </c>
      <c r="K284" s="104">
        <f t="shared" si="43"/>
        <v>1</v>
      </c>
      <c r="L284" s="104">
        <f t="shared" si="44"/>
        <v>1</v>
      </c>
      <c r="M284" s="105">
        <f t="shared" si="45"/>
        <v>37.5</v>
      </c>
      <c r="N284" s="294"/>
      <c r="O284" s="294"/>
      <c r="P284" s="294"/>
      <c r="Q284" s="294"/>
      <c r="R284" s="294"/>
      <c r="S284" s="294"/>
      <c r="T284" s="294"/>
      <c r="U284" s="294"/>
      <c r="V284" s="294"/>
      <c r="W284" s="294"/>
      <c r="X284" s="294"/>
      <c r="Y284" s="294"/>
      <c r="Z284" s="294"/>
      <c r="AA284" s="294"/>
      <c r="AB284" s="294"/>
      <c r="AC284" s="294"/>
      <c r="AD284" s="120"/>
    </row>
    <row r="285" spans="1:30" ht="18" customHeight="1">
      <c r="A285" s="121"/>
      <c r="B285" s="122"/>
      <c r="C285" s="123"/>
      <c r="D285" s="97" t="s">
        <v>1916</v>
      </c>
      <c r="E285" s="98" t="s">
        <v>649</v>
      </c>
      <c r="F285" s="99" t="s">
        <v>1457</v>
      </c>
      <c r="G285" s="209">
        <v>1</v>
      </c>
      <c r="H285" s="217">
        <v>30</v>
      </c>
      <c r="I285" s="164">
        <v>60</v>
      </c>
      <c r="J285" s="235">
        <v>45</v>
      </c>
      <c r="K285" s="104">
        <f t="shared" si="43"/>
        <v>1.2</v>
      </c>
      <c r="L285" s="104">
        <f t="shared" si="44"/>
        <v>1.2</v>
      </c>
      <c r="M285" s="105">
        <f t="shared" si="45"/>
        <v>90</v>
      </c>
      <c r="N285" s="294"/>
      <c r="O285" s="294"/>
      <c r="P285" s="294"/>
      <c r="Q285" s="294"/>
      <c r="R285" s="294"/>
      <c r="S285" s="294"/>
      <c r="T285" s="294"/>
      <c r="U285" s="294"/>
      <c r="V285" s="294"/>
      <c r="W285" s="294"/>
      <c r="X285" s="294"/>
      <c r="Y285" s="294"/>
      <c r="Z285" s="294"/>
      <c r="AA285" s="294"/>
      <c r="AB285" s="294"/>
      <c r="AC285" s="294"/>
      <c r="AD285" s="120"/>
    </row>
    <row r="286" spans="1:30" ht="18" customHeight="1">
      <c r="A286" s="121"/>
      <c r="B286" s="122"/>
      <c r="C286" s="123"/>
      <c r="D286" s="97" t="s">
        <v>2145</v>
      </c>
      <c r="E286" s="98" t="s">
        <v>2146</v>
      </c>
      <c r="F286" s="99" t="s">
        <v>552</v>
      </c>
      <c r="G286" s="209">
        <v>2</v>
      </c>
      <c r="H286" s="217">
        <v>35</v>
      </c>
      <c r="I286" s="164">
        <v>0</v>
      </c>
      <c r="J286" s="235">
        <v>67</v>
      </c>
      <c r="K286" s="104">
        <f t="shared" si="43"/>
        <v>1.3</v>
      </c>
      <c r="L286" s="104">
        <f t="shared" si="44"/>
        <v>0</v>
      </c>
      <c r="M286" s="105">
        <f t="shared" si="45"/>
        <v>45.5</v>
      </c>
      <c r="N286" s="294"/>
      <c r="O286" s="294"/>
      <c r="P286" s="294"/>
      <c r="Q286" s="294"/>
      <c r="R286" s="294"/>
      <c r="S286" s="294"/>
      <c r="T286" s="294"/>
      <c r="U286" s="294"/>
      <c r="V286" s="294"/>
      <c r="W286" s="294"/>
      <c r="X286" s="294"/>
      <c r="Y286" s="294"/>
      <c r="Z286" s="294"/>
      <c r="AA286" s="294"/>
      <c r="AB286" s="294"/>
      <c r="AC286" s="294"/>
      <c r="AD286" s="120"/>
    </row>
    <row r="287" spans="1:30" ht="18" customHeight="1">
      <c r="A287" s="121"/>
      <c r="B287" s="122"/>
      <c r="C287" s="123"/>
      <c r="D287" s="97" t="s">
        <v>2145</v>
      </c>
      <c r="E287" s="98" t="s">
        <v>2146</v>
      </c>
      <c r="F287" s="99" t="s">
        <v>552</v>
      </c>
      <c r="G287" s="209">
        <v>2</v>
      </c>
      <c r="H287" s="217">
        <v>0</v>
      </c>
      <c r="I287" s="164">
        <v>40</v>
      </c>
      <c r="J287" s="235">
        <v>31</v>
      </c>
      <c r="K287" s="177">
        <f t="shared" si="43"/>
        <v>0</v>
      </c>
      <c r="L287" s="104">
        <f t="shared" si="44"/>
        <v>1.1000000000000001</v>
      </c>
      <c r="M287" s="105">
        <f t="shared" si="45"/>
        <v>33</v>
      </c>
      <c r="N287" s="294"/>
      <c r="O287" s="294"/>
      <c r="P287" s="294"/>
      <c r="Q287" s="294"/>
      <c r="R287" s="294"/>
      <c r="S287" s="294"/>
      <c r="T287" s="294"/>
      <c r="U287" s="294"/>
      <c r="V287" s="294"/>
      <c r="W287" s="294"/>
      <c r="X287" s="294"/>
      <c r="Y287" s="294"/>
      <c r="Z287" s="294"/>
      <c r="AA287" s="294"/>
      <c r="AB287" s="294"/>
      <c r="AC287" s="294"/>
      <c r="AD287" s="120"/>
    </row>
    <row r="288" spans="1:30" ht="18" customHeight="1">
      <c r="A288" s="121"/>
      <c r="B288" s="122"/>
      <c r="C288" s="123"/>
      <c r="D288" s="97" t="s">
        <v>2145</v>
      </c>
      <c r="E288" s="98" t="s">
        <v>2146</v>
      </c>
      <c r="F288" s="99" t="s">
        <v>552</v>
      </c>
      <c r="G288" s="209">
        <v>2</v>
      </c>
      <c r="H288" s="217">
        <v>0</v>
      </c>
      <c r="I288" s="164">
        <v>40</v>
      </c>
      <c r="J288" s="235">
        <v>36</v>
      </c>
      <c r="K288" s="104">
        <f t="shared" si="43"/>
        <v>0</v>
      </c>
      <c r="L288" s="104">
        <f t="shared" si="44"/>
        <v>1.2</v>
      </c>
      <c r="M288" s="105">
        <f t="shared" si="45"/>
        <v>36</v>
      </c>
      <c r="N288" s="294"/>
      <c r="O288" s="294"/>
      <c r="P288" s="294"/>
      <c r="Q288" s="294"/>
      <c r="R288" s="294"/>
      <c r="S288" s="294"/>
      <c r="T288" s="294"/>
      <c r="U288" s="294"/>
      <c r="V288" s="294"/>
      <c r="W288" s="294"/>
      <c r="X288" s="294"/>
      <c r="Y288" s="294"/>
      <c r="Z288" s="294"/>
      <c r="AA288" s="294"/>
      <c r="AB288" s="294"/>
      <c r="AC288" s="294"/>
      <c r="AD288" s="120"/>
    </row>
    <row r="289" spans="1:30" ht="18" customHeight="1">
      <c r="A289" s="121"/>
      <c r="B289" s="122"/>
      <c r="C289" s="123"/>
      <c r="D289" s="97" t="s">
        <v>2825</v>
      </c>
      <c r="E289" s="98" t="s">
        <v>2621</v>
      </c>
      <c r="F289" s="99" t="s">
        <v>1273</v>
      </c>
      <c r="G289" s="174">
        <v>2</v>
      </c>
      <c r="H289" s="217">
        <v>15</v>
      </c>
      <c r="I289" s="164">
        <v>30</v>
      </c>
      <c r="J289" s="235">
        <v>42</v>
      </c>
      <c r="K289" s="104">
        <f t="shared" si="43"/>
        <v>1.2</v>
      </c>
      <c r="L289" s="104">
        <f t="shared" si="44"/>
        <v>1.2</v>
      </c>
      <c r="M289" s="105">
        <f t="shared" si="45"/>
        <v>45</v>
      </c>
      <c r="N289" s="294"/>
      <c r="O289" s="294"/>
      <c r="P289" s="294"/>
      <c r="Q289" s="294"/>
      <c r="R289" s="294"/>
      <c r="S289" s="294"/>
      <c r="T289" s="294"/>
      <c r="U289" s="294"/>
      <c r="V289" s="294"/>
      <c r="W289" s="294"/>
      <c r="X289" s="294"/>
      <c r="Y289" s="294"/>
      <c r="Z289" s="294"/>
      <c r="AA289" s="294"/>
      <c r="AB289" s="294"/>
      <c r="AC289" s="294"/>
      <c r="AD289" s="120"/>
    </row>
    <row r="290" spans="1:30" ht="18" customHeight="1">
      <c r="A290" s="121"/>
      <c r="B290" s="122"/>
      <c r="C290" s="123"/>
      <c r="D290" s="97" t="s">
        <v>2831</v>
      </c>
      <c r="E290" s="98" t="s">
        <v>2621</v>
      </c>
      <c r="F290" s="99" t="s">
        <v>1321</v>
      </c>
      <c r="G290" s="174">
        <v>2</v>
      </c>
      <c r="H290" s="217">
        <v>15</v>
      </c>
      <c r="I290" s="164">
        <v>30</v>
      </c>
      <c r="J290" s="235">
        <v>28</v>
      </c>
      <c r="K290" s="104">
        <f t="shared" si="43"/>
        <v>1</v>
      </c>
      <c r="L290" s="104">
        <f t="shared" si="44"/>
        <v>1</v>
      </c>
      <c r="M290" s="105">
        <f t="shared" si="45"/>
        <v>37.5</v>
      </c>
      <c r="N290" s="294"/>
      <c r="O290" s="294"/>
      <c r="P290" s="294"/>
      <c r="Q290" s="294"/>
      <c r="R290" s="294"/>
      <c r="S290" s="294"/>
      <c r="T290" s="294"/>
      <c r="U290" s="294"/>
      <c r="V290" s="294"/>
      <c r="W290" s="294"/>
      <c r="X290" s="294"/>
      <c r="Y290" s="294"/>
      <c r="Z290" s="294"/>
      <c r="AA290" s="294"/>
      <c r="AB290" s="294"/>
      <c r="AC290" s="294"/>
      <c r="AD290" s="120"/>
    </row>
    <row r="291" spans="1:30" ht="18" customHeight="1">
      <c r="A291" s="121"/>
      <c r="B291" s="122"/>
      <c r="C291" s="123"/>
      <c r="D291" s="97" t="s">
        <v>1902</v>
      </c>
      <c r="E291" s="98" t="s">
        <v>649</v>
      </c>
      <c r="F291" s="99" t="s">
        <v>1702</v>
      </c>
      <c r="G291" s="174">
        <v>2</v>
      </c>
      <c r="H291" s="217">
        <v>30</v>
      </c>
      <c r="I291" s="164">
        <v>60</v>
      </c>
      <c r="J291" s="235">
        <v>43</v>
      </c>
      <c r="K291" s="104">
        <f t="shared" si="43"/>
        <v>1.2</v>
      </c>
      <c r="L291" s="104">
        <f t="shared" si="44"/>
        <v>1.2</v>
      </c>
      <c r="M291" s="105">
        <f t="shared" si="45"/>
        <v>90</v>
      </c>
      <c r="N291" s="294"/>
      <c r="O291" s="294"/>
      <c r="P291" s="294"/>
      <c r="Q291" s="294"/>
      <c r="R291" s="294"/>
      <c r="S291" s="294"/>
      <c r="T291" s="294"/>
      <c r="U291" s="294"/>
      <c r="V291" s="294"/>
      <c r="W291" s="294"/>
      <c r="X291" s="294"/>
      <c r="Y291" s="294"/>
      <c r="Z291" s="294"/>
      <c r="AA291" s="294"/>
      <c r="AB291" s="294"/>
      <c r="AC291" s="294"/>
      <c r="AD291" s="120"/>
    </row>
    <row r="292" spans="1:30" ht="21.75" customHeight="1">
      <c r="A292" s="121"/>
      <c r="B292" s="140"/>
      <c r="C292" s="123"/>
      <c r="D292" s="97">
        <v>71300137302</v>
      </c>
      <c r="E292" s="98" t="s">
        <v>4357</v>
      </c>
      <c r="F292" s="99" t="s">
        <v>1938</v>
      </c>
      <c r="G292" s="209">
        <v>2</v>
      </c>
      <c r="H292" s="217">
        <v>0</v>
      </c>
      <c r="I292" s="164">
        <v>45</v>
      </c>
      <c r="J292" s="235">
        <v>43</v>
      </c>
      <c r="K292" s="104">
        <f t="shared" si="43"/>
        <v>0</v>
      </c>
      <c r="L292" s="104">
        <f t="shared" si="44"/>
        <v>0</v>
      </c>
      <c r="M292" s="105">
        <f t="shared" si="45"/>
        <v>21.5</v>
      </c>
      <c r="N292" s="294"/>
      <c r="O292" s="294"/>
      <c r="P292" s="294"/>
      <c r="Q292" s="294"/>
      <c r="R292" s="294"/>
      <c r="S292" s="294"/>
      <c r="T292" s="294"/>
      <c r="U292" s="294"/>
      <c r="V292" s="294"/>
      <c r="W292" s="294"/>
      <c r="X292" s="294"/>
      <c r="Y292" s="294"/>
      <c r="Z292" s="294"/>
      <c r="AA292" s="294"/>
      <c r="AB292" s="294"/>
      <c r="AC292" s="294"/>
      <c r="AD292" s="120"/>
    </row>
    <row r="293" spans="1:30" ht="18" customHeight="1">
      <c r="A293" s="121"/>
      <c r="B293" s="122"/>
      <c r="C293" s="123"/>
      <c r="D293" s="97" t="s">
        <v>4468</v>
      </c>
      <c r="E293" s="98" t="s">
        <v>4469</v>
      </c>
      <c r="F293" s="99" t="s">
        <v>4468</v>
      </c>
      <c r="G293" s="209">
        <v>2</v>
      </c>
      <c r="H293" s="217">
        <v>0</v>
      </c>
      <c r="I293" s="164">
        <v>15</v>
      </c>
      <c r="J293" s="235">
        <v>15</v>
      </c>
      <c r="K293" s="104">
        <f t="shared" si="43"/>
        <v>0</v>
      </c>
      <c r="L293" s="104">
        <f t="shared" si="44"/>
        <v>1</v>
      </c>
      <c r="M293" s="105">
        <f t="shared" si="45"/>
        <v>11.3</v>
      </c>
      <c r="N293" s="294"/>
      <c r="O293" s="294"/>
      <c r="P293" s="294"/>
      <c r="Q293" s="294"/>
      <c r="R293" s="294"/>
      <c r="S293" s="294"/>
      <c r="T293" s="294"/>
      <c r="U293" s="294"/>
      <c r="V293" s="294"/>
      <c r="W293" s="294"/>
      <c r="X293" s="294"/>
      <c r="Y293" s="294"/>
      <c r="Z293" s="294"/>
      <c r="AA293" s="294"/>
      <c r="AB293" s="294"/>
      <c r="AC293" s="294"/>
      <c r="AD293" s="120"/>
    </row>
    <row r="294" spans="1:30" ht="18" customHeight="1">
      <c r="A294" s="121"/>
      <c r="B294" s="140"/>
      <c r="C294" s="123"/>
      <c r="D294" s="97" t="s">
        <v>4470</v>
      </c>
      <c r="E294" s="98" t="s">
        <v>4469</v>
      </c>
      <c r="F294" s="99" t="s">
        <v>4470</v>
      </c>
      <c r="G294" s="209">
        <v>2</v>
      </c>
      <c r="H294" s="217">
        <v>0</v>
      </c>
      <c r="I294" s="164">
        <v>15</v>
      </c>
      <c r="J294" s="235">
        <v>15</v>
      </c>
      <c r="K294" s="104">
        <f t="shared" si="43"/>
        <v>0</v>
      </c>
      <c r="L294" s="104">
        <f t="shared" si="44"/>
        <v>1</v>
      </c>
      <c r="M294" s="105">
        <f t="shared" si="45"/>
        <v>11.3</v>
      </c>
      <c r="N294" s="294"/>
      <c r="O294" s="294"/>
      <c r="P294" s="294"/>
      <c r="Q294" s="294"/>
      <c r="R294" s="294"/>
      <c r="S294" s="294"/>
      <c r="T294" s="294"/>
      <c r="U294" s="294"/>
      <c r="V294" s="294"/>
      <c r="W294" s="294"/>
      <c r="X294" s="294"/>
      <c r="Y294" s="294"/>
      <c r="Z294" s="294"/>
      <c r="AA294" s="294"/>
      <c r="AB294" s="294"/>
      <c r="AC294" s="294"/>
      <c r="AD294" s="120"/>
    </row>
    <row r="295" spans="1:30" ht="18" customHeight="1">
      <c r="A295" s="121"/>
      <c r="B295" s="122"/>
      <c r="C295" s="123"/>
      <c r="D295" s="97" t="s">
        <v>4471</v>
      </c>
      <c r="E295" s="98" t="s">
        <v>4472</v>
      </c>
      <c r="F295" s="99" t="s">
        <v>4471</v>
      </c>
      <c r="G295" s="209">
        <v>2</v>
      </c>
      <c r="H295" s="217">
        <v>10</v>
      </c>
      <c r="I295" s="164">
        <v>0</v>
      </c>
      <c r="J295" s="235">
        <v>15</v>
      </c>
      <c r="K295" s="104">
        <f t="shared" si="43"/>
        <v>1</v>
      </c>
      <c r="L295" s="104">
        <f t="shared" si="44"/>
        <v>0</v>
      </c>
      <c r="M295" s="105">
        <f t="shared" si="45"/>
        <v>10</v>
      </c>
      <c r="N295" s="294"/>
      <c r="O295" s="294"/>
      <c r="P295" s="294"/>
      <c r="Q295" s="294"/>
      <c r="R295" s="294"/>
      <c r="S295" s="294"/>
      <c r="T295" s="294"/>
      <c r="U295" s="294"/>
      <c r="V295" s="294"/>
      <c r="W295" s="294"/>
      <c r="X295" s="294"/>
      <c r="Y295" s="294"/>
      <c r="Z295" s="294"/>
      <c r="AA295" s="294"/>
      <c r="AB295" s="294"/>
      <c r="AC295" s="294"/>
      <c r="AD295" s="120"/>
    </row>
    <row r="296" spans="1:30" ht="18" customHeight="1">
      <c r="A296" s="56">
        <v>20</v>
      </c>
      <c r="B296" s="127" t="s">
        <v>4473</v>
      </c>
      <c r="C296" s="128" t="s">
        <v>4474</v>
      </c>
      <c r="D296" s="97">
        <v>41000010801</v>
      </c>
      <c r="E296" s="98" t="s">
        <v>301</v>
      </c>
      <c r="F296" s="99" t="s">
        <v>302</v>
      </c>
      <c r="G296" s="241">
        <v>1</v>
      </c>
      <c r="H296" s="242">
        <v>15</v>
      </c>
      <c r="I296" s="242">
        <v>30</v>
      </c>
      <c r="J296" s="235">
        <v>13</v>
      </c>
      <c r="K296" s="104">
        <f t="shared" si="43"/>
        <v>1</v>
      </c>
      <c r="L296" s="104">
        <f t="shared" si="44"/>
        <v>1</v>
      </c>
      <c r="M296" s="105">
        <f t="shared" si="45"/>
        <v>37.5</v>
      </c>
      <c r="N296" s="342">
        <v>67.5</v>
      </c>
      <c r="O296" s="314"/>
      <c r="P296" s="313">
        <f>SUM(M296:M316)+N296+O296</f>
        <v>720</v>
      </c>
      <c r="Q296" s="314">
        <v>0</v>
      </c>
      <c r="R296" s="313">
        <v>56</v>
      </c>
      <c r="S296" s="316">
        <v>450</v>
      </c>
      <c r="T296" s="314">
        <v>450</v>
      </c>
      <c r="U296" s="316">
        <v>112</v>
      </c>
      <c r="V296" s="317">
        <v>112</v>
      </c>
      <c r="W296" s="316">
        <v>56</v>
      </c>
      <c r="X296" s="314">
        <v>56</v>
      </c>
      <c r="Y296" s="313">
        <f>ROUND((P296-T296),1)</f>
        <v>270</v>
      </c>
      <c r="Z296" s="312">
        <f>IF(OR(SUM(V296:V316)="",SUM(Q296:Q316)=""),0,IF(OR(SUM(U296:U316)=320,SUM(V296:V316)&gt;0),ROUND((SUM(Q296:Q316)-SUM(V296:V316)),1),0))</f>
        <v>-112</v>
      </c>
      <c r="AA296" s="312">
        <f>IF(OR(SUM(X296:X316)="",SUM(R296:R316)=""),0,IF(OR(SUM(W296:W316)=160,SUM(X296:X316)&gt;0),ROUND((SUM(R296:R316)-SUM(X296:X316)),1),0))</f>
        <v>0</v>
      </c>
      <c r="AB296" s="319"/>
      <c r="AC296" s="315">
        <f>SUM(Y296:AA316)</f>
        <v>158</v>
      </c>
      <c r="AD296" s="120"/>
    </row>
    <row r="297" spans="1:30" ht="18" customHeight="1">
      <c r="A297" s="121"/>
      <c r="B297" s="122"/>
      <c r="C297" s="123"/>
      <c r="D297" s="97">
        <v>21100012202</v>
      </c>
      <c r="E297" s="98" t="s">
        <v>1334</v>
      </c>
      <c r="F297" s="99" t="s">
        <v>1923</v>
      </c>
      <c r="G297" s="243">
        <v>1</v>
      </c>
      <c r="H297" s="176">
        <v>30</v>
      </c>
      <c r="I297" s="176"/>
      <c r="J297" s="235">
        <v>52</v>
      </c>
      <c r="K297" s="104">
        <f t="shared" si="43"/>
        <v>1.2</v>
      </c>
      <c r="L297" s="104">
        <f t="shared" si="44"/>
        <v>0</v>
      </c>
      <c r="M297" s="105">
        <f t="shared" si="45"/>
        <v>36</v>
      </c>
      <c r="N297" s="294"/>
      <c r="O297" s="294"/>
      <c r="P297" s="294"/>
      <c r="Q297" s="294"/>
      <c r="R297" s="294"/>
      <c r="S297" s="294"/>
      <c r="T297" s="294"/>
      <c r="U297" s="294"/>
      <c r="V297" s="294"/>
      <c r="W297" s="294"/>
      <c r="X297" s="294"/>
      <c r="Y297" s="294"/>
      <c r="Z297" s="294"/>
      <c r="AA297" s="294"/>
      <c r="AB297" s="294"/>
      <c r="AC297" s="294"/>
      <c r="AD297" s="120"/>
    </row>
    <row r="298" spans="1:30" ht="18" customHeight="1">
      <c r="A298" s="121"/>
      <c r="B298" s="122"/>
      <c r="C298" s="123"/>
      <c r="D298" s="97">
        <v>21100012202</v>
      </c>
      <c r="E298" s="98" t="s">
        <v>1334</v>
      </c>
      <c r="F298" s="99" t="s">
        <v>4475</v>
      </c>
      <c r="G298" s="243">
        <v>1</v>
      </c>
      <c r="H298" s="136"/>
      <c r="I298" s="176">
        <v>30</v>
      </c>
      <c r="J298" s="235">
        <v>52</v>
      </c>
      <c r="K298" s="104">
        <f t="shared" si="43"/>
        <v>0</v>
      </c>
      <c r="L298" s="104">
        <f t="shared" si="44"/>
        <v>1.2</v>
      </c>
      <c r="M298" s="105">
        <f t="shared" si="45"/>
        <v>27</v>
      </c>
      <c r="N298" s="294"/>
      <c r="O298" s="294"/>
      <c r="P298" s="294"/>
      <c r="Q298" s="294"/>
      <c r="R298" s="294"/>
      <c r="S298" s="294"/>
      <c r="T298" s="294"/>
      <c r="U298" s="294"/>
      <c r="V298" s="294"/>
      <c r="W298" s="294"/>
      <c r="X298" s="294"/>
      <c r="Y298" s="294"/>
      <c r="Z298" s="294"/>
      <c r="AA298" s="294"/>
      <c r="AB298" s="294"/>
      <c r="AC298" s="294"/>
      <c r="AD298" s="120"/>
    </row>
    <row r="299" spans="1:30" ht="18" customHeight="1">
      <c r="A299" s="121"/>
      <c r="B299" s="122"/>
      <c r="C299" s="123"/>
      <c r="D299" s="97">
        <v>21100012202</v>
      </c>
      <c r="E299" s="98" t="s">
        <v>1334</v>
      </c>
      <c r="F299" s="99" t="s">
        <v>4476</v>
      </c>
      <c r="G299" s="243">
        <v>1</v>
      </c>
      <c r="H299" s="176"/>
      <c r="I299" s="176">
        <v>30</v>
      </c>
      <c r="J299" s="235">
        <v>52</v>
      </c>
      <c r="K299" s="104">
        <f t="shared" si="43"/>
        <v>0</v>
      </c>
      <c r="L299" s="104">
        <f t="shared" si="44"/>
        <v>1.2</v>
      </c>
      <c r="M299" s="105">
        <f t="shared" si="45"/>
        <v>27</v>
      </c>
      <c r="N299" s="294"/>
      <c r="O299" s="294"/>
      <c r="P299" s="294"/>
      <c r="Q299" s="294"/>
      <c r="R299" s="294"/>
      <c r="S299" s="294"/>
      <c r="T299" s="294"/>
      <c r="U299" s="294"/>
      <c r="V299" s="294"/>
      <c r="W299" s="294"/>
      <c r="X299" s="294"/>
      <c r="Y299" s="294"/>
      <c r="Z299" s="294"/>
      <c r="AA299" s="294"/>
      <c r="AB299" s="294"/>
      <c r="AC299" s="294"/>
      <c r="AD299" s="120"/>
    </row>
    <row r="300" spans="1:30" ht="18" customHeight="1">
      <c r="A300" s="121"/>
      <c r="B300" s="122"/>
      <c r="C300" s="123"/>
      <c r="D300" s="97">
        <v>21100012204</v>
      </c>
      <c r="E300" s="98" t="s">
        <v>1334</v>
      </c>
      <c r="F300" s="99" t="s">
        <v>1335</v>
      </c>
      <c r="G300" s="243">
        <v>1</v>
      </c>
      <c r="H300" s="176">
        <v>30</v>
      </c>
      <c r="I300" s="176"/>
      <c r="J300" s="235">
        <v>70</v>
      </c>
      <c r="K300" s="104">
        <f t="shared" si="43"/>
        <v>1.3</v>
      </c>
      <c r="L300" s="104">
        <f t="shared" si="44"/>
        <v>0</v>
      </c>
      <c r="M300" s="105">
        <f t="shared" si="45"/>
        <v>39</v>
      </c>
      <c r="N300" s="294"/>
      <c r="O300" s="294"/>
      <c r="P300" s="294"/>
      <c r="Q300" s="294"/>
      <c r="R300" s="294"/>
      <c r="S300" s="294"/>
      <c r="T300" s="294"/>
      <c r="U300" s="294"/>
      <c r="V300" s="294"/>
      <c r="W300" s="294"/>
      <c r="X300" s="294"/>
      <c r="Y300" s="294"/>
      <c r="Z300" s="294"/>
      <c r="AA300" s="294"/>
      <c r="AB300" s="294"/>
      <c r="AC300" s="294"/>
      <c r="AD300" s="120"/>
    </row>
    <row r="301" spans="1:30" ht="18" customHeight="1">
      <c r="A301" s="121"/>
      <c r="B301" s="140"/>
      <c r="C301" s="123"/>
      <c r="D301" s="97">
        <v>21100012204</v>
      </c>
      <c r="E301" s="98" t="s">
        <v>1334</v>
      </c>
      <c r="F301" s="99" t="s">
        <v>4477</v>
      </c>
      <c r="G301" s="243">
        <v>1</v>
      </c>
      <c r="H301" s="176"/>
      <c r="I301" s="176">
        <v>30</v>
      </c>
      <c r="J301" s="235">
        <v>70</v>
      </c>
      <c r="K301" s="104">
        <f t="shared" si="43"/>
        <v>0</v>
      </c>
      <c r="L301" s="104">
        <f t="shared" si="44"/>
        <v>1.2</v>
      </c>
      <c r="M301" s="105">
        <f t="shared" si="45"/>
        <v>27</v>
      </c>
      <c r="N301" s="294"/>
      <c r="O301" s="294"/>
      <c r="P301" s="294"/>
      <c r="Q301" s="294"/>
      <c r="R301" s="294"/>
      <c r="S301" s="294"/>
      <c r="T301" s="294"/>
      <c r="U301" s="294"/>
      <c r="V301" s="294"/>
      <c r="W301" s="294"/>
      <c r="X301" s="294"/>
      <c r="Y301" s="294"/>
      <c r="Z301" s="294"/>
      <c r="AA301" s="294"/>
      <c r="AB301" s="294"/>
      <c r="AC301" s="294"/>
      <c r="AD301" s="120"/>
    </row>
    <row r="302" spans="1:30" ht="16.5" customHeight="1">
      <c r="A302" s="121"/>
      <c r="B302" s="122"/>
      <c r="C302" s="123"/>
      <c r="D302" s="97">
        <v>21100012204</v>
      </c>
      <c r="E302" s="98" t="s">
        <v>1334</v>
      </c>
      <c r="F302" s="99" t="s">
        <v>4478</v>
      </c>
      <c r="G302" s="243">
        <v>1</v>
      </c>
      <c r="H302" s="136"/>
      <c r="I302" s="176">
        <v>30</v>
      </c>
      <c r="J302" s="235">
        <v>70</v>
      </c>
      <c r="K302" s="104">
        <f t="shared" si="43"/>
        <v>0</v>
      </c>
      <c r="L302" s="104">
        <f t="shared" si="44"/>
        <v>1.2</v>
      </c>
      <c r="M302" s="105">
        <f t="shared" si="45"/>
        <v>27</v>
      </c>
      <c r="N302" s="294"/>
      <c r="O302" s="294"/>
      <c r="P302" s="294"/>
      <c r="Q302" s="294"/>
      <c r="R302" s="294"/>
      <c r="S302" s="294"/>
      <c r="T302" s="294"/>
      <c r="U302" s="294"/>
      <c r="V302" s="294"/>
      <c r="W302" s="294"/>
      <c r="X302" s="294"/>
      <c r="Y302" s="294"/>
      <c r="Z302" s="294"/>
      <c r="AA302" s="294"/>
      <c r="AB302" s="294"/>
      <c r="AC302" s="294"/>
      <c r="AD302" s="120"/>
    </row>
    <row r="303" spans="1:30" ht="16.5" customHeight="1">
      <c r="A303" s="121"/>
      <c r="B303" s="122"/>
      <c r="C303" s="123"/>
      <c r="D303" s="97">
        <v>50600078401</v>
      </c>
      <c r="E303" s="98" t="s">
        <v>511</v>
      </c>
      <c r="F303" s="99" t="s">
        <v>513</v>
      </c>
      <c r="G303" s="243">
        <v>1</v>
      </c>
      <c r="H303" s="176">
        <v>30</v>
      </c>
      <c r="I303" s="176">
        <v>30</v>
      </c>
      <c r="J303" s="235">
        <v>50</v>
      </c>
      <c r="K303" s="104">
        <f t="shared" si="43"/>
        <v>1.2</v>
      </c>
      <c r="L303" s="104">
        <f t="shared" si="44"/>
        <v>1.2</v>
      </c>
      <c r="M303" s="105">
        <f t="shared" si="45"/>
        <v>63</v>
      </c>
      <c r="N303" s="294"/>
      <c r="O303" s="294"/>
      <c r="P303" s="294"/>
      <c r="Q303" s="294"/>
      <c r="R303" s="294"/>
      <c r="S303" s="294"/>
      <c r="T303" s="294"/>
      <c r="U303" s="294"/>
      <c r="V303" s="294"/>
      <c r="W303" s="294"/>
      <c r="X303" s="294"/>
      <c r="Y303" s="294"/>
      <c r="Z303" s="294"/>
      <c r="AA303" s="294"/>
      <c r="AB303" s="294"/>
      <c r="AC303" s="294"/>
      <c r="AD303" s="120"/>
    </row>
    <row r="304" spans="1:30" ht="16.5" customHeight="1">
      <c r="A304" s="121"/>
      <c r="B304" s="122"/>
      <c r="C304" s="123"/>
      <c r="D304" s="97">
        <v>21100119904</v>
      </c>
      <c r="E304" s="98" t="s">
        <v>649</v>
      </c>
      <c r="F304" s="99" t="s">
        <v>1355</v>
      </c>
      <c r="G304" s="243">
        <v>1</v>
      </c>
      <c r="H304" s="176">
        <v>2</v>
      </c>
      <c r="I304" s="176">
        <v>4</v>
      </c>
      <c r="J304" s="235">
        <v>46</v>
      </c>
      <c r="K304" s="104">
        <f t="shared" si="43"/>
        <v>1.2</v>
      </c>
      <c r="L304" s="104">
        <f t="shared" si="44"/>
        <v>1.2</v>
      </c>
      <c r="M304" s="105">
        <f t="shared" si="45"/>
        <v>6</v>
      </c>
      <c r="N304" s="294"/>
      <c r="O304" s="294"/>
      <c r="P304" s="294"/>
      <c r="Q304" s="294"/>
      <c r="R304" s="294"/>
      <c r="S304" s="294"/>
      <c r="T304" s="294"/>
      <c r="U304" s="294"/>
      <c r="V304" s="294"/>
      <c r="W304" s="294"/>
      <c r="X304" s="294"/>
      <c r="Y304" s="294"/>
      <c r="Z304" s="294"/>
      <c r="AA304" s="294"/>
      <c r="AB304" s="294"/>
      <c r="AC304" s="294"/>
      <c r="AD304" s="120"/>
    </row>
    <row r="305" spans="1:30" ht="16.5" customHeight="1">
      <c r="A305" s="121"/>
      <c r="B305" s="122"/>
      <c r="C305" s="123"/>
      <c r="D305" s="97">
        <v>71400119905</v>
      </c>
      <c r="E305" s="98" t="s">
        <v>649</v>
      </c>
      <c r="F305" s="99" t="s">
        <v>1824</v>
      </c>
      <c r="G305" s="243">
        <v>1</v>
      </c>
      <c r="H305" s="176">
        <v>30</v>
      </c>
      <c r="I305" s="176">
        <v>60</v>
      </c>
      <c r="J305" s="235">
        <v>45</v>
      </c>
      <c r="K305" s="104">
        <f t="shared" si="43"/>
        <v>1.2</v>
      </c>
      <c r="L305" s="104">
        <f t="shared" si="44"/>
        <v>1.2</v>
      </c>
      <c r="M305" s="105">
        <f t="shared" si="45"/>
        <v>90</v>
      </c>
      <c r="N305" s="294"/>
      <c r="O305" s="294"/>
      <c r="P305" s="294"/>
      <c r="Q305" s="294"/>
      <c r="R305" s="294"/>
      <c r="S305" s="294"/>
      <c r="T305" s="294"/>
      <c r="U305" s="294"/>
      <c r="V305" s="294"/>
      <c r="W305" s="294"/>
      <c r="X305" s="294"/>
      <c r="Y305" s="294"/>
      <c r="Z305" s="294"/>
      <c r="AA305" s="294"/>
      <c r="AB305" s="294"/>
      <c r="AC305" s="294"/>
      <c r="AD305" s="120"/>
    </row>
    <row r="306" spans="1:30" ht="18" customHeight="1">
      <c r="A306" s="121"/>
      <c r="B306" s="122"/>
      <c r="C306" s="123"/>
      <c r="D306" s="97">
        <v>21100094502</v>
      </c>
      <c r="E306" s="98" t="s">
        <v>3279</v>
      </c>
      <c r="F306" s="99" t="s">
        <v>1286</v>
      </c>
      <c r="G306" s="243">
        <v>1</v>
      </c>
      <c r="H306" s="176">
        <v>30</v>
      </c>
      <c r="I306" s="176">
        <v>60</v>
      </c>
      <c r="J306" s="235">
        <v>52</v>
      </c>
      <c r="K306" s="104">
        <f t="shared" si="43"/>
        <v>1.2</v>
      </c>
      <c r="L306" s="104">
        <f t="shared" si="44"/>
        <v>1.2</v>
      </c>
      <c r="M306" s="105">
        <f t="shared" si="45"/>
        <v>90</v>
      </c>
      <c r="N306" s="294"/>
      <c r="O306" s="294"/>
      <c r="P306" s="294"/>
      <c r="Q306" s="294"/>
      <c r="R306" s="294"/>
      <c r="S306" s="294"/>
      <c r="T306" s="294"/>
      <c r="U306" s="294"/>
      <c r="V306" s="294"/>
      <c r="W306" s="294"/>
      <c r="X306" s="294"/>
      <c r="Y306" s="294"/>
      <c r="Z306" s="294"/>
      <c r="AA306" s="294"/>
      <c r="AB306" s="294"/>
      <c r="AC306" s="294"/>
      <c r="AD306" s="120"/>
    </row>
    <row r="307" spans="1:30" ht="18" customHeight="1">
      <c r="A307" s="121"/>
      <c r="B307" s="122"/>
      <c r="C307" s="123"/>
      <c r="D307" s="97" t="s">
        <v>4129</v>
      </c>
      <c r="E307" s="98" t="s">
        <v>594</v>
      </c>
      <c r="F307" s="99" t="s">
        <v>1923</v>
      </c>
      <c r="G307" s="209">
        <v>1</v>
      </c>
      <c r="H307" s="217">
        <v>15</v>
      </c>
      <c r="I307" s="162"/>
      <c r="J307" s="235">
        <v>52</v>
      </c>
      <c r="K307" s="104">
        <f t="shared" si="43"/>
        <v>0</v>
      </c>
      <c r="L307" s="104">
        <f t="shared" si="44"/>
        <v>0</v>
      </c>
      <c r="M307" s="105">
        <f t="shared" si="45"/>
        <v>0</v>
      </c>
      <c r="N307" s="294"/>
      <c r="O307" s="294"/>
      <c r="P307" s="294"/>
      <c r="Q307" s="294"/>
      <c r="R307" s="294"/>
      <c r="S307" s="294"/>
      <c r="T307" s="294"/>
      <c r="U307" s="294"/>
      <c r="V307" s="294"/>
      <c r="W307" s="294"/>
      <c r="X307" s="294"/>
      <c r="Y307" s="294"/>
      <c r="Z307" s="294"/>
      <c r="AA307" s="294"/>
      <c r="AB307" s="294"/>
      <c r="AC307" s="294"/>
      <c r="AD307" s="120"/>
    </row>
    <row r="308" spans="1:30" ht="18" customHeight="1">
      <c r="A308" s="121"/>
      <c r="B308" s="122"/>
      <c r="C308" s="123"/>
      <c r="D308" s="97" t="s">
        <v>4133</v>
      </c>
      <c r="E308" s="98" t="s">
        <v>594</v>
      </c>
      <c r="F308" s="99" t="s">
        <v>1923</v>
      </c>
      <c r="G308" s="209">
        <v>2</v>
      </c>
      <c r="H308" s="217">
        <v>15</v>
      </c>
      <c r="I308" s="162"/>
      <c r="J308" s="235">
        <v>52</v>
      </c>
      <c r="K308" s="104">
        <f t="shared" si="43"/>
        <v>0</v>
      </c>
      <c r="L308" s="104">
        <f t="shared" si="44"/>
        <v>0</v>
      </c>
      <c r="M308" s="105">
        <f t="shared" si="45"/>
        <v>0</v>
      </c>
      <c r="N308" s="294"/>
      <c r="O308" s="294"/>
      <c r="P308" s="294"/>
      <c r="Q308" s="294"/>
      <c r="R308" s="294"/>
      <c r="S308" s="294"/>
      <c r="T308" s="294"/>
      <c r="U308" s="294"/>
      <c r="V308" s="294"/>
      <c r="W308" s="294"/>
      <c r="X308" s="294"/>
      <c r="Y308" s="294"/>
      <c r="Z308" s="294"/>
      <c r="AA308" s="294"/>
      <c r="AB308" s="294"/>
      <c r="AC308" s="294"/>
      <c r="AD308" s="120"/>
    </row>
    <row r="309" spans="1:30" ht="18" customHeight="1">
      <c r="A309" s="121"/>
      <c r="B309" s="122"/>
      <c r="C309" s="123"/>
      <c r="D309" s="97">
        <v>40800010801</v>
      </c>
      <c r="E309" s="98" t="s">
        <v>301</v>
      </c>
      <c r="F309" s="99" t="s">
        <v>685</v>
      </c>
      <c r="G309" s="209">
        <v>2</v>
      </c>
      <c r="H309" s="217">
        <v>15</v>
      </c>
      <c r="I309" s="164">
        <v>30</v>
      </c>
      <c r="J309" s="235">
        <v>25</v>
      </c>
      <c r="K309" s="104">
        <f t="shared" si="43"/>
        <v>1</v>
      </c>
      <c r="L309" s="104">
        <f t="shared" si="44"/>
        <v>1</v>
      </c>
      <c r="M309" s="105">
        <f t="shared" si="45"/>
        <v>37.5</v>
      </c>
      <c r="N309" s="294"/>
      <c r="O309" s="294"/>
      <c r="P309" s="294"/>
      <c r="Q309" s="294"/>
      <c r="R309" s="294"/>
      <c r="S309" s="294"/>
      <c r="T309" s="294"/>
      <c r="U309" s="294"/>
      <c r="V309" s="294"/>
      <c r="W309" s="294"/>
      <c r="X309" s="294"/>
      <c r="Y309" s="294"/>
      <c r="Z309" s="294"/>
      <c r="AA309" s="294"/>
      <c r="AB309" s="294"/>
      <c r="AC309" s="294"/>
      <c r="AD309" s="120"/>
    </row>
    <row r="310" spans="1:30" ht="18" customHeight="1">
      <c r="A310" s="121"/>
      <c r="B310" s="140"/>
      <c r="C310" s="123"/>
      <c r="D310" s="97">
        <v>20200010801</v>
      </c>
      <c r="E310" s="98" t="s">
        <v>301</v>
      </c>
      <c r="F310" s="99" t="s">
        <v>1273</v>
      </c>
      <c r="G310" s="209">
        <v>2</v>
      </c>
      <c r="H310" s="217">
        <v>15</v>
      </c>
      <c r="I310" s="164">
        <v>30</v>
      </c>
      <c r="J310" s="235">
        <v>42</v>
      </c>
      <c r="K310" s="104">
        <f t="shared" si="43"/>
        <v>1.2</v>
      </c>
      <c r="L310" s="104">
        <f t="shared" si="44"/>
        <v>1.2</v>
      </c>
      <c r="M310" s="105">
        <f t="shared" si="45"/>
        <v>45</v>
      </c>
      <c r="N310" s="294"/>
      <c r="O310" s="294"/>
      <c r="P310" s="294"/>
      <c r="Q310" s="294"/>
      <c r="R310" s="294"/>
      <c r="S310" s="294"/>
      <c r="T310" s="294"/>
      <c r="U310" s="294"/>
      <c r="V310" s="294"/>
      <c r="W310" s="294"/>
      <c r="X310" s="294"/>
      <c r="Y310" s="294"/>
      <c r="Z310" s="294"/>
      <c r="AA310" s="294"/>
      <c r="AB310" s="294"/>
      <c r="AC310" s="294"/>
      <c r="AD310" s="120"/>
    </row>
    <row r="311" spans="1:30" ht="18" customHeight="1">
      <c r="A311" s="121"/>
      <c r="B311" s="122"/>
      <c r="C311" s="123"/>
      <c r="D311" s="97">
        <v>20200010802</v>
      </c>
      <c r="E311" s="98" t="s">
        <v>301</v>
      </c>
      <c r="F311" s="99" t="s">
        <v>1321</v>
      </c>
      <c r="G311" s="209">
        <v>2</v>
      </c>
      <c r="H311" s="217">
        <v>15</v>
      </c>
      <c r="I311" s="164">
        <v>30</v>
      </c>
      <c r="J311" s="235">
        <v>29</v>
      </c>
      <c r="K311" s="104">
        <f t="shared" si="43"/>
        <v>1</v>
      </c>
      <c r="L311" s="104">
        <f t="shared" si="44"/>
        <v>1</v>
      </c>
      <c r="M311" s="105">
        <f t="shared" si="45"/>
        <v>37.5</v>
      </c>
      <c r="N311" s="294"/>
      <c r="O311" s="294"/>
      <c r="P311" s="294"/>
      <c r="Q311" s="294"/>
      <c r="R311" s="294"/>
      <c r="S311" s="294"/>
      <c r="T311" s="294"/>
      <c r="U311" s="294"/>
      <c r="V311" s="294"/>
      <c r="W311" s="294"/>
      <c r="X311" s="294"/>
      <c r="Y311" s="294"/>
      <c r="Z311" s="294"/>
      <c r="AA311" s="294"/>
      <c r="AB311" s="294"/>
      <c r="AC311" s="294"/>
      <c r="AD311" s="120"/>
    </row>
    <row r="312" spans="1:30" ht="18" customHeight="1">
      <c r="A312" s="121"/>
      <c r="B312" s="122"/>
      <c r="C312" s="123"/>
      <c r="D312" s="97">
        <v>71400135502</v>
      </c>
      <c r="E312" s="98" t="s">
        <v>1334</v>
      </c>
      <c r="F312" s="99" t="s">
        <v>1824</v>
      </c>
      <c r="G312" s="209">
        <v>2</v>
      </c>
      <c r="H312" s="217">
        <v>30</v>
      </c>
      <c r="I312" s="164">
        <v>30</v>
      </c>
      <c r="J312" s="235">
        <v>45</v>
      </c>
      <c r="K312" s="104">
        <f t="shared" si="43"/>
        <v>1.2</v>
      </c>
      <c r="L312" s="104">
        <f t="shared" si="44"/>
        <v>1.2</v>
      </c>
      <c r="M312" s="105">
        <f t="shared" si="45"/>
        <v>63</v>
      </c>
      <c r="N312" s="294"/>
      <c r="O312" s="294"/>
      <c r="P312" s="294"/>
      <c r="Q312" s="294"/>
      <c r="R312" s="294"/>
      <c r="S312" s="294"/>
      <c r="T312" s="294"/>
      <c r="U312" s="294"/>
      <c r="V312" s="294"/>
      <c r="W312" s="294"/>
      <c r="X312" s="294"/>
      <c r="Y312" s="294"/>
      <c r="Z312" s="294"/>
      <c r="AA312" s="294"/>
      <c r="AB312" s="294"/>
      <c r="AC312" s="294"/>
      <c r="AD312" s="120"/>
    </row>
    <row r="313" spans="1:30" ht="18" customHeight="1">
      <c r="A313" s="121"/>
      <c r="B313" s="122"/>
      <c r="C313" s="123"/>
      <c r="D313" s="97"/>
      <c r="E313" s="98"/>
      <c r="F313" s="99"/>
      <c r="G313" s="174"/>
      <c r="H313" s="148"/>
      <c r="I313" s="162"/>
      <c r="J313" s="235"/>
      <c r="K313" s="104">
        <f t="shared" si="43"/>
        <v>0</v>
      </c>
      <c r="L313" s="104">
        <f t="shared" si="44"/>
        <v>0</v>
      </c>
      <c r="M313" s="105">
        <f t="shared" si="45"/>
        <v>0</v>
      </c>
      <c r="N313" s="294"/>
      <c r="O313" s="294"/>
      <c r="P313" s="294"/>
      <c r="Q313" s="294"/>
      <c r="R313" s="294"/>
      <c r="S313" s="294"/>
      <c r="T313" s="294"/>
      <c r="U313" s="294"/>
      <c r="V313" s="294"/>
      <c r="W313" s="294"/>
      <c r="X313" s="294"/>
      <c r="Y313" s="294"/>
      <c r="Z313" s="294"/>
      <c r="AA313" s="294"/>
      <c r="AB313" s="294"/>
      <c r="AC313" s="294"/>
      <c r="AD313" s="120"/>
    </row>
    <row r="314" spans="1:30" ht="18" customHeight="1">
      <c r="A314" s="121"/>
      <c r="B314" s="122"/>
      <c r="C314" s="123"/>
      <c r="D314" s="97"/>
      <c r="E314" s="98"/>
      <c r="F314" s="99"/>
      <c r="G314" s="174"/>
      <c r="H314" s="148"/>
      <c r="I314" s="162"/>
      <c r="J314" s="235"/>
      <c r="K314" s="104">
        <f t="shared" si="43"/>
        <v>0</v>
      </c>
      <c r="L314" s="104">
        <f t="shared" si="44"/>
        <v>0</v>
      </c>
      <c r="M314" s="105">
        <f t="shared" si="45"/>
        <v>0</v>
      </c>
      <c r="N314" s="294"/>
      <c r="O314" s="294"/>
      <c r="P314" s="294"/>
      <c r="Q314" s="294"/>
      <c r="R314" s="294"/>
      <c r="S314" s="294"/>
      <c r="T314" s="294"/>
      <c r="U314" s="294"/>
      <c r="V314" s="294"/>
      <c r="W314" s="294"/>
      <c r="X314" s="294"/>
      <c r="Y314" s="294"/>
      <c r="Z314" s="294"/>
      <c r="AA314" s="294"/>
      <c r="AB314" s="294"/>
      <c r="AC314" s="294"/>
      <c r="AD314" s="120"/>
    </row>
    <row r="315" spans="1:30" ht="18" customHeight="1">
      <c r="A315" s="121"/>
      <c r="B315" s="122"/>
      <c r="C315" s="123"/>
      <c r="D315" s="97"/>
      <c r="E315" s="98"/>
      <c r="F315" s="99"/>
      <c r="G315" s="174"/>
      <c r="H315" s="148"/>
      <c r="I315" s="162"/>
      <c r="J315" s="235"/>
      <c r="K315" s="104">
        <f t="shared" si="43"/>
        <v>0</v>
      </c>
      <c r="L315" s="104">
        <f t="shared" si="44"/>
        <v>0</v>
      </c>
      <c r="M315" s="105">
        <f t="shared" si="45"/>
        <v>0</v>
      </c>
      <c r="N315" s="294"/>
      <c r="O315" s="294"/>
      <c r="P315" s="294"/>
      <c r="Q315" s="294"/>
      <c r="R315" s="294"/>
      <c r="S315" s="294"/>
      <c r="T315" s="294"/>
      <c r="U315" s="294"/>
      <c r="V315" s="294"/>
      <c r="W315" s="294"/>
      <c r="X315" s="294"/>
      <c r="Y315" s="294"/>
      <c r="Z315" s="294"/>
      <c r="AA315" s="294"/>
      <c r="AB315" s="294"/>
      <c r="AC315" s="294"/>
      <c r="AD315" s="120"/>
    </row>
    <row r="316" spans="1:30" ht="18" customHeight="1">
      <c r="A316" s="142"/>
      <c r="B316" s="143"/>
      <c r="C316" s="144"/>
      <c r="D316" s="97"/>
      <c r="E316" s="98"/>
      <c r="F316" s="99"/>
      <c r="G316" s="174"/>
      <c r="H316" s="148"/>
      <c r="I316" s="149"/>
      <c r="J316" s="235"/>
      <c r="K316" s="104">
        <f t="shared" si="43"/>
        <v>0</v>
      </c>
      <c r="L316" s="104">
        <f t="shared" si="44"/>
        <v>0</v>
      </c>
      <c r="M316" s="105">
        <f t="shared" si="45"/>
        <v>0</v>
      </c>
      <c r="N316" s="286"/>
      <c r="O316" s="286"/>
      <c r="P316" s="286"/>
      <c r="Q316" s="286"/>
      <c r="R316" s="286"/>
      <c r="S316" s="286"/>
      <c r="T316" s="286"/>
      <c r="U316" s="286"/>
      <c r="V316" s="286"/>
      <c r="W316" s="286"/>
      <c r="X316" s="286"/>
      <c r="Y316" s="286"/>
      <c r="Z316" s="286"/>
      <c r="AA316" s="286"/>
      <c r="AB316" s="286"/>
      <c r="AC316" s="286"/>
      <c r="AD316" s="120"/>
    </row>
    <row r="317" spans="1:30" ht="18" customHeight="1">
      <c r="A317" s="56">
        <v>21</v>
      </c>
      <c r="B317" s="127" t="s">
        <v>4479</v>
      </c>
      <c r="C317" s="128" t="s">
        <v>4480</v>
      </c>
      <c r="D317" s="97">
        <v>21100094501</v>
      </c>
      <c r="E317" s="98" t="s">
        <v>3279</v>
      </c>
      <c r="F317" s="99" t="s">
        <v>1894</v>
      </c>
      <c r="G317" s="209">
        <v>1</v>
      </c>
      <c r="H317" s="213">
        <v>30</v>
      </c>
      <c r="I317" s="211">
        <v>60</v>
      </c>
      <c r="J317" s="235">
        <v>41</v>
      </c>
      <c r="K317" s="104">
        <f t="shared" si="43"/>
        <v>1.2</v>
      </c>
      <c r="L317" s="104">
        <f t="shared" si="44"/>
        <v>1.2</v>
      </c>
      <c r="M317" s="105">
        <f t="shared" si="45"/>
        <v>90</v>
      </c>
      <c r="N317" s="342">
        <v>67.5</v>
      </c>
      <c r="O317" s="314"/>
      <c r="P317" s="313">
        <f>SUM(M317:M346)+N317+O317</f>
        <v>710</v>
      </c>
      <c r="Q317" s="314">
        <v>0</v>
      </c>
      <c r="R317" s="313">
        <v>56</v>
      </c>
      <c r="S317" s="316">
        <v>450</v>
      </c>
      <c r="T317" s="314">
        <v>450</v>
      </c>
      <c r="U317" s="316">
        <v>112</v>
      </c>
      <c r="V317" s="317">
        <v>112</v>
      </c>
      <c r="W317" s="316">
        <v>56</v>
      </c>
      <c r="X317" s="314">
        <v>56</v>
      </c>
      <c r="Y317" s="313">
        <f>ROUND((P317-T317),1)</f>
        <v>260</v>
      </c>
      <c r="Z317" s="312">
        <f>IF(OR(SUM(V317:V346)="",SUM(Q317:Q346)=""),0,IF(OR(SUM(U317:U346)=320,SUM(V317:V346)&gt;0),ROUND((SUM(Q317:Q346)-SUM(V317:V346)),1),0))</f>
        <v>-112</v>
      </c>
      <c r="AA317" s="312">
        <f>IF(OR(SUM(X317:X346)="",SUM(R317:R346)=""),0,IF(OR(SUM(W317:W346)=160,SUM(X317:X346)&gt;0),ROUND((SUM(R317:R346)-SUM(X317:X346)),1),0))</f>
        <v>0</v>
      </c>
      <c r="AB317" s="319">
        <v>0</v>
      </c>
      <c r="AC317" s="315">
        <f>SUM(Y317:AA346)</f>
        <v>148</v>
      </c>
      <c r="AD317" s="120"/>
    </row>
    <row r="318" spans="1:30" ht="18" customHeight="1">
      <c r="A318" s="121"/>
      <c r="B318" s="122"/>
      <c r="C318" s="123"/>
      <c r="D318" s="97" t="s">
        <v>4126</v>
      </c>
      <c r="E318" s="98" t="s">
        <v>594</v>
      </c>
      <c r="F318" s="99" t="s">
        <v>1894</v>
      </c>
      <c r="G318" s="209">
        <v>1</v>
      </c>
      <c r="H318" s="210">
        <v>15</v>
      </c>
      <c r="I318" s="244"/>
      <c r="J318" s="235">
        <v>41</v>
      </c>
      <c r="K318" s="104">
        <f t="shared" si="43"/>
        <v>0</v>
      </c>
      <c r="L318" s="104">
        <f t="shared" si="44"/>
        <v>0</v>
      </c>
      <c r="M318" s="105">
        <f t="shared" si="45"/>
        <v>0</v>
      </c>
      <c r="N318" s="294"/>
      <c r="O318" s="294"/>
      <c r="P318" s="294"/>
      <c r="Q318" s="294"/>
      <c r="R318" s="294"/>
      <c r="S318" s="294"/>
      <c r="T318" s="294"/>
      <c r="U318" s="294"/>
      <c r="V318" s="294"/>
      <c r="W318" s="294"/>
      <c r="X318" s="294"/>
      <c r="Y318" s="294"/>
      <c r="Z318" s="294"/>
      <c r="AA318" s="294"/>
      <c r="AB318" s="294"/>
      <c r="AC318" s="294"/>
      <c r="AD318" s="120"/>
    </row>
    <row r="319" spans="1:30" ht="18" customHeight="1">
      <c r="A319" s="121"/>
      <c r="B319" s="122"/>
      <c r="C319" s="123"/>
      <c r="D319" s="97">
        <v>21100094503</v>
      </c>
      <c r="E319" s="98" t="s">
        <v>3279</v>
      </c>
      <c r="F319" s="99" t="s">
        <v>650</v>
      </c>
      <c r="G319" s="209">
        <v>1</v>
      </c>
      <c r="H319" s="213">
        <v>30</v>
      </c>
      <c r="I319" s="211">
        <v>60</v>
      </c>
      <c r="J319" s="235">
        <v>54</v>
      </c>
      <c r="K319" s="104">
        <f t="shared" si="43"/>
        <v>1.2</v>
      </c>
      <c r="L319" s="104">
        <f t="shared" si="44"/>
        <v>1.2</v>
      </c>
      <c r="M319" s="105">
        <f t="shared" si="45"/>
        <v>90</v>
      </c>
      <c r="N319" s="294"/>
      <c r="O319" s="294"/>
      <c r="P319" s="294"/>
      <c r="Q319" s="294"/>
      <c r="R319" s="294"/>
      <c r="S319" s="294"/>
      <c r="T319" s="294"/>
      <c r="U319" s="294"/>
      <c r="V319" s="294"/>
      <c r="W319" s="294"/>
      <c r="X319" s="294"/>
      <c r="Y319" s="294"/>
      <c r="Z319" s="294"/>
      <c r="AA319" s="294"/>
      <c r="AB319" s="294"/>
      <c r="AC319" s="294"/>
      <c r="AD319" s="120"/>
    </row>
    <row r="320" spans="1:30" ht="18" customHeight="1">
      <c r="A320" s="121"/>
      <c r="B320" s="122"/>
      <c r="C320" s="123"/>
      <c r="D320" s="97">
        <v>21100119905</v>
      </c>
      <c r="E320" s="98" t="s">
        <v>649</v>
      </c>
      <c r="F320" s="99" t="s">
        <v>1375</v>
      </c>
      <c r="G320" s="209">
        <v>1</v>
      </c>
      <c r="H320" s="213">
        <v>30</v>
      </c>
      <c r="I320" s="211">
        <v>60</v>
      </c>
      <c r="J320" s="235">
        <v>45</v>
      </c>
      <c r="K320" s="104">
        <f t="shared" si="43"/>
        <v>1.2</v>
      </c>
      <c r="L320" s="104">
        <f t="shared" si="44"/>
        <v>1.2</v>
      </c>
      <c r="M320" s="105">
        <f t="shared" si="45"/>
        <v>90</v>
      </c>
      <c r="N320" s="294"/>
      <c r="O320" s="294"/>
      <c r="P320" s="294"/>
      <c r="Q320" s="294"/>
      <c r="R320" s="294"/>
      <c r="S320" s="294"/>
      <c r="T320" s="294"/>
      <c r="U320" s="294"/>
      <c r="V320" s="294"/>
      <c r="W320" s="294"/>
      <c r="X320" s="294"/>
      <c r="Y320" s="294"/>
      <c r="Z320" s="294"/>
      <c r="AA320" s="294"/>
      <c r="AB320" s="294"/>
      <c r="AC320" s="294"/>
      <c r="AD320" s="120"/>
    </row>
    <row r="321" spans="1:30" ht="18" customHeight="1">
      <c r="A321" s="121"/>
      <c r="B321" s="122"/>
      <c r="C321" s="123"/>
      <c r="D321" s="97">
        <v>21100119906</v>
      </c>
      <c r="E321" s="98" t="s">
        <v>649</v>
      </c>
      <c r="F321" s="99" t="s">
        <v>1449</v>
      </c>
      <c r="G321" s="209">
        <v>1</v>
      </c>
      <c r="H321" s="213">
        <v>30</v>
      </c>
      <c r="I321" s="211">
        <v>60</v>
      </c>
      <c r="J321" s="235">
        <v>46</v>
      </c>
      <c r="K321" s="104">
        <f t="shared" si="43"/>
        <v>1.2</v>
      </c>
      <c r="L321" s="104">
        <f t="shared" si="44"/>
        <v>1.2</v>
      </c>
      <c r="M321" s="105">
        <f t="shared" si="45"/>
        <v>90</v>
      </c>
      <c r="N321" s="294"/>
      <c r="O321" s="294"/>
      <c r="P321" s="294"/>
      <c r="Q321" s="294"/>
      <c r="R321" s="294"/>
      <c r="S321" s="294"/>
      <c r="T321" s="294"/>
      <c r="U321" s="294"/>
      <c r="V321" s="294"/>
      <c r="W321" s="294"/>
      <c r="X321" s="294"/>
      <c r="Y321" s="294"/>
      <c r="Z321" s="294"/>
      <c r="AA321" s="294"/>
      <c r="AB321" s="294"/>
      <c r="AC321" s="294"/>
      <c r="AD321" s="120"/>
    </row>
    <row r="322" spans="1:30" ht="18" customHeight="1">
      <c r="A322" s="121"/>
      <c r="B322" s="122"/>
      <c r="C322" s="123"/>
      <c r="D322" s="97">
        <v>71400119903</v>
      </c>
      <c r="E322" s="98" t="s">
        <v>649</v>
      </c>
      <c r="F322" s="99" t="s">
        <v>1845</v>
      </c>
      <c r="G322" s="209">
        <v>1</v>
      </c>
      <c r="H322" s="210">
        <v>30</v>
      </c>
      <c r="I322" s="214">
        <v>60</v>
      </c>
      <c r="J322" s="235">
        <v>46</v>
      </c>
      <c r="K322" s="104">
        <f t="shared" si="43"/>
        <v>1.2</v>
      </c>
      <c r="L322" s="104">
        <f t="shared" si="44"/>
        <v>1.2</v>
      </c>
      <c r="M322" s="105">
        <f t="shared" si="45"/>
        <v>90</v>
      </c>
      <c r="N322" s="294"/>
      <c r="O322" s="294"/>
      <c r="P322" s="294"/>
      <c r="Q322" s="294"/>
      <c r="R322" s="294"/>
      <c r="S322" s="294"/>
      <c r="T322" s="294"/>
      <c r="U322" s="294"/>
      <c r="V322" s="294"/>
      <c r="W322" s="294"/>
      <c r="X322" s="294"/>
      <c r="Y322" s="294"/>
      <c r="Z322" s="294"/>
      <c r="AA322" s="294"/>
      <c r="AB322" s="294"/>
      <c r="AC322" s="294"/>
      <c r="AD322" s="120"/>
    </row>
    <row r="323" spans="1:30" ht="18" customHeight="1">
      <c r="A323" s="121"/>
      <c r="B323" s="122"/>
      <c r="C323" s="123"/>
      <c r="D323" s="97"/>
      <c r="E323" s="98" t="s">
        <v>649</v>
      </c>
      <c r="F323" s="99" t="s">
        <v>1745</v>
      </c>
      <c r="G323" s="209">
        <v>1</v>
      </c>
      <c r="H323" s="245">
        <v>0</v>
      </c>
      <c r="I323" s="246">
        <v>4</v>
      </c>
      <c r="J323" s="235"/>
      <c r="K323" s="104">
        <f t="shared" si="43"/>
        <v>0</v>
      </c>
      <c r="L323" s="104">
        <f t="shared" si="44"/>
        <v>0</v>
      </c>
      <c r="M323" s="105">
        <f t="shared" si="45"/>
        <v>0</v>
      </c>
      <c r="N323" s="294"/>
      <c r="O323" s="294"/>
      <c r="P323" s="294"/>
      <c r="Q323" s="294"/>
      <c r="R323" s="294"/>
      <c r="S323" s="294"/>
      <c r="T323" s="294"/>
      <c r="U323" s="294"/>
      <c r="V323" s="294"/>
      <c r="W323" s="294"/>
      <c r="X323" s="294"/>
      <c r="Y323" s="294"/>
      <c r="Z323" s="294"/>
      <c r="AA323" s="294"/>
      <c r="AB323" s="294"/>
      <c r="AC323" s="294"/>
      <c r="AD323" s="120"/>
    </row>
    <row r="324" spans="1:30" ht="18" customHeight="1">
      <c r="A324" s="121"/>
      <c r="B324" s="122"/>
      <c r="C324" s="123"/>
      <c r="D324" s="97"/>
      <c r="E324" s="98" t="s">
        <v>649</v>
      </c>
      <c r="F324" s="99" t="s">
        <v>1767</v>
      </c>
      <c r="G324" s="209">
        <v>1</v>
      </c>
      <c r="H324" s="245">
        <v>0</v>
      </c>
      <c r="I324" s="246">
        <v>4</v>
      </c>
      <c r="J324" s="235"/>
      <c r="K324" s="104">
        <f t="shared" si="43"/>
        <v>0</v>
      </c>
      <c r="L324" s="104">
        <f t="shared" si="44"/>
        <v>0</v>
      </c>
      <c r="M324" s="105">
        <f t="shared" si="45"/>
        <v>0</v>
      </c>
      <c r="N324" s="294"/>
      <c r="O324" s="294"/>
      <c r="P324" s="294"/>
      <c r="Q324" s="294"/>
      <c r="R324" s="294"/>
      <c r="S324" s="294"/>
      <c r="T324" s="294"/>
      <c r="U324" s="294"/>
      <c r="V324" s="294"/>
      <c r="W324" s="294"/>
      <c r="X324" s="294"/>
      <c r="Y324" s="294"/>
      <c r="Z324" s="294"/>
      <c r="AA324" s="294"/>
      <c r="AB324" s="294"/>
      <c r="AC324" s="294"/>
      <c r="AD324" s="120"/>
    </row>
    <row r="325" spans="1:30" ht="18" customHeight="1">
      <c r="A325" s="121"/>
      <c r="B325" s="122"/>
      <c r="C325" s="123"/>
      <c r="D325" s="97"/>
      <c r="E325" s="98" t="s">
        <v>511</v>
      </c>
      <c r="F325" s="99" t="s">
        <v>513</v>
      </c>
      <c r="G325" s="209">
        <v>1</v>
      </c>
      <c r="H325" s="245">
        <v>2</v>
      </c>
      <c r="I325" s="246">
        <v>3</v>
      </c>
      <c r="J325" s="235"/>
      <c r="K325" s="104">
        <f t="shared" si="43"/>
        <v>0</v>
      </c>
      <c r="L325" s="104">
        <f t="shared" si="44"/>
        <v>0</v>
      </c>
      <c r="M325" s="105">
        <f t="shared" si="45"/>
        <v>0</v>
      </c>
      <c r="N325" s="294"/>
      <c r="O325" s="294"/>
      <c r="P325" s="294"/>
      <c r="Q325" s="294"/>
      <c r="R325" s="294"/>
      <c r="S325" s="294"/>
      <c r="T325" s="294"/>
      <c r="U325" s="294"/>
      <c r="V325" s="294"/>
      <c r="W325" s="294"/>
      <c r="X325" s="294"/>
      <c r="Y325" s="294"/>
      <c r="Z325" s="294"/>
      <c r="AA325" s="294"/>
      <c r="AB325" s="294"/>
      <c r="AC325" s="294"/>
      <c r="AD325" s="120"/>
    </row>
    <row r="326" spans="1:30" ht="18" customHeight="1">
      <c r="A326" s="121"/>
      <c r="B326" s="122"/>
      <c r="C326" s="123"/>
      <c r="D326" s="97">
        <v>41000126301</v>
      </c>
      <c r="E326" s="98" t="s">
        <v>693</v>
      </c>
      <c r="F326" s="99" t="s">
        <v>302</v>
      </c>
      <c r="G326" s="209">
        <v>2</v>
      </c>
      <c r="H326" s="210">
        <v>2</v>
      </c>
      <c r="I326" s="214">
        <v>4</v>
      </c>
      <c r="J326" s="235">
        <v>13</v>
      </c>
      <c r="K326" s="104">
        <f t="shared" si="43"/>
        <v>1</v>
      </c>
      <c r="L326" s="104">
        <f t="shared" si="44"/>
        <v>1</v>
      </c>
      <c r="M326" s="105">
        <f t="shared" si="45"/>
        <v>5</v>
      </c>
      <c r="N326" s="294"/>
      <c r="O326" s="294"/>
      <c r="P326" s="294"/>
      <c r="Q326" s="294"/>
      <c r="R326" s="294"/>
      <c r="S326" s="294"/>
      <c r="T326" s="294"/>
      <c r="U326" s="294"/>
      <c r="V326" s="294"/>
      <c r="W326" s="294"/>
      <c r="X326" s="294"/>
      <c r="Y326" s="294"/>
      <c r="Z326" s="294"/>
      <c r="AA326" s="294"/>
      <c r="AB326" s="294"/>
      <c r="AC326" s="294"/>
      <c r="AD326" s="120"/>
    </row>
    <row r="327" spans="1:30" ht="18" customHeight="1">
      <c r="A327" s="121"/>
      <c r="B327" s="122"/>
      <c r="C327" s="123"/>
      <c r="D327" s="97">
        <v>71300136801</v>
      </c>
      <c r="E327" s="98" t="s">
        <v>2599</v>
      </c>
      <c r="F327" s="99" t="s">
        <v>1938</v>
      </c>
      <c r="G327" s="209">
        <v>2</v>
      </c>
      <c r="H327" s="210">
        <v>15</v>
      </c>
      <c r="I327" s="214">
        <v>30</v>
      </c>
      <c r="J327" s="235">
        <v>45</v>
      </c>
      <c r="K327" s="104">
        <f t="shared" si="43"/>
        <v>1.2</v>
      </c>
      <c r="L327" s="104">
        <f t="shared" si="44"/>
        <v>1.2</v>
      </c>
      <c r="M327" s="105">
        <f t="shared" si="45"/>
        <v>45</v>
      </c>
      <c r="N327" s="294"/>
      <c r="O327" s="294"/>
      <c r="P327" s="294"/>
      <c r="Q327" s="294"/>
      <c r="R327" s="294"/>
      <c r="S327" s="294"/>
      <c r="T327" s="294"/>
      <c r="U327" s="294"/>
      <c r="V327" s="294"/>
      <c r="W327" s="294"/>
      <c r="X327" s="294"/>
      <c r="Y327" s="294"/>
      <c r="Z327" s="294"/>
      <c r="AA327" s="294"/>
      <c r="AB327" s="294"/>
      <c r="AC327" s="294"/>
      <c r="AD327" s="120"/>
    </row>
    <row r="328" spans="1:30" ht="18" customHeight="1">
      <c r="A328" s="121"/>
      <c r="B328" s="122"/>
      <c r="C328" s="123"/>
      <c r="D328" s="97">
        <v>71400135602</v>
      </c>
      <c r="E328" s="98" t="s">
        <v>3279</v>
      </c>
      <c r="F328" s="99" t="s">
        <v>1932</v>
      </c>
      <c r="G328" s="209">
        <v>2</v>
      </c>
      <c r="H328" s="210">
        <v>30</v>
      </c>
      <c r="I328" s="214">
        <v>60</v>
      </c>
      <c r="J328" s="235">
        <v>30</v>
      </c>
      <c r="K328" s="104">
        <f t="shared" si="43"/>
        <v>1</v>
      </c>
      <c r="L328" s="104">
        <f t="shared" si="44"/>
        <v>1.1000000000000001</v>
      </c>
      <c r="M328" s="105">
        <f t="shared" si="45"/>
        <v>79.5</v>
      </c>
      <c r="N328" s="294"/>
      <c r="O328" s="294"/>
      <c r="P328" s="294"/>
      <c r="Q328" s="294"/>
      <c r="R328" s="294"/>
      <c r="S328" s="294"/>
      <c r="T328" s="294"/>
      <c r="U328" s="294"/>
      <c r="V328" s="294"/>
      <c r="W328" s="294"/>
      <c r="X328" s="294"/>
      <c r="Y328" s="294"/>
      <c r="Z328" s="294"/>
      <c r="AA328" s="294"/>
      <c r="AB328" s="294"/>
      <c r="AC328" s="294"/>
      <c r="AD328" s="120"/>
    </row>
    <row r="329" spans="1:30" ht="18" customHeight="1">
      <c r="A329" s="121"/>
      <c r="B329" s="140"/>
      <c r="C329" s="123"/>
      <c r="D329" s="97">
        <v>71400135503</v>
      </c>
      <c r="E329" s="98" t="s">
        <v>1334</v>
      </c>
      <c r="F329" s="99" t="s">
        <v>1835</v>
      </c>
      <c r="G329" s="209">
        <v>2</v>
      </c>
      <c r="H329" s="210">
        <v>30</v>
      </c>
      <c r="I329" s="214">
        <v>30</v>
      </c>
      <c r="J329" s="235">
        <v>43</v>
      </c>
      <c r="K329" s="104">
        <f t="shared" si="43"/>
        <v>1.2</v>
      </c>
      <c r="L329" s="104">
        <f t="shared" si="44"/>
        <v>1.2</v>
      </c>
      <c r="M329" s="105">
        <f t="shared" si="45"/>
        <v>63</v>
      </c>
      <c r="N329" s="294"/>
      <c r="O329" s="294"/>
      <c r="P329" s="294"/>
      <c r="Q329" s="294"/>
      <c r="R329" s="294"/>
      <c r="S329" s="294"/>
      <c r="T329" s="294"/>
      <c r="U329" s="294"/>
      <c r="V329" s="294"/>
      <c r="W329" s="294"/>
      <c r="X329" s="294"/>
      <c r="Y329" s="294"/>
      <c r="Z329" s="294"/>
      <c r="AA329" s="294"/>
      <c r="AB329" s="294"/>
      <c r="AC329" s="294"/>
      <c r="AD329" s="120"/>
    </row>
    <row r="330" spans="1:30" ht="18" customHeight="1">
      <c r="A330" s="121"/>
      <c r="B330" s="122"/>
      <c r="C330" s="123"/>
      <c r="D330" s="97" t="s">
        <v>1725</v>
      </c>
      <c r="E330" s="98" t="s">
        <v>594</v>
      </c>
      <c r="F330" s="99" t="s">
        <v>1894</v>
      </c>
      <c r="G330" s="209">
        <v>2</v>
      </c>
      <c r="H330" s="210">
        <v>15</v>
      </c>
      <c r="I330" s="247"/>
      <c r="J330" s="235">
        <v>39</v>
      </c>
      <c r="K330" s="104">
        <f t="shared" si="43"/>
        <v>0</v>
      </c>
      <c r="L330" s="104">
        <f t="shared" si="44"/>
        <v>0</v>
      </c>
      <c r="M330" s="105">
        <f t="shared" si="45"/>
        <v>0</v>
      </c>
      <c r="N330" s="294"/>
      <c r="O330" s="294"/>
      <c r="P330" s="294"/>
      <c r="Q330" s="294"/>
      <c r="R330" s="294"/>
      <c r="S330" s="294"/>
      <c r="T330" s="294"/>
      <c r="U330" s="294"/>
      <c r="V330" s="294"/>
      <c r="W330" s="294"/>
      <c r="X330" s="294"/>
      <c r="Y330" s="294"/>
      <c r="Z330" s="294"/>
      <c r="AA330" s="294"/>
      <c r="AB330" s="294"/>
      <c r="AC330" s="294"/>
      <c r="AD330" s="120"/>
    </row>
    <row r="331" spans="1:30" ht="18" hidden="1" customHeight="1">
      <c r="A331" s="121"/>
      <c r="B331" s="122"/>
      <c r="C331" s="123"/>
      <c r="D331" s="97"/>
      <c r="E331" s="98"/>
      <c r="F331" s="99"/>
      <c r="G331" s="209"/>
      <c r="H331" s="148"/>
      <c r="I331" s="162"/>
      <c r="J331" s="235"/>
      <c r="K331" s="104">
        <f t="shared" si="43"/>
        <v>0</v>
      </c>
      <c r="L331" s="104">
        <f t="shared" si="44"/>
        <v>0</v>
      </c>
      <c r="M331" s="105">
        <f t="shared" si="45"/>
        <v>0</v>
      </c>
      <c r="N331" s="294"/>
      <c r="O331" s="294"/>
      <c r="P331" s="294"/>
      <c r="Q331" s="294"/>
      <c r="R331" s="294"/>
      <c r="S331" s="294"/>
      <c r="T331" s="294"/>
      <c r="U331" s="294"/>
      <c r="V331" s="294"/>
      <c r="W331" s="294"/>
      <c r="X331" s="294"/>
      <c r="Y331" s="294"/>
      <c r="Z331" s="294"/>
      <c r="AA331" s="294"/>
      <c r="AB331" s="294"/>
      <c r="AC331" s="294"/>
      <c r="AD331" s="120"/>
    </row>
    <row r="332" spans="1:30" ht="18" hidden="1" customHeight="1">
      <c r="A332" s="121"/>
      <c r="B332" s="122"/>
      <c r="C332" s="123"/>
      <c r="D332" s="97"/>
      <c r="E332" s="98"/>
      <c r="F332" s="99"/>
      <c r="G332" s="209"/>
      <c r="H332" s="148"/>
      <c r="I332" s="162"/>
      <c r="J332" s="235"/>
      <c r="K332" s="104">
        <f t="shared" si="43"/>
        <v>0</v>
      </c>
      <c r="L332" s="104">
        <f t="shared" si="44"/>
        <v>0</v>
      </c>
      <c r="M332" s="105">
        <f t="shared" si="45"/>
        <v>0</v>
      </c>
      <c r="N332" s="294"/>
      <c r="O332" s="294"/>
      <c r="P332" s="294"/>
      <c r="Q332" s="294"/>
      <c r="R332" s="294"/>
      <c r="S332" s="294"/>
      <c r="T332" s="294"/>
      <c r="U332" s="294"/>
      <c r="V332" s="294"/>
      <c r="W332" s="294"/>
      <c r="X332" s="294"/>
      <c r="Y332" s="294"/>
      <c r="Z332" s="294"/>
      <c r="AA332" s="294"/>
      <c r="AB332" s="294"/>
      <c r="AC332" s="294"/>
      <c r="AD332" s="120"/>
    </row>
    <row r="333" spans="1:30" ht="18" hidden="1" customHeight="1">
      <c r="A333" s="121"/>
      <c r="B333" s="122"/>
      <c r="C333" s="123"/>
      <c r="D333" s="97"/>
      <c r="E333" s="98"/>
      <c r="F333" s="99"/>
      <c r="G333" s="209"/>
      <c r="H333" s="148"/>
      <c r="I333" s="162"/>
      <c r="J333" s="235"/>
      <c r="K333" s="104">
        <f t="shared" si="43"/>
        <v>0</v>
      </c>
      <c r="L333" s="104">
        <f t="shared" si="44"/>
        <v>0</v>
      </c>
      <c r="M333" s="105">
        <f t="shared" si="45"/>
        <v>0</v>
      </c>
      <c r="N333" s="294"/>
      <c r="O333" s="294"/>
      <c r="P333" s="294"/>
      <c r="Q333" s="294"/>
      <c r="R333" s="294"/>
      <c r="S333" s="294"/>
      <c r="T333" s="294"/>
      <c r="U333" s="294"/>
      <c r="V333" s="294"/>
      <c r="W333" s="294"/>
      <c r="X333" s="294"/>
      <c r="Y333" s="294"/>
      <c r="Z333" s="294"/>
      <c r="AA333" s="294"/>
      <c r="AB333" s="294"/>
      <c r="AC333" s="294"/>
      <c r="AD333" s="120"/>
    </row>
    <row r="334" spans="1:30" ht="18" hidden="1" customHeight="1">
      <c r="A334" s="121"/>
      <c r="B334" s="122"/>
      <c r="C334" s="123"/>
      <c r="D334" s="97"/>
      <c r="E334" s="98"/>
      <c r="F334" s="99"/>
      <c r="G334" s="209"/>
      <c r="H334" s="148"/>
      <c r="I334" s="162"/>
      <c r="J334" s="235"/>
      <c r="K334" s="104">
        <f t="shared" si="43"/>
        <v>0</v>
      </c>
      <c r="L334" s="104">
        <f t="shared" si="44"/>
        <v>0</v>
      </c>
      <c r="M334" s="105">
        <f t="shared" si="45"/>
        <v>0</v>
      </c>
      <c r="N334" s="294"/>
      <c r="O334" s="294"/>
      <c r="P334" s="294"/>
      <c r="Q334" s="294"/>
      <c r="R334" s="294"/>
      <c r="S334" s="294"/>
      <c r="T334" s="294"/>
      <c r="U334" s="294"/>
      <c r="V334" s="294"/>
      <c r="W334" s="294"/>
      <c r="X334" s="294"/>
      <c r="Y334" s="294"/>
      <c r="Z334" s="294"/>
      <c r="AA334" s="294"/>
      <c r="AB334" s="294"/>
      <c r="AC334" s="294"/>
      <c r="AD334" s="120"/>
    </row>
    <row r="335" spans="1:30" ht="18" hidden="1" customHeight="1">
      <c r="A335" s="121"/>
      <c r="B335" s="122"/>
      <c r="C335" s="123"/>
      <c r="D335" s="97"/>
      <c r="E335" s="98"/>
      <c r="F335" s="99"/>
      <c r="G335" s="209"/>
      <c r="H335" s="148"/>
      <c r="I335" s="162"/>
      <c r="J335" s="235"/>
      <c r="K335" s="104">
        <f t="shared" si="43"/>
        <v>0</v>
      </c>
      <c r="L335" s="104">
        <f t="shared" si="44"/>
        <v>0</v>
      </c>
      <c r="M335" s="105">
        <f t="shared" si="45"/>
        <v>0</v>
      </c>
      <c r="N335" s="294"/>
      <c r="O335" s="294"/>
      <c r="P335" s="294"/>
      <c r="Q335" s="294"/>
      <c r="R335" s="294"/>
      <c r="S335" s="294"/>
      <c r="T335" s="294"/>
      <c r="U335" s="294"/>
      <c r="V335" s="294"/>
      <c r="W335" s="294"/>
      <c r="X335" s="294"/>
      <c r="Y335" s="294"/>
      <c r="Z335" s="294"/>
      <c r="AA335" s="294"/>
      <c r="AB335" s="294"/>
      <c r="AC335" s="294"/>
      <c r="AD335" s="120"/>
    </row>
    <row r="336" spans="1:30" ht="18" hidden="1" customHeight="1">
      <c r="A336" s="121"/>
      <c r="B336" s="122"/>
      <c r="C336" s="123"/>
      <c r="D336" s="97"/>
      <c r="E336" s="98"/>
      <c r="F336" s="99"/>
      <c r="G336" s="174"/>
      <c r="H336" s="148"/>
      <c r="I336" s="162"/>
      <c r="J336" s="235"/>
      <c r="K336" s="104">
        <f t="shared" si="43"/>
        <v>0</v>
      </c>
      <c r="L336" s="104">
        <f t="shared" si="44"/>
        <v>0</v>
      </c>
      <c r="M336" s="105">
        <f t="shared" si="45"/>
        <v>0</v>
      </c>
      <c r="N336" s="294"/>
      <c r="O336" s="294"/>
      <c r="P336" s="294"/>
      <c r="Q336" s="294"/>
      <c r="R336" s="294"/>
      <c r="S336" s="294"/>
      <c r="T336" s="294"/>
      <c r="U336" s="294"/>
      <c r="V336" s="294"/>
      <c r="W336" s="294"/>
      <c r="X336" s="294"/>
      <c r="Y336" s="294"/>
      <c r="Z336" s="294"/>
      <c r="AA336" s="294"/>
      <c r="AB336" s="294"/>
      <c r="AC336" s="294"/>
      <c r="AD336" s="120"/>
    </row>
    <row r="337" spans="1:30" ht="18" hidden="1" customHeight="1">
      <c r="A337" s="121"/>
      <c r="B337" s="122"/>
      <c r="C337" s="123"/>
      <c r="D337" s="97"/>
      <c r="E337" s="98"/>
      <c r="F337" s="99"/>
      <c r="G337" s="174"/>
      <c r="H337" s="148"/>
      <c r="I337" s="162"/>
      <c r="J337" s="235"/>
      <c r="K337" s="104">
        <f t="shared" si="43"/>
        <v>0</v>
      </c>
      <c r="L337" s="104">
        <f t="shared" si="44"/>
        <v>0</v>
      </c>
      <c r="M337" s="105">
        <f t="shared" si="45"/>
        <v>0</v>
      </c>
      <c r="N337" s="294"/>
      <c r="O337" s="294"/>
      <c r="P337" s="294"/>
      <c r="Q337" s="294"/>
      <c r="R337" s="294"/>
      <c r="S337" s="294"/>
      <c r="T337" s="294"/>
      <c r="U337" s="294"/>
      <c r="V337" s="294"/>
      <c r="W337" s="294"/>
      <c r="X337" s="294"/>
      <c r="Y337" s="294"/>
      <c r="Z337" s="294"/>
      <c r="AA337" s="294"/>
      <c r="AB337" s="294"/>
      <c r="AC337" s="294"/>
      <c r="AD337" s="120"/>
    </row>
    <row r="338" spans="1:30" ht="18" hidden="1" customHeight="1">
      <c r="A338" s="121"/>
      <c r="B338" s="122"/>
      <c r="C338" s="123"/>
      <c r="D338" s="97"/>
      <c r="E338" s="98"/>
      <c r="F338" s="99"/>
      <c r="G338" s="174"/>
      <c r="H338" s="148"/>
      <c r="I338" s="162"/>
      <c r="J338" s="235"/>
      <c r="K338" s="104">
        <f t="shared" si="43"/>
        <v>0</v>
      </c>
      <c r="L338" s="104">
        <f t="shared" si="44"/>
        <v>0</v>
      </c>
      <c r="M338" s="105">
        <f t="shared" si="45"/>
        <v>0</v>
      </c>
      <c r="N338" s="294"/>
      <c r="O338" s="294"/>
      <c r="P338" s="294"/>
      <c r="Q338" s="294"/>
      <c r="R338" s="294"/>
      <c r="S338" s="294"/>
      <c r="T338" s="294"/>
      <c r="U338" s="294"/>
      <c r="V338" s="294"/>
      <c r="W338" s="294"/>
      <c r="X338" s="294"/>
      <c r="Y338" s="294"/>
      <c r="Z338" s="294"/>
      <c r="AA338" s="294"/>
      <c r="AB338" s="294"/>
      <c r="AC338" s="294"/>
      <c r="AD338" s="120"/>
    </row>
    <row r="339" spans="1:30" ht="18" hidden="1" customHeight="1">
      <c r="A339" s="121"/>
      <c r="B339" s="122"/>
      <c r="C339" s="123"/>
      <c r="D339" s="97"/>
      <c r="E339" s="98"/>
      <c r="F339" s="99"/>
      <c r="G339" s="174"/>
      <c r="H339" s="148"/>
      <c r="I339" s="162"/>
      <c r="J339" s="235"/>
      <c r="K339" s="104">
        <f t="shared" si="43"/>
        <v>0</v>
      </c>
      <c r="L339" s="104">
        <f t="shared" si="44"/>
        <v>0</v>
      </c>
      <c r="M339" s="105">
        <f t="shared" si="45"/>
        <v>0</v>
      </c>
      <c r="N339" s="294"/>
      <c r="O339" s="294"/>
      <c r="P339" s="294"/>
      <c r="Q339" s="294"/>
      <c r="R339" s="294"/>
      <c r="S339" s="294"/>
      <c r="T339" s="294"/>
      <c r="U339" s="294"/>
      <c r="V339" s="294"/>
      <c r="W339" s="294"/>
      <c r="X339" s="294"/>
      <c r="Y339" s="294"/>
      <c r="Z339" s="294"/>
      <c r="AA339" s="294"/>
      <c r="AB339" s="294"/>
      <c r="AC339" s="294"/>
      <c r="AD339" s="120"/>
    </row>
    <row r="340" spans="1:30" ht="18" hidden="1" customHeight="1">
      <c r="A340" s="121"/>
      <c r="B340" s="140"/>
      <c r="C340" s="123"/>
      <c r="D340" s="97"/>
      <c r="E340" s="98"/>
      <c r="F340" s="99"/>
      <c r="G340" s="174"/>
      <c r="H340" s="148"/>
      <c r="I340" s="162"/>
      <c r="J340" s="235"/>
      <c r="K340" s="104">
        <f t="shared" si="43"/>
        <v>0</v>
      </c>
      <c r="L340" s="104">
        <f t="shared" si="44"/>
        <v>0</v>
      </c>
      <c r="M340" s="105">
        <f t="shared" si="45"/>
        <v>0</v>
      </c>
      <c r="N340" s="294"/>
      <c r="O340" s="294"/>
      <c r="P340" s="294"/>
      <c r="Q340" s="294"/>
      <c r="R340" s="294"/>
      <c r="S340" s="294"/>
      <c r="T340" s="294"/>
      <c r="U340" s="294"/>
      <c r="V340" s="294"/>
      <c r="W340" s="294"/>
      <c r="X340" s="294"/>
      <c r="Y340" s="294"/>
      <c r="Z340" s="294"/>
      <c r="AA340" s="294"/>
      <c r="AB340" s="294"/>
      <c r="AC340" s="294"/>
      <c r="AD340" s="120"/>
    </row>
    <row r="341" spans="1:30" ht="18" hidden="1" customHeight="1">
      <c r="A341" s="121"/>
      <c r="B341" s="122"/>
      <c r="C341" s="123"/>
      <c r="D341" s="97"/>
      <c r="E341" s="98"/>
      <c r="F341" s="99"/>
      <c r="G341" s="174"/>
      <c r="H341" s="148"/>
      <c r="I341" s="162"/>
      <c r="J341" s="235"/>
      <c r="K341" s="104">
        <f t="shared" si="43"/>
        <v>0</v>
      </c>
      <c r="L341" s="104">
        <f t="shared" si="44"/>
        <v>0</v>
      </c>
      <c r="M341" s="105">
        <f t="shared" si="45"/>
        <v>0</v>
      </c>
      <c r="N341" s="294"/>
      <c r="O341" s="294"/>
      <c r="P341" s="294"/>
      <c r="Q341" s="294"/>
      <c r="R341" s="294"/>
      <c r="S341" s="294"/>
      <c r="T341" s="294"/>
      <c r="U341" s="294"/>
      <c r="V341" s="294"/>
      <c r="W341" s="294"/>
      <c r="X341" s="294"/>
      <c r="Y341" s="294"/>
      <c r="Z341" s="294"/>
      <c r="AA341" s="294"/>
      <c r="AB341" s="294"/>
      <c r="AC341" s="294"/>
      <c r="AD341" s="120"/>
    </row>
    <row r="342" spans="1:30" ht="18" hidden="1" customHeight="1">
      <c r="A342" s="121"/>
      <c r="B342" s="239"/>
      <c r="C342" s="240"/>
      <c r="D342" s="97"/>
      <c r="E342" s="98"/>
      <c r="F342" s="99"/>
      <c r="G342" s="174"/>
      <c r="H342" s="148"/>
      <c r="I342" s="162"/>
      <c r="J342" s="235"/>
      <c r="K342" s="104">
        <f t="shared" si="43"/>
        <v>0</v>
      </c>
      <c r="L342" s="104">
        <f t="shared" si="44"/>
        <v>0</v>
      </c>
      <c r="M342" s="105">
        <f t="shared" si="45"/>
        <v>0</v>
      </c>
      <c r="N342" s="294"/>
      <c r="O342" s="294"/>
      <c r="P342" s="294"/>
      <c r="Q342" s="294"/>
      <c r="R342" s="294"/>
      <c r="S342" s="294"/>
      <c r="T342" s="294"/>
      <c r="U342" s="294"/>
      <c r="V342" s="294"/>
      <c r="W342" s="294"/>
      <c r="X342" s="294"/>
      <c r="Y342" s="294"/>
      <c r="Z342" s="294"/>
      <c r="AA342" s="294"/>
      <c r="AB342" s="294"/>
      <c r="AC342" s="294"/>
      <c r="AD342" s="120"/>
    </row>
    <row r="343" spans="1:30" ht="18" hidden="1" customHeight="1">
      <c r="A343" s="121"/>
      <c r="B343" s="239"/>
      <c r="C343" s="240"/>
      <c r="D343" s="97"/>
      <c r="E343" s="98"/>
      <c r="F343" s="99"/>
      <c r="G343" s="174"/>
      <c r="H343" s="148"/>
      <c r="I343" s="162"/>
      <c r="J343" s="235"/>
      <c r="K343" s="104">
        <f t="shared" si="43"/>
        <v>0</v>
      </c>
      <c r="L343" s="104">
        <f t="shared" si="44"/>
        <v>0</v>
      </c>
      <c r="M343" s="105">
        <f t="shared" si="45"/>
        <v>0</v>
      </c>
      <c r="N343" s="294"/>
      <c r="O343" s="294"/>
      <c r="P343" s="294"/>
      <c r="Q343" s="294"/>
      <c r="R343" s="294"/>
      <c r="S343" s="294"/>
      <c r="T343" s="294"/>
      <c r="U343" s="294"/>
      <c r="V343" s="294"/>
      <c r="W343" s="294"/>
      <c r="X343" s="294"/>
      <c r="Y343" s="294"/>
      <c r="Z343" s="294"/>
      <c r="AA343" s="294"/>
      <c r="AB343" s="294"/>
      <c r="AC343" s="294"/>
      <c r="AD343" s="120"/>
    </row>
    <row r="344" spans="1:30" ht="18" hidden="1" customHeight="1">
      <c r="A344" s="121"/>
      <c r="B344" s="239"/>
      <c r="C344" s="240"/>
      <c r="D344" s="97"/>
      <c r="E344" s="98"/>
      <c r="F344" s="99"/>
      <c r="G344" s="174"/>
      <c r="H344" s="148"/>
      <c r="I344" s="162"/>
      <c r="J344" s="235"/>
      <c r="K344" s="104">
        <f t="shared" si="43"/>
        <v>0</v>
      </c>
      <c r="L344" s="104">
        <f t="shared" si="44"/>
        <v>0</v>
      </c>
      <c r="M344" s="105">
        <f t="shared" si="45"/>
        <v>0</v>
      </c>
      <c r="N344" s="294"/>
      <c r="O344" s="294"/>
      <c r="P344" s="294"/>
      <c r="Q344" s="294"/>
      <c r="R344" s="294"/>
      <c r="S344" s="294"/>
      <c r="T344" s="294"/>
      <c r="U344" s="294"/>
      <c r="V344" s="294"/>
      <c r="W344" s="294"/>
      <c r="X344" s="294"/>
      <c r="Y344" s="294"/>
      <c r="Z344" s="294"/>
      <c r="AA344" s="294"/>
      <c r="AB344" s="294"/>
      <c r="AC344" s="294"/>
      <c r="AD344" s="120"/>
    </row>
    <row r="345" spans="1:30" ht="18" hidden="1" customHeight="1">
      <c r="A345" s="121"/>
      <c r="B345" s="122"/>
      <c r="C345" s="123"/>
      <c r="D345" s="97"/>
      <c r="E345" s="98"/>
      <c r="F345" s="99"/>
      <c r="G345" s="174"/>
      <c r="H345" s="148"/>
      <c r="I345" s="162"/>
      <c r="J345" s="235"/>
      <c r="K345" s="104">
        <f t="shared" si="43"/>
        <v>0</v>
      </c>
      <c r="L345" s="104">
        <f t="shared" si="44"/>
        <v>0</v>
      </c>
      <c r="M345" s="105">
        <f t="shared" si="45"/>
        <v>0</v>
      </c>
      <c r="N345" s="294"/>
      <c r="O345" s="294"/>
      <c r="P345" s="294"/>
      <c r="Q345" s="294"/>
      <c r="R345" s="294"/>
      <c r="S345" s="294"/>
      <c r="T345" s="294"/>
      <c r="U345" s="294"/>
      <c r="V345" s="294"/>
      <c r="W345" s="294"/>
      <c r="X345" s="294"/>
      <c r="Y345" s="294"/>
      <c r="Z345" s="294"/>
      <c r="AA345" s="294"/>
      <c r="AB345" s="294"/>
      <c r="AC345" s="294"/>
      <c r="AD345" s="120"/>
    </row>
    <row r="346" spans="1:30" ht="18" hidden="1" customHeight="1">
      <c r="A346" s="142"/>
      <c r="B346" s="143"/>
      <c r="C346" s="144"/>
      <c r="D346" s="97"/>
      <c r="E346" s="98"/>
      <c r="F346" s="99"/>
      <c r="G346" s="174"/>
      <c r="H346" s="148"/>
      <c r="I346" s="149"/>
      <c r="J346" s="235"/>
      <c r="K346" s="104">
        <f t="shared" si="43"/>
        <v>0</v>
      </c>
      <c r="L346" s="104">
        <f t="shared" si="44"/>
        <v>0</v>
      </c>
      <c r="M346" s="105">
        <f t="shared" si="45"/>
        <v>0</v>
      </c>
      <c r="N346" s="286"/>
      <c r="O346" s="286"/>
      <c r="P346" s="286"/>
      <c r="Q346" s="286"/>
      <c r="R346" s="286"/>
      <c r="S346" s="286"/>
      <c r="T346" s="286"/>
      <c r="U346" s="286"/>
      <c r="V346" s="286"/>
      <c r="W346" s="286"/>
      <c r="X346" s="286"/>
      <c r="Y346" s="286"/>
      <c r="Z346" s="286"/>
      <c r="AA346" s="286"/>
      <c r="AB346" s="286"/>
      <c r="AC346" s="286"/>
      <c r="AD346" s="120"/>
    </row>
    <row r="347" spans="1:30" ht="18" customHeight="1">
      <c r="A347" s="56">
        <v>22</v>
      </c>
      <c r="B347" s="127" t="s">
        <v>4481</v>
      </c>
      <c r="C347" s="128" t="s">
        <v>4482</v>
      </c>
      <c r="D347" s="97">
        <v>20200010601</v>
      </c>
      <c r="E347" s="98" t="s">
        <v>1261</v>
      </c>
      <c r="F347" s="99" t="s">
        <v>1262</v>
      </c>
      <c r="G347" s="137">
        <v>1</v>
      </c>
      <c r="H347" s="138">
        <v>30</v>
      </c>
      <c r="I347" s="138">
        <v>30</v>
      </c>
      <c r="J347" s="235">
        <v>46</v>
      </c>
      <c r="K347" s="104">
        <f t="shared" si="43"/>
        <v>1.2</v>
      </c>
      <c r="L347" s="104">
        <f t="shared" si="44"/>
        <v>1.2</v>
      </c>
      <c r="M347" s="105">
        <f t="shared" si="45"/>
        <v>63</v>
      </c>
      <c r="N347" s="342">
        <v>67.5</v>
      </c>
      <c r="O347" s="314"/>
      <c r="P347" s="313">
        <f>SUM(M347:M364)+N347+O347</f>
        <v>839.4</v>
      </c>
      <c r="Q347" s="314"/>
      <c r="R347" s="313">
        <v>40.6</v>
      </c>
      <c r="S347" s="316">
        <v>450</v>
      </c>
      <c r="T347" s="314">
        <v>450</v>
      </c>
      <c r="U347" s="316">
        <v>112</v>
      </c>
      <c r="V347" s="317">
        <v>112</v>
      </c>
      <c r="W347" s="316">
        <v>56</v>
      </c>
      <c r="X347" s="314">
        <v>56</v>
      </c>
      <c r="Y347" s="313">
        <f>ROUND((P347-T347),1)</f>
        <v>389.4</v>
      </c>
      <c r="Z347" s="312">
        <f>IF(OR(SUM(V347:V364)="",SUM(Q347:Q364)=""),0,IF(OR(SUM(U347:U364)=320,SUM(V347:V364)&gt;0),ROUND((SUM(Q347:Q364)-SUM(V347:V364)),1),0))</f>
        <v>-112</v>
      </c>
      <c r="AA347" s="312">
        <f>IF(OR(SUM(X347:X364)="",SUM(R347:R364)=""),0,IF(OR(SUM(W347:W364)=160,SUM(X347:X364)&gt;0),ROUND((SUM(R347:R364)-SUM(X347:X364)),1),0))</f>
        <v>-15.4</v>
      </c>
      <c r="AB347" s="319"/>
      <c r="AC347" s="315">
        <f>SUM(Y347:AA364)</f>
        <v>262</v>
      </c>
      <c r="AD347" s="120"/>
    </row>
    <row r="348" spans="1:30" ht="18" customHeight="1">
      <c r="A348" s="121"/>
      <c r="B348" s="122"/>
      <c r="C348" s="123"/>
      <c r="D348" s="97">
        <v>50600078401</v>
      </c>
      <c r="E348" s="98" t="s">
        <v>511</v>
      </c>
      <c r="F348" s="99" t="s">
        <v>502</v>
      </c>
      <c r="G348" s="135">
        <v>1</v>
      </c>
      <c r="H348" s="136">
        <v>33</v>
      </c>
      <c r="I348" s="136">
        <v>42</v>
      </c>
      <c r="J348" s="235">
        <v>57</v>
      </c>
      <c r="K348" s="104">
        <f t="shared" si="43"/>
        <v>1.2</v>
      </c>
      <c r="L348" s="104">
        <f t="shared" si="44"/>
        <v>1.2</v>
      </c>
      <c r="M348" s="105">
        <f t="shared" si="45"/>
        <v>77.400000000000006</v>
      </c>
      <c r="N348" s="294"/>
      <c r="O348" s="294"/>
      <c r="P348" s="294"/>
      <c r="Q348" s="294"/>
      <c r="R348" s="294"/>
      <c r="S348" s="294"/>
      <c r="T348" s="294"/>
      <c r="U348" s="294"/>
      <c r="V348" s="294"/>
      <c r="W348" s="294"/>
      <c r="X348" s="294"/>
      <c r="Y348" s="294"/>
      <c r="Z348" s="294"/>
      <c r="AA348" s="294"/>
      <c r="AB348" s="294"/>
      <c r="AC348" s="294"/>
      <c r="AD348" s="120"/>
    </row>
    <row r="349" spans="1:30" ht="18" customHeight="1">
      <c r="A349" s="121"/>
      <c r="B349" s="122"/>
      <c r="C349" s="123"/>
      <c r="D349" s="97">
        <v>21100012203</v>
      </c>
      <c r="E349" s="98" t="s">
        <v>1334</v>
      </c>
      <c r="F349" s="99" t="s">
        <v>1899</v>
      </c>
      <c r="G349" s="135">
        <v>1</v>
      </c>
      <c r="H349" s="136">
        <v>30</v>
      </c>
      <c r="I349" s="136">
        <v>30</v>
      </c>
      <c r="J349" s="235">
        <v>26</v>
      </c>
      <c r="K349" s="104">
        <f t="shared" si="43"/>
        <v>1</v>
      </c>
      <c r="L349" s="104">
        <f t="shared" si="44"/>
        <v>1</v>
      </c>
      <c r="M349" s="105">
        <f t="shared" si="45"/>
        <v>52.5</v>
      </c>
      <c r="N349" s="294"/>
      <c r="O349" s="294"/>
      <c r="P349" s="294"/>
      <c r="Q349" s="294"/>
      <c r="R349" s="294"/>
      <c r="S349" s="294"/>
      <c r="T349" s="294"/>
      <c r="U349" s="294"/>
      <c r="V349" s="294"/>
      <c r="W349" s="294"/>
      <c r="X349" s="294"/>
      <c r="Y349" s="294"/>
      <c r="Z349" s="294"/>
      <c r="AA349" s="294"/>
      <c r="AB349" s="294"/>
      <c r="AC349" s="294"/>
      <c r="AD349" s="120"/>
    </row>
    <row r="350" spans="1:30" ht="18" customHeight="1">
      <c r="A350" s="121"/>
      <c r="B350" s="122"/>
      <c r="C350" s="123"/>
      <c r="D350" s="97">
        <v>21100119907</v>
      </c>
      <c r="E350" s="98" t="s">
        <v>649</v>
      </c>
      <c r="F350" s="99" t="s">
        <v>1473</v>
      </c>
      <c r="G350" s="135">
        <v>1</v>
      </c>
      <c r="H350" s="136">
        <v>30</v>
      </c>
      <c r="I350" s="136">
        <v>60</v>
      </c>
      <c r="J350" s="235">
        <v>48</v>
      </c>
      <c r="K350" s="104">
        <f t="shared" si="43"/>
        <v>1.2</v>
      </c>
      <c r="L350" s="104">
        <f t="shared" si="44"/>
        <v>1.2</v>
      </c>
      <c r="M350" s="105">
        <f t="shared" si="45"/>
        <v>90</v>
      </c>
      <c r="N350" s="294"/>
      <c r="O350" s="294"/>
      <c r="P350" s="294"/>
      <c r="Q350" s="294"/>
      <c r="R350" s="294"/>
      <c r="S350" s="294"/>
      <c r="T350" s="294"/>
      <c r="U350" s="294"/>
      <c r="V350" s="294"/>
      <c r="W350" s="294"/>
      <c r="X350" s="294"/>
      <c r="Y350" s="294"/>
      <c r="Z350" s="294"/>
      <c r="AA350" s="294"/>
      <c r="AB350" s="294"/>
      <c r="AC350" s="294"/>
      <c r="AD350" s="120"/>
    </row>
    <row r="351" spans="1:30" ht="18" customHeight="1">
      <c r="A351" s="121"/>
      <c r="B351" s="122"/>
      <c r="C351" s="123"/>
      <c r="D351" s="97">
        <v>21100119923</v>
      </c>
      <c r="E351" s="98" t="s">
        <v>649</v>
      </c>
      <c r="F351" s="99" t="s">
        <v>1427</v>
      </c>
      <c r="G351" s="135">
        <v>1</v>
      </c>
      <c r="H351" s="136">
        <v>30</v>
      </c>
      <c r="I351" s="136">
        <v>60</v>
      </c>
      <c r="J351" s="235">
        <v>45</v>
      </c>
      <c r="K351" s="104">
        <f t="shared" si="43"/>
        <v>1.2</v>
      </c>
      <c r="L351" s="104">
        <f t="shared" si="44"/>
        <v>1.2</v>
      </c>
      <c r="M351" s="105">
        <f t="shared" si="45"/>
        <v>90</v>
      </c>
      <c r="N351" s="294"/>
      <c r="O351" s="294"/>
      <c r="P351" s="294"/>
      <c r="Q351" s="294"/>
      <c r="R351" s="294"/>
      <c r="S351" s="294"/>
      <c r="T351" s="294"/>
      <c r="U351" s="294"/>
      <c r="V351" s="294"/>
      <c r="W351" s="294"/>
      <c r="X351" s="294"/>
      <c r="Y351" s="294"/>
      <c r="Z351" s="294"/>
      <c r="AA351" s="294"/>
      <c r="AB351" s="294"/>
      <c r="AC351" s="294"/>
      <c r="AD351" s="120"/>
    </row>
    <row r="352" spans="1:30" ht="18" customHeight="1">
      <c r="A352" s="121"/>
      <c r="B352" s="122"/>
      <c r="C352" s="123"/>
      <c r="D352" s="97">
        <v>21100012201</v>
      </c>
      <c r="E352" s="98" t="s">
        <v>1334</v>
      </c>
      <c r="F352" s="99" t="s">
        <v>1896</v>
      </c>
      <c r="G352" s="135">
        <v>1</v>
      </c>
      <c r="H352" s="136">
        <v>30</v>
      </c>
      <c r="I352" s="136"/>
      <c r="J352" s="235">
        <v>58</v>
      </c>
      <c r="K352" s="104">
        <f t="shared" si="43"/>
        <v>1.2</v>
      </c>
      <c r="L352" s="104">
        <f t="shared" si="44"/>
        <v>0</v>
      </c>
      <c r="M352" s="105">
        <f t="shared" si="45"/>
        <v>36</v>
      </c>
      <c r="N352" s="294"/>
      <c r="O352" s="294"/>
      <c r="P352" s="294"/>
      <c r="Q352" s="294"/>
      <c r="R352" s="294"/>
      <c r="S352" s="294"/>
      <c r="T352" s="294"/>
      <c r="U352" s="294"/>
      <c r="V352" s="294"/>
      <c r="W352" s="294"/>
      <c r="X352" s="294"/>
      <c r="Y352" s="294"/>
      <c r="Z352" s="294"/>
      <c r="AA352" s="294"/>
      <c r="AB352" s="294"/>
      <c r="AC352" s="294"/>
      <c r="AD352" s="120"/>
    </row>
    <row r="353" spans="1:30" ht="18" customHeight="1">
      <c r="A353" s="121"/>
      <c r="B353" s="122"/>
      <c r="C353" s="123"/>
      <c r="D353" s="97">
        <v>21100012201</v>
      </c>
      <c r="E353" s="98" t="s">
        <v>1334</v>
      </c>
      <c r="F353" s="99" t="s">
        <v>1896</v>
      </c>
      <c r="G353" s="135">
        <v>1</v>
      </c>
      <c r="H353" s="136"/>
      <c r="I353" s="136">
        <v>30</v>
      </c>
      <c r="J353" s="235">
        <v>29</v>
      </c>
      <c r="K353" s="104">
        <f t="shared" si="43"/>
        <v>0</v>
      </c>
      <c r="L353" s="104">
        <f t="shared" si="44"/>
        <v>1</v>
      </c>
      <c r="M353" s="105">
        <f t="shared" si="45"/>
        <v>22.5</v>
      </c>
      <c r="N353" s="294"/>
      <c r="O353" s="294"/>
      <c r="P353" s="294"/>
      <c r="Q353" s="294"/>
      <c r="R353" s="294"/>
      <c r="S353" s="294"/>
      <c r="T353" s="294"/>
      <c r="U353" s="294"/>
      <c r="V353" s="294"/>
      <c r="W353" s="294"/>
      <c r="X353" s="294"/>
      <c r="Y353" s="294"/>
      <c r="Z353" s="294"/>
      <c r="AA353" s="294"/>
      <c r="AB353" s="294"/>
      <c r="AC353" s="294"/>
      <c r="AD353" s="120"/>
    </row>
    <row r="354" spans="1:30" ht="18" customHeight="1">
      <c r="A354" s="121"/>
      <c r="B354" s="122"/>
      <c r="C354" s="123"/>
      <c r="D354" s="97">
        <v>21100012201</v>
      </c>
      <c r="E354" s="98" t="s">
        <v>1334</v>
      </c>
      <c r="F354" s="99" t="s">
        <v>1896</v>
      </c>
      <c r="G354" s="135">
        <v>1</v>
      </c>
      <c r="H354" s="136"/>
      <c r="I354" s="136">
        <v>30</v>
      </c>
      <c r="J354" s="235">
        <v>29</v>
      </c>
      <c r="K354" s="104">
        <f t="shared" si="43"/>
        <v>0</v>
      </c>
      <c r="L354" s="104">
        <f t="shared" si="44"/>
        <v>1</v>
      </c>
      <c r="M354" s="105">
        <f t="shared" si="45"/>
        <v>22.5</v>
      </c>
      <c r="N354" s="294"/>
      <c r="O354" s="294"/>
      <c r="P354" s="294"/>
      <c r="Q354" s="294"/>
      <c r="R354" s="294"/>
      <c r="S354" s="294"/>
      <c r="T354" s="294"/>
      <c r="U354" s="294"/>
      <c r="V354" s="294"/>
      <c r="W354" s="294"/>
      <c r="X354" s="294"/>
      <c r="Y354" s="294"/>
      <c r="Z354" s="294"/>
      <c r="AA354" s="294"/>
      <c r="AB354" s="294"/>
      <c r="AC354" s="294"/>
      <c r="AD354" s="120"/>
    </row>
    <row r="355" spans="1:30" ht="18" customHeight="1">
      <c r="A355" s="121"/>
      <c r="B355" s="122"/>
      <c r="C355" s="123"/>
      <c r="D355" s="97" t="s">
        <v>4134</v>
      </c>
      <c r="E355" s="98" t="s">
        <v>594</v>
      </c>
      <c r="F355" s="99" t="s">
        <v>1899</v>
      </c>
      <c r="G355" s="243">
        <v>1</v>
      </c>
      <c r="H355" s="176">
        <v>15</v>
      </c>
      <c r="I355" s="136"/>
      <c r="J355" s="235">
        <v>26</v>
      </c>
      <c r="K355" s="177">
        <v>1</v>
      </c>
      <c r="L355" s="104">
        <f t="shared" si="44"/>
        <v>0</v>
      </c>
      <c r="M355" s="105">
        <f t="shared" si="45"/>
        <v>15</v>
      </c>
      <c r="N355" s="294"/>
      <c r="O355" s="294"/>
      <c r="P355" s="294"/>
      <c r="Q355" s="294"/>
      <c r="R355" s="294"/>
      <c r="S355" s="294"/>
      <c r="T355" s="294"/>
      <c r="U355" s="294"/>
      <c r="V355" s="294"/>
      <c r="W355" s="294"/>
      <c r="X355" s="294"/>
      <c r="Y355" s="294"/>
      <c r="Z355" s="294"/>
      <c r="AA355" s="294"/>
      <c r="AB355" s="294"/>
      <c r="AC355" s="294"/>
      <c r="AD355" s="120"/>
    </row>
    <row r="356" spans="1:30" ht="18" customHeight="1">
      <c r="A356" s="121"/>
      <c r="B356" s="122"/>
      <c r="C356" s="123"/>
      <c r="D356" s="97">
        <v>41000085301</v>
      </c>
      <c r="E356" s="98" t="s">
        <v>1334</v>
      </c>
      <c r="F356" s="99" t="s">
        <v>622</v>
      </c>
      <c r="G356" s="135">
        <v>2</v>
      </c>
      <c r="H356" s="136">
        <v>45</v>
      </c>
      <c r="I356" s="136">
        <v>30</v>
      </c>
      <c r="J356" s="235">
        <v>43</v>
      </c>
      <c r="K356" s="104">
        <f>IF(OR(LEFT(E356,2)="ĐA",LEFT(E356,2)="DA",LEFT(E356,5)="Đồ án",LEFT(E356,5)="Đồán ",LEFT(E356,9)="Sinh hoạt",LEFT(E356,9)="sinh hoạt",LEFT(E356,6)="Cố vấn",LEFT(E356,6)="cố vấn",LEFT(E356,4)="cvht",LEFT(E356,4)="CVHT",LEFT(E356,4)="shcn",LEFT(E356,4)="SHCN"),0,(IF(AND(H356&gt;0,J356&gt;0),IF(J356&gt;60,1.3,IF(J356&gt;35,1.2,1)),0)))</f>
        <v>1.2</v>
      </c>
      <c r="L356" s="104">
        <f t="shared" si="44"/>
        <v>1.2</v>
      </c>
      <c r="M356" s="105">
        <f t="shared" si="45"/>
        <v>81</v>
      </c>
      <c r="N356" s="294"/>
      <c r="O356" s="294"/>
      <c r="P356" s="294"/>
      <c r="Q356" s="294"/>
      <c r="R356" s="294"/>
      <c r="S356" s="294"/>
      <c r="T356" s="294"/>
      <c r="U356" s="294"/>
      <c r="V356" s="294"/>
      <c r="W356" s="294"/>
      <c r="X356" s="294"/>
      <c r="Y356" s="294"/>
      <c r="Z356" s="294"/>
      <c r="AA356" s="294"/>
      <c r="AB356" s="294"/>
      <c r="AC356" s="294"/>
      <c r="AD356" s="120"/>
    </row>
    <row r="357" spans="1:30" ht="18" customHeight="1">
      <c r="A357" s="121"/>
      <c r="B357" s="122"/>
      <c r="C357" s="123"/>
      <c r="D357" s="97" t="s">
        <v>4116</v>
      </c>
      <c r="E357" s="98" t="s">
        <v>594</v>
      </c>
      <c r="F357" s="99" t="s">
        <v>1899</v>
      </c>
      <c r="G357" s="243">
        <v>2</v>
      </c>
      <c r="H357" s="176">
        <v>15</v>
      </c>
      <c r="I357" s="136"/>
      <c r="J357" s="235">
        <v>23</v>
      </c>
      <c r="K357" s="177">
        <v>1</v>
      </c>
      <c r="L357" s="104">
        <f t="shared" si="44"/>
        <v>0</v>
      </c>
      <c r="M357" s="105">
        <f t="shared" si="45"/>
        <v>15</v>
      </c>
      <c r="N357" s="294"/>
      <c r="O357" s="294"/>
      <c r="P357" s="294"/>
      <c r="Q357" s="294"/>
      <c r="R357" s="294"/>
      <c r="S357" s="294"/>
      <c r="T357" s="294"/>
      <c r="U357" s="294"/>
      <c r="V357" s="294"/>
      <c r="W357" s="294"/>
      <c r="X357" s="294"/>
      <c r="Y357" s="294"/>
      <c r="Z357" s="294"/>
      <c r="AA357" s="294"/>
      <c r="AB357" s="294"/>
      <c r="AC357" s="294"/>
      <c r="AD357" s="120"/>
    </row>
    <row r="358" spans="1:30" ht="18" customHeight="1">
      <c r="A358" s="121"/>
      <c r="B358" s="122"/>
      <c r="C358" s="123"/>
      <c r="D358" s="357">
        <v>21100134002</v>
      </c>
      <c r="E358" s="358" t="s">
        <v>3548</v>
      </c>
      <c r="F358" s="359" t="s">
        <v>1923</v>
      </c>
      <c r="G358" s="360">
        <v>2</v>
      </c>
      <c r="H358" s="361">
        <v>30</v>
      </c>
      <c r="I358" s="361">
        <v>30</v>
      </c>
      <c r="J358" s="362">
        <v>50</v>
      </c>
      <c r="K358" s="363">
        <f t="shared" ref="K358:K1192" si="46">IF(OR(LEFT(E358,2)="ĐA",LEFT(E358,2)="DA",LEFT(E358,5)="Đồ án",LEFT(E358,5)="Đồán ",LEFT(E358,9)="Sinh hoạt",LEFT(E358,9)="sinh hoạt",LEFT(E358,6)="Cố vấn",LEFT(E358,6)="cố vấn",LEFT(E358,4)="cvht",LEFT(E358,4)="CVHT",LEFT(E358,4)="shcn",LEFT(E358,4)="SHCN"),0,(IF(AND(H358&gt;0,J358&gt;0),IF(J358&gt;60,1.3,IF(J358&gt;35,1.2,1)),0)))</f>
        <v>1.2</v>
      </c>
      <c r="L358" s="363">
        <f t="shared" si="44"/>
        <v>1.2</v>
      </c>
      <c r="M358" s="364">
        <f t="shared" si="45"/>
        <v>63</v>
      </c>
      <c r="N358" s="294"/>
      <c r="O358" s="294"/>
      <c r="P358" s="294"/>
      <c r="Q358" s="294"/>
      <c r="R358" s="294"/>
      <c r="S358" s="294"/>
      <c r="T358" s="294"/>
      <c r="U358" s="294"/>
      <c r="V358" s="294"/>
      <c r="W358" s="294"/>
      <c r="X358" s="294"/>
      <c r="Y358" s="294"/>
      <c r="Z358" s="294"/>
      <c r="AA358" s="294"/>
      <c r="AB358" s="294"/>
      <c r="AC358" s="294"/>
      <c r="AD358" s="120"/>
    </row>
    <row r="359" spans="1:30" ht="18" customHeight="1">
      <c r="A359" s="121"/>
      <c r="B359" s="122"/>
      <c r="C359" s="123"/>
      <c r="D359" s="97">
        <v>71300136701</v>
      </c>
      <c r="E359" s="98" t="s">
        <v>1334</v>
      </c>
      <c r="F359" s="99" t="s">
        <v>1938</v>
      </c>
      <c r="G359" s="135">
        <v>2</v>
      </c>
      <c r="H359" s="136">
        <v>30</v>
      </c>
      <c r="I359" s="136">
        <v>30</v>
      </c>
      <c r="J359" s="235">
        <v>45</v>
      </c>
      <c r="K359" s="104">
        <f t="shared" si="46"/>
        <v>1.2</v>
      </c>
      <c r="L359" s="104">
        <f t="shared" si="44"/>
        <v>1.2</v>
      </c>
      <c r="M359" s="105">
        <f t="shared" si="45"/>
        <v>63</v>
      </c>
      <c r="N359" s="294"/>
      <c r="O359" s="294"/>
      <c r="P359" s="294"/>
      <c r="Q359" s="294"/>
      <c r="R359" s="294"/>
      <c r="S359" s="294"/>
      <c r="T359" s="294"/>
      <c r="U359" s="294"/>
      <c r="V359" s="294"/>
      <c r="W359" s="294"/>
      <c r="X359" s="294"/>
      <c r="Y359" s="294"/>
      <c r="Z359" s="294"/>
      <c r="AA359" s="294"/>
      <c r="AB359" s="294"/>
      <c r="AC359" s="294"/>
      <c r="AD359" s="120"/>
    </row>
    <row r="360" spans="1:30" ht="18" customHeight="1">
      <c r="A360" s="121"/>
      <c r="B360" s="122"/>
      <c r="C360" s="123"/>
      <c r="D360" s="97">
        <v>71400135501</v>
      </c>
      <c r="E360" s="98" t="s">
        <v>1334</v>
      </c>
      <c r="F360" s="99" t="s">
        <v>1845</v>
      </c>
      <c r="G360" s="135">
        <v>2</v>
      </c>
      <c r="H360" s="136">
        <v>30</v>
      </c>
      <c r="I360" s="136"/>
      <c r="J360" s="235">
        <v>54</v>
      </c>
      <c r="K360" s="104">
        <f t="shared" si="46"/>
        <v>1.2</v>
      </c>
      <c r="L360" s="104">
        <f t="shared" si="44"/>
        <v>0</v>
      </c>
      <c r="M360" s="105">
        <f t="shared" si="45"/>
        <v>36</v>
      </c>
      <c r="N360" s="294"/>
      <c r="O360" s="294"/>
      <c r="P360" s="294"/>
      <c r="Q360" s="294"/>
      <c r="R360" s="294"/>
      <c r="S360" s="294"/>
      <c r="T360" s="294"/>
      <c r="U360" s="294"/>
      <c r="V360" s="294"/>
      <c r="W360" s="294"/>
      <c r="X360" s="294"/>
      <c r="Y360" s="294"/>
      <c r="Z360" s="294"/>
      <c r="AA360" s="294"/>
      <c r="AB360" s="294"/>
      <c r="AC360" s="294"/>
      <c r="AD360" s="120"/>
    </row>
    <row r="361" spans="1:30" ht="18" customHeight="1">
      <c r="A361" s="121"/>
      <c r="B361" s="122"/>
      <c r="C361" s="123"/>
      <c r="D361" s="97">
        <v>71400135501</v>
      </c>
      <c r="E361" s="98" t="s">
        <v>1334</v>
      </c>
      <c r="F361" s="99" t="s">
        <v>1845</v>
      </c>
      <c r="G361" s="135">
        <v>2</v>
      </c>
      <c r="H361" s="136"/>
      <c r="I361" s="136">
        <v>30</v>
      </c>
      <c r="J361" s="235">
        <v>27</v>
      </c>
      <c r="K361" s="104">
        <f t="shared" si="46"/>
        <v>0</v>
      </c>
      <c r="L361" s="104">
        <f t="shared" si="44"/>
        <v>1</v>
      </c>
      <c r="M361" s="105">
        <f t="shared" si="45"/>
        <v>22.5</v>
      </c>
      <c r="N361" s="294"/>
      <c r="O361" s="294"/>
      <c r="P361" s="294"/>
      <c r="Q361" s="294"/>
      <c r="R361" s="294"/>
      <c r="S361" s="294"/>
      <c r="T361" s="294"/>
      <c r="U361" s="294"/>
      <c r="V361" s="294"/>
      <c r="W361" s="294"/>
      <c r="X361" s="294"/>
      <c r="Y361" s="294"/>
      <c r="Z361" s="294"/>
      <c r="AA361" s="294"/>
      <c r="AB361" s="294"/>
      <c r="AC361" s="294"/>
      <c r="AD361" s="120"/>
    </row>
    <row r="362" spans="1:30" ht="18" customHeight="1">
      <c r="A362" s="121"/>
      <c r="B362" s="122"/>
      <c r="C362" s="123"/>
      <c r="D362" s="97">
        <v>71400135501</v>
      </c>
      <c r="E362" s="98" t="s">
        <v>1334</v>
      </c>
      <c r="F362" s="99" t="s">
        <v>1845</v>
      </c>
      <c r="G362" s="135">
        <v>2</v>
      </c>
      <c r="H362" s="136"/>
      <c r="I362" s="136">
        <v>30</v>
      </c>
      <c r="J362" s="235">
        <v>27</v>
      </c>
      <c r="K362" s="104">
        <f t="shared" si="46"/>
        <v>0</v>
      </c>
      <c r="L362" s="104">
        <f t="shared" si="44"/>
        <v>1</v>
      </c>
      <c r="M362" s="105">
        <f t="shared" si="45"/>
        <v>22.5</v>
      </c>
      <c r="N362" s="294"/>
      <c r="O362" s="294"/>
      <c r="P362" s="294"/>
      <c r="Q362" s="294"/>
      <c r="R362" s="294"/>
      <c r="S362" s="294"/>
      <c r="T362" s="294"/>
      <c r="U362" s="294"/>
      <c r="V362" s="294"/>
      <c r="W362" s="294"/>
      <c r="X362" s="294"/>
      <c r="Y362" s="294"/>
      <c r="Z362" s="294"/>
      <c r="AA362" s="294"/>
      <c r="AB362" s="294"/>
      <c r="AC362" s="294"/>
      <c r="AD362" s="120"/>
    </row>
    <row r="363" spans="1:30" ht="18" hidden="1" customHeight="1">
      <c r="A363" s="281"/>
      <c r="B363" s="237"/>
      <c r="C363" s="238"/>
      <c r="D363" s="97"/>
      <c r="E363" s="98"/>
      <c r="F363" s="99"/>
      <c r="G363" s="243"/>
      <c r="H363" s="176"/>
      <c r="I363" s="176"/>
      <c r="J363" s="235"/>
      <c r="K363" s="177"/>
      <c r="L363" s="177"/>
      <c r="M363" s="105"/>
      <c r="N363" s="323"/>
      <c r="O363" s="323"/>
      <c r="P363" s="323"/>
      <c r="Q363" s="323"/>
      <c r="R363" s="323"/>
      <c r="S363" s="323"/>
      <c r="T363" s="323"/>
      <c r="U363" s="323"/>
      <c r="V363" s="323"/>
      <c r="W363" s="323"/>
      <c r="X363" s="323"/>
      <c r="Y363" s="323"/>
      <c r="Z363" s="323"/>
      <c r="AA363" s="323"/>
      <c r="AB363" s="323"/>
      <c r="AC363" s="323"/>
      <c r="AD363" s="171"/>
    </row>
    <row r="364" spans="1:30" ht="18" hidden="1" customHeight="1">
      <c r="A364" s="121"/>
      <c r="B364" s="122"/>
      <c r="C364" s="123"/>
      <c r="D364" s="97"/>
      <c r="E364" s="98"/>
      <c r="F364" s="99"/>
      <c r="G364" s="174"/>
      <c r="H364" s="148"/>
      <c r="I364" s="162"/>
      <c r="J364" s="235"/>
      <c r="K364" s="104">
        <f t="shared" si="46"/>
        <v>0</v>
      </c>
      <c r="L364" s="104">
        <f t="shared" si="44"/>
        <v>0</v>
      </c>
      <c r="M364" s="105">
        <f t="shared" si="45"/>
        <v>0</v>
      </c>
      <c r="N364" s="294"/>
      <c r="O364" s="294"/>
      <c r="P364" s="294"/>
      <c r="Q364" s="294"/>
      <c r="R364" s="294"/>
      <c r="S364" s="294"/>
      <c r="T364" s="294"/>
      <c r="U364" s="294"/>
      <c r="V364" s="294"/>
      <c r="W364" s="294"/>
      <c r="X364" s="294"/>
      <c r="Y364" s="294"/>
      <c r="Z364" s="294"/>
      <c r="AA364" s="294"/>
      <c r="AB364" s="294"/>
      <c r="AC364" s="294"/>
      <c r="AD364" s="120"/>
    </row>
    <row r="365" spans="1:30" ht="18" customHeight="1">
      <c r="A365" s="56">
        <v>23</v>
      </c>
      <c r="B365" s="127" t="s">
        <v>4483</v>
      </c>
      <c r="C365" s="128" t="s">
        <v>4484</v>
      </c>
      <c r="D365" s="97">
        <v>41000092801</v>
      </c>
      <c r="E365" s="98" t="s">
        <v>2596</v>
      </c>
      <c r="F365" s="99" t="s">
        <v>302</v>
      </c>
      <c r="G365" s="129">
        <v>1</v>
      </c>
      <c r="H365" s="213">
        <v>15</v>
      </c>
      <c r="I365" s="211">
        <v>30</v>
      </c>
      <c r="J365" s="248">
        <v>13</v>
      </c>
      <c r="K365" s="104">
        <f t="shared" si="46"/>
        <v>1</v>
      </c>
      <c r="L365" s="104">
        <f t="shared" si="44"/>
        <v>1</v>
      </c>
      <c r="M365" s="105">
        <f t="shared" si="45"/>
        <v>37.5</v>
      </c>
      <c r="N365" s="342">
        <v>67.5</v>
      </c>
      <c r="O365" s="314"/>
      <c r="P365" s="313">
        <f>SUM(M365:M382)+N365+O365</f>
        <v>773.09999999999991</v>
      </c>
      <c r="Q365" s="314">
        <v>0</v>
      </c>
      <c r="R365" s="313">
        <v>21</v>
      </c>
      <c r="S365" s="316">
        <v>450</v>
      </c>
      <c r="T365" s="314">
        <v>450</v>
      </c>
      <c r="U365" s="316">
        <v>112</v>
      </c>
      <c r="V365" s="317">
        <v>112</v>
      </c>
      <c r="W365" s="316">
        <v>56</v>
      </c>
      <c r="X365" s="314">
        <v>56</v>
      </c>
      <c r="Y365" s="313">
        <f>ROUND((P365-T365),1)</f>
        <v>323.10000000000002</v>
      </c>
      <c r="Z365" s="312">
        <f>IF(OR(SUM(V365:V382)="",SUM(Q365:Q382)=""),0,IF(OR(SUM(U365:U382)=320,SUM(V365:V382)&gt;0),ROUND((SUM(Q365:Q382)-SUM(V365:V382)),1),0))</f>
        <v>-112</v>
      </c>
      <c r="AA365" s="312">
        <f>IF(OR(SUM(X365:X382)="",SUM(R365:R382)=""),0,IF(OR(SUM(W365:W382)=160,SUM(X365:X382)&gt;0),ROUND((SUM(R365:R382)-SUM(X365:X382)),1),0))</f>
        <v>-35</v>
      </c>
      <c r="AB365" s="319"/>
      <c r="AC365" s="315">
        <f>SUM(Y365:AA382)</f>
        <v>176.10000000000002</v>
      </c>
      <c r="AD365" s="120"/>
    </row>
    <row r="366" spans="1:30" ht="18" customHeight="1">
      <c r="A366" s="121"/>
      <c r="B366" s="122"/>
      <c r="C366" s="123"/>
      <c r="D366" s="97">
        <v>41000092901</v>
      </c>
      <c r="E366" s="98" t="s">
        <v>321</v>
      </c>
      <c r="F366" s="99" t="s">
        <v>302</v>
      </c>
      <c r="G366" s="132">
        <v>1</v>
      </c>
      <c r="H366" s="210">
        <v>45</v>
      </c>
      <c r="I366" s="211">
        <v>30</v>
      </c>
      <c r="J366" s="249">
        <v>13</v>
      </c>
      <c r="K366" s="104">
        <f t="shared" si="46"/>
        <v>1</v>
      </c>
      <c r="L366" s="104">
        <f t="shared" si="44"/>
        <v>1</v>
      </c>
      <c r="M366" s="105">
        <f t="shared" si="45"/>
        <v>67.5</v>
      </c>
      <c r="N366" s="294"/>
      <c r="O366" s="294"/>
      <c r="P366" s="294"/>
      <c r="Q366" s="294"/>
      <c r="R366" s="294"/>
      <c r="S366" s="294"/>
      <c r="T366" s="294"/>
      <c r="U366" s="294"/>
      <c r="V366" s="294"/>
      <c r="W366" s="294"/>
      <c r="X366" s="294"/>
      <c r="Y366" s="294"/>
      <c r="Z366" s="294"/>
      <c r="AA366" s="294"/>
      <c r="AB366" s="294"/>
      <c r="AC366" s="294"/>
      <c r="AD366" s="120"/>
    </row>
    <row r="367" spans="1:30" ht="18" customHeight="1">
      <c r="A367" s="121"/>
      <c r="B367" s="122"/>
      <c r="C367" s="123"/>
      <c r="D367" s="97">
        <v>20200010602</v>
      </c>
      <c r="E367" s="98" t="s">
        <v>1261</v>
      </c>
      <c r="F367" s="99" t="s">
        <v>1790</v>
      </c>
      <c r="G367" s="132">
        <v>1</v>
      </c>
      <c r="H367" s="213">
        <v>30</v>
      </c>
      <c r="I367" s="211">
        <v>30</v>
      </c>
      <c r="J367" s="249">
        <v>45</v>
      </c>
      <c r="K367" s="104">
        <f t="shared" si="46"/>
        <v>1.2</v>
      </c>
      <c r="L367" s="104">
        <f t="shared" si="44"/>
        <v>1.2</v>
      </c>
      <c r="M367" s="105">
        <f t="shared" si="45"/>
        <v>63</v>
      </c>
      <c r="N367" s="294"/>
      <c r="O367" s="294"/>
      <c r="P367" s="294"/>
      <c r="Q367" s="294"/>
      <c r="R367" s="294"/>
      <c r="S367" s="294"/>
      <c r="T367" s="294"/>
      <c r="U367" s="294"/>
      <c r="V367" s="294"/>
      <c r="W367" s="294"/>
      <c r="X367" s="294"/>
      <c r="Y367" s="294"/>
      <c r="Z367" s="294"/>
      <c r="AA367" s="294"/>
      <c r="AB367" s="294"/>
      <c r="AC367" s="294"/>
      <c r="AD367" s="120"/>
    </row>
    <row r="368" spans="1:30" ht="18" customHeight="1">
      <c r="A368" s="121"/>
      <c r="B368" s="122"/>
      <c r="C368" s="123"/>
      <c r="D368" s="97">
        <v>40800028301</v>
      </c>
      <c r="E368" s="98" t="s">
        <v>321</v>
      </c>
      <c r="F368" s="99" t="s">
        <v>685</v>
      </c>
      <c r="G368" s="132">
        <v>1</v>
      </c>
      <c r="H368" s="213">
        <v>45</v>
      </c>
      <c r="I368" s="211">
        <v>60</v>
      </c>
      <c r="J368" s="249">
        <v>25</v>
      </c>
      <c r="K368" s="104">
        <f t="shared" si="46"/>
        <v>1</v>
      </c>
      <c r="L368" s="104">
        <f t="shared" si="44"/>
        <v>1</v>
      </c>
      <c r="M368" s="105">
        <f t="shared" si="45"/>
        <v>90</v>
      </c>
      <c r="N368" s="294"/>
      <c r="O368" s="294"/>
      <c r="P368" s="294"/>
      <c r="Q368" s="294"/>
      <c r="R368" s="294"/>
      <c r="S368" s="294"/>
      <c r="T368" s="294"/>
      <c r="U368" s="294"/>
      <c r="V368" s="294"/>
      <c r="W368" s="294"/>
      <c r="X368" s="294"/>
      <c r="Y368" s="294"/>
      <c r="Z368" s="294"/>
      <c r="AA368" s="294"/>
      <c r="AB368" s="294"/>
      <c r="AC368" s="294"/>
      <c r="AD368" s="120"/>
    </row>
    <row r="369" spans="1:30" ht="18" customHeight="1">
      <c r="A369" s="121"/>
      <c r="B369" s="122"/>
      <c r="C369" s="123"/>
      <c r="D369" s="97"/>
      <c r="E369" s="98" t="s">
        <v>594</v>
      </c>
      <c r="F369" s="99" t="s">
        <v>1335</v>
      </c>
      <c r="G369" s="250">
        <v>1</v>
      </c>
      <c r="H369" s="210">
        <v>16</v>
      </c>
      <c r="I369" s="214">
        <v>0</v>
      </c>
      <c r="J369" s="251"/>
      <c r="K369" s="104">
        <f t="shared" si="46"/>
        <v>0</v>
      </c>
      <c r="L369" s="104">
        <f t="shared" si="44"/>
        <v>0</v>
      </c>
      <c r="M369" s="105">
        <f t="shared" si="45"/>
        <v>0</v>
      </c>
      <c r="N369" s="294"/>
      <c r="O369" s="294"/>
      <c r="P369" s="294"/>
      <c r="Q369" s="294"/>
      <c r="R369" s="294"/>
      <c r="S369" s="294"/>
      <c r="T369" s="294"/>
      <c r="U369" s="294"/>
      <c r="V369" s="294"/>
      <c r="W369" s="294"/>
      <c r="X369" s="294"/>
      <c r="Y369" s="294"/>
      <c r="Z369" s="294"/>
      <c r="AA369" s="294"/>
      <c r="AB369" s="294"/>
      <c r="AC369" s="294"/>
      <c r="AD369" s="120"/>
    </row>
    <row r="370" spans="1:30" ht="18" customHeight="1">
      <c r="A370" s="121"/>
      <c r="B370" s="122"/>
      <c r="C370" s="123"/>
      <c r="D370" s="97">
        <v>21100094601</v>
      </c>
      <c r="E370" s="98" t="s">
        <v>4485</v>
      </c>
      <c r="F370" s="99" t="s">
        <v>1892</v>
      </c>
      <c r="G370" s="250">
        <v>1</v>
      </c>
      <c r="H370" s="210">
        <v>15</v>
      </c>
      <c r="I370" s="214">
        <v>30</v>
      </c>
      <c r="J370" s="249">
        <v>39</v>
      </c>
      <c r="K370" s="104">
        <f t="shared" si="46"/>
        <v>1.2</v>
      </c>
      <c r="L370" s="104">
        <f t="shared" si="44"/>
        <v>1.2</v>
      </c>
      <c r="M370" s="105">
        <f t="shared" si="45"/>
        <v>45</v>
      </c>
      <c r="N370" s="294"/>
      <c r="O370" s="294"/>
      <c r="P370" s="294"/>
      <c r="Q370" s="294"/>
      <c r="R370" s="294"/>
      <c r="S370" s="294"/>
      <c r="T370" s="294"/>
      <c r="U370" s="294"/>
      <c r="V370" s="294"/>
      <c r="W370" s="294"/>
      <c r="X370" s="294"/>
      <c r="Y370" s="294"/>
      <c r="Z370" s="294"/>
      <c r="AA370" s="294"/>
      <c r="AB370" s="294"/>
      <c r="AC370" s="294"/>
      <c r="AD370" s="120"/>
    </row>
    <row r="371" spans="1:30" ht="18" customHeight="1">
      <c r="A371" s="121"/>
      <c r="B371" s="122"/>
      <c r="C371" s="123"/>
      <c r="D371" s="97">
        <v>71300119301</v>
      </c>
      <c r="E371" s="98" t="s">
        <v>3089</v>
      </c>
      <c r="F371" s="99" t="s">
        <v>1938</v>
      </c>
      <c r="G371" s="250">
        <v>1</v>
      </c>
      <c r="H371" s="210">
        <v>15</v>
      </c>
      <c r="I371" s="214">
        <v>30</v>
      </c>
      <c r="J371" s="249">
        <v>45</v>
      </c>
      <c r="K371" s="104">
        <f t="shared" si="46"/>
        <v>1.2</v>
      </c>
      <c r="L371" s="104">
        <f t="shared" si="44"/>
        <v>1.2</v>
      </c>
      <c r="M371" s="105">
        <f t="shared" si="45"/>
        <v>45</v>
      </c>
      <c r="N371" s="294"/>
      <c r="O371" s="294"/>
      <c r="P371" s="294"/>
      <c r="Q371" s="294"/>
      <c r="R371" s="294"/>
      <c r="S371" s="294"/>
      <c r="T371" s="294"/>
      <c r="U371" s="294"/>
      <c r="V371" s="294"/>
      <c r="W371" s="294"/>
      <c r="X371" s="294"/>
      <c r="Y371" s="294"/>
      <c r="Z371" s="294"/>
      <c r="AA371" s="294"/>
      <c r="AB371" s="294"/>
      <c r="AC371" s="294"/>
      <c r="AD371" s="120"/>
    </row>
    <row r="372" spans="1:30" ht="18" customHeight="1">
      <c r="A372" s="121"/>
      <c r="B372" s="122"/>
      <c r="C372" s="123"/>
      <c r="D372" s="97">
        <v>50600129201</v>
      </c>
      <c r="E372" s="98" t="s">
        <v>2148</v>
      </c>
      <c r="F372" s="99" t="s">
        <v>552</v>
      </c>
      <c r="G372" s="250">
        <v>2</v>
      </c>
      <c r="H372" s="210">
        <v>33</v>
      </c>
      <c r="I372" s="247"/>
      <c r="J372" s="249">
        <v>67</v>
      </c>
      <c r="K372" s="104">
        <f t="shared" si="46"/>
        <v>1.3</v>
      </c>
      <c r="L372" s="104">
        <f t="shared" si="44"/>
        <v>0</v>
      </c>
      <c r="M372" s="105">
        <f t="shared" si="45"/>
        <v>42.9</v>
      </c>
      <c r="N372" s="294"/>
      <c r="O372" s="294"/>
      <c r="P372" s="294"/>
      <c r="Q372" s="294"/>
      <c r="R372" s="294"/>
      <c r="S372" s="294"/>
      <c r="T372" s="294"/>
      <c r="U372" s="294"/>
      <c r="V372" s="294"/>
      <c r="W372" s="294"/>
      <c r="X372" s="294"/>
      <c r="Y372" s="294"/>
      <c r="Z372" s="294"/>
      <c r="AA372" s="294"/>
      <c r="AB372" s="294"/>
      <c r="AC372" s="294"/>
      <c r="AD372" s="120"/>
    </row>
    <row r="373" spans="1:30" ht="18" customHeight="1">
      <c r="A373" s="121"/>
      <c r="B373" s="122"/>
      <c r="C373" s="123"/>
      <c r="D373" s="97">
        <v>50600129201</v>
      </c>
      <c r="E373" s="98" t="s">
        <v>2148</v>
      </c>
      <c r="F373" s="99" t="s">
        <v>552</v>
      </c>
      <c r="G373" s="250">
        <v>2</v>
      </c>
      <c r="H373" s="252"/>
      <c r="I373" s="214">
        <v>27</v>
      </c>
      <c r="J373" s="249">
        <v>33</v>
      </c>
      <c r="K373" s="104">
        <f t="shared" si="46"/>
        <v>0</v>
      </c>
      <c r="L373" s="104">
        <f t="shared" si="44"/>
        <v>1.1000000000000001</v>
      </c>
      <c r="M373" s="105">
        <f t="shared" si="45"/>
        <v>22.3</v>
      </c>
      <c r="N373" s="294"/>
      <c r="O373" s="294"/>
      <c r="P373" s="294"/>
      <c r="Q373" s="294"/>
      <c r="R373" s="294"/>
      <c r="S373" s="294"/>
      <c r="T373" s="294"/>
      <c r="U373" s="294"/>
      <c r="V373" s="294"/>
      <c r="W373" s="294"/>
      <c r="X373" s="294"/>
      <c r="Y373" s="294"/>
      <c r="Z373" s="294"/>
      <c r="AA373" s="294"/>
      <c r="AB373" s="294"/>
      <c r="AC373" s="294"/>
      <c r="AD373" s="120"/>
    </row>
    <row r="374" spans="1:30" ht="18" customHeight="1">
      <c r="A374" s="121"/>
      <c r="B374" s="122"/>
      <c r="C374" s="123"/>
      <c r="D374" s="97">
        <v>50600129201</v>
      </c>
      <c r="E374" s="98" t="s">
        <v>2148</v>
      </c>
      <c r="F374" s="99" t="s">
        <v>552</v>
      </c>
      <c r="G374" s="250">
        <v>2</v>
      </c>
      <c r="H374" s="252"/>
      <c r="I374" s="214">
        <v>27</v>
      </c>
      <c r="J374" s="249">
        <v>34</v>
      </c>
      <c r="K374" s="104">
        <f t="shared" si="46"/>
        <v>0</v>
      </c>
      <c r="L374" s="104">
        <f t="shared" si="44"/>
        <v>1.1000000000000001</v>
      </c>
      <c r="M374" s="105">
        <f t="shared" si="45"/>
        <v>22.3</v>
      </c>
      <c r="N374" s="294"/>
      <c r="O374" s="294"/>
      <c r="P374" s="294"/>
      <c r="Q374" s="294"/>
      <c r="R374" s="294"/>
      <c r="S374" s="294"/>
      <c r="T374" s="294"/>
      <c r="U374" s="294"/>
      <c r="V374" s="294"/>
      <c r="W374" s="294"/>
      <c r="X374" s="294"/>
      <c r="Y374" s="294"/>
      <c r="Z374" s="294"/>
      <c r="AA374" s="294"/>
      <c r="AB374" s="294"/>
      <c r="AC374" s="294"/>
      <c r="AD374" s="120"/>
    </row>
    <row r="375" spans="1:30" ht="18" customHeight="1">
      <c r="A375" s="121"/>
      <c r="B375" s="140"/>
      <c r="C375" s="123"/>
      <c r="D375" s="97">
        <v>41000126501</v>
      </c>
      <c r="E375" s="98" t="s">
        <v>2190</v>
      </c>
      <c r="F375" s="99" t="s">
        <v>302</v>
      </c>
      <c r="G375" s="250">
        <v>2</v>
      </c>
      <c r="H375" s="210">
        <v>15</v>
      </c>
      <c r="I375" s="214">
        <v>30</v>
      </c>
      <c r="J375" s="249">
        <v>13</v>
      </c>
      <c r="K375" s="104">
        <f t="shared" si="46"/>
        <v>1</v>
      </c>
      <c r="L375" s="104">
        <f t="shared" si="44"/>
        <v>1</v>
      </c>
      <c r="M375" s="105">
        <f t="shared" si="45"/>
        <v>37.5</v>
      </c>
      <c r="N375" s="294"/>
      <c r="O375" s="294"/>
      <c r="P375" s="294"/>
      <c r="Q375" s="294"/>
      <c r="R375" s="294"/>
      <c r="S375" s="294"/>
      <c r="T375" s="294"/>
      <c r="U375" s="294"/>
      <c r="V375" s="294"/>
      <c r="W375" s="294"/>
      <c r="X375" s="294"/>
      <c r="Y375" s="294"/>
      <c r="Z375" s="294"/>
      <c r="AA375" s="294"/>
      <c r="AB375" s="294"/>
      <c r="AC375" s="294"/>
      <c r="AD375" s="120"/>
    </row>
    <row r="376" spans="1:30" ht="18" customHeight="1">
      <c r="A376" s="121"/>
      <c r="B376" s="122"/>
      <c r="C376" s="123"/>
      <c r="D376" s="97">
        <v>40800000101</v>
      </c>
      <c r="E376" s="98" t="s">
        <v>2190</v>
      </c>
      <c r="F376" s="99" t="s">
        <v>685</v>
      </c>
      <c r="G376" s="250">
        <v>2</v>
      </c>
      <c r="H376" s="210">
        <v>30</v>
      </c>
      <c r="I376" s="214">
        <v>30</v>
      </c>
      <c r="J376" s="249">
        <v>25</v>
      </c>
      <c r="K376" s="104">
        <f t="shared" si="46"/>
        <v>1</v>
      </c>
      <c r="L376" s="104">
        <f t="shared" si="44"/>
        <v>1</v>
      </c>
      <c r="M376" s="105">
        <f t="shared" si="45"/>
        <v>52.5</v>
      </c>
      <c r="N376" s="294"/>
      <c r="O376" s="294"/>
      <c r="P376" s="294"/>
      <c r="Q376" s="294"/>
      <c r="R376" s="294"/>
      <c r="S376" s="294"/>
      <c r="T376" s="294"/>
      <c r="U376" s="294"/>
      <c r="V376" s="294"/>
      <c r="W376" s="294"/>
      <c r="X376" s="294"/>
      <c r="Y376" s="294"/>
      <c r="Z376" s="294"/>
      <c r="AA376" s="294"/>
      <c r="AB376" s="294"/>
      <c r="AC376" s="294"/>
      <c r="AD376" s="120"/>
    </row>
    <row r="377" spans="1:30" ht="18" customHeight="1">
      <c r="A377" s="121"/>
      <c r="B377" s="239"/>
      <c r="C377" s="123"/>
      <c r="D377" s="97">
        <v>21100134301</v>
      </c>
      <c r="E377" s="98" t="s">
        <v>2589</v>
      </c>
      <c r="F377" s="99" t="s">
        <v>1335</v>
      </c>
      <c r="G377" s="250">
        <v>2</v>
      </c>
      <c r="H377" s="210">
        <v>15</v>
      </c>
      <c r="I377" s="247"/>
      <c r="J377" s="249">
        <v>69</v>
      </c>
      <c r="K377" s="104">
        <f t="shared" si="46"/>
        <v>1.3</v>
      </c>
      <c r="L377" s="104">
        <f t="shared" si="44"/>
        <v>0</v>
      </c>
      <c r="M377" s="105">
        <f t="shared" si="45"/>
        <v>19.5</v>
      </c>
      <c r="N377" s="294"/>
      <c r="O377" s="294"/>
      <c r="P377" s="294"/>
      <c r="Q377" s="294"/>
      <c r="R377" s="294"/>
      <c r="S377" s="294"/>
      <c r="T377" s="294"/>
      <c r="U377" s="294"/>
      <c r="V377" s="294"/>
      <c r="W377" s="294"/>
      <c r="X377" s="294"/>
      <c r="Y377" s="294"/>
      <c r="Z377" s="294"/>
      <c r="AA377" s="294"/>
      <c r="AB377" s="294"/>
      <c r="AC377" s="294"/>
      <c r="AD377" s="120"/>
    </row>
    <row r="378" spans="1:30" ht="18" customHeight="1">
      <c r="A378" s="121"/>
      <c r="B378" s="122"/>
      <c r="C378" s="123"/>
      <c r="D378" s="97">
        <v>21100134301</v>
      </c>
      <c r="E378" s="98" t="s">
        <v>2589</v>
      </c>
      <c r="F378" s="99" t="s">
        <v>1335</v>
      </c>
      <c r="G378" s="250">
        <v>2</v>
      </c>
      <c r="H378" s="252"/>
      <c r="I378" s="214">
        <v>30</v>
      </c>
      <c r="J378" s="249">
        <v>34</v>
      </c>
      <c r="K378" s="104">
        <f t="shared" si="46"/>
        <v>0</v>
      </c>
      <c r="L378" s="104">
        <f t="shared" si="44"/>
        <v>1.1000000000000001</v>
      </c>
      <c r="M378" s="105">
        <f t="shared" si="45"/>
        <v>24.8</v>
      </c>
      <c r="N378" s="294"/>
      <c r="O378" s="294"/>
      <c r="P378" s="294"/>
      <c r="Q378" s="294"/>
      <c r="R378" s="294"/>
      <c r="S378" s="294"/>
      <c r="T378" s="294"/>
      <c r="U378" s="294"/>
      <c r="V378" s="294"/>
      <c r="W378" s="294"/>
      <c r="X378" s="294"/>
      <c r="Y378" s="294"/>
      <c r="Z378" s="294"/>
      <c r="AA378" s="294"/>
      <c r="AB378" s="294"/>
      <c r="AC378" s="294"/>
      <c r="AD378" s="120"/>
    </row>
    <row r="379" spans="1:30" ht="18" customHeight="1">
      <c r="A379" s="121"/>
      <c r="B379" s="122"/>
      <c r="C379" s="123"/>
      <c r="D379" s="97">
        <v>21100134301</v>
      </c>
      <c r="E379" s="98" t="s">
        <v>2589</v>
      </c>
      <c r="F379" s="99" t="s">
        <v>1335</v>
      </c>
      <c r="G379" s="250">
        <v>2</v>
      </c>
      <c r="H379" s="252"/>
      <c r="I379" s="214">
        <v>30</v>
      </c>
      <c r="J379" s="249">
        <v>35</v>
      </c>
      <c r="K379" s="104">
        <f t="shared" si="46"/>
        <v>0</v>
      </c>
      <c r="L379" s="104">
        <f t="shared" si="44"/>
        <v>1.1000000000000001</v>
      </c>
      <c r="M379" s="105">
        <f t="shared" si="45"/>
        <v>24.8</v>
      </c>
      <c r="N379" s="294"/>
      <c r="O379" s="294"/>
      <c r="P379" s="294"/>
      <c r="Q379" s="294"/>
      <c r="R379" s="294"/>
      <c r="S379" s="294"/>
      <c r="T379" s="294"/>
      <c r="U379" s="294"/>
      <c r="V379" s="294"/>
      <c r="W379" s="294"/>
      <c r="X379" s="294"/>
      <c r="Y379" s="294"/>
      <c r="Z379" s="294"/>
      <c r="AA379" s="294"/>
      <c r="AB379" s="294"/>
      <c r="AC379" s="294"/>
      <c r="AD379" s="120"/>
    </row>
    <row r="380" spans="1:30" ht="18" customHeight="1">
      <c r="A380" s="121"/>
      <c r="B380" s="122"/>
      <c r="C380" s="123"/>
      <c r="D380" s="97"/>
      <c r="E380" s="98" t="s">
        <v>594</v>
      </c>
      <c r="F380" s="99" t="s">
        <v>1335</v>
      </c>
      <c r="G380" s="250">
        <v>2</v>
      </c>
      <c r="H380" s="210">
        <v>16</v>
      </c>
      <c r="I380" s="247"/>
      <c r="J380" s="251"/>
      <c r="K380" s="104">
        <f t="shared" si="46"/>
        <v>0</v>
      </c>
      <c r="L380" s="104">
        <f t="shared" si="44"/>
        <v>0</v>
      </c>
      <c r="M380" s="105">
        <f t="shared" si="45"/>
        <v>0</v>
      </c>
      <c r="N380" s="294"/>
      <c r="O380" s="294"/>
      <c r="P380" s="294"/>
      <c r="Q380" s="294"/>
      <c r="R380" s="294"/>
      <c r="S380" s="294"/>
      <c r="T380" s="294"/>
      <c r="U380" s="294"/>
      <c r="V380" s="294"/>
      <c r="W380" s="294"/>
      <c r="X380" s="294"/>
      <c r="Y380" s="294"/>
      <c r="Z380" s="294"/>
      <c r="AA380" s="294"/>
      <c r="AB380" s="294"/>
      <c r="AC380" s="294"/>
      <c r="AD380" s="120"/>
    </row>
    <row r="381" spans="1:30" ht="18" customHeight="1">
      <c r="A381" s="121"/>
      <c r="B381" s="122"/>
      <c r="C381" s="123"/>
      <c r="D381" s="97"/>
      <c r="E381" s="98" t="s">
        <v>649</v>
      </c>
      <c r="F381" s="99" t="s">
        <v>1787</v>
      </c>
      <c r="G381" s="253"/>
      <c r="H381" s="210">
        <v>16</v>
      </c>
      <c r="I381" s="214">
        <v>32</v>
      </c>
      <c r="J381" s="249">
        <v>41</v>
      </c>
      <c r="K381" s="104">
        <f t="shared" si="46"/>
        <v>1.2</v>
      </c>
      <c r="L381" s="104">
        <f t="shared" si="44"/>
        <v>1.2</v>
      </c>
      <c r="M381" s="105">
        <f t="shared" si="45"/>
        <v>48</v>
      </c>
      <c r="N381" s="294"/>
      <c r="O381" s="294"/>
      <c r="P381" s="294"/>
      <c r="Q381" s="294"/>
      <c r="R381" s="294"/>
      <c r="S381" s="294"/>
      <c r="T381" s="294"/>
      <c r="U381" s="294"/>
      <c r="V381" s="294"/>
      <c r="W381" s="294"/>
      <c r="X381" s="294"/>
      <c r="Y381" s="294"/>
      <c r="Z381" s="294"/>
      <c r="AA381" s="323"/>
      <c r="AB381" s="294"/>
      <c r="AC381" s="294"/>
      <c r="AD381" s="120"/>
    </row>
    <row r="382" spans="1:30" ht="18" customHeight="1">
      <c r="A382" s="121"/>
      <c r="B382" s="239"/>
      <c r="C382" s="240"/>
      <c r="D382" s="97"/>
      <c r="E382" s="98" t="s">
        <v>4486</v>
      </c>
      <c r="F382" s="99" t="s">
        <v>4487</v>
      </c>
      <c r="G382" s="250">
        <v>2</v>
      </c>
      <c r="H382" s="210">
        <v>30</v>
      </c>
      <c r="I382" s="214">
        <v>30</v>
      </c>
      <c r="J382" s="249">
        <v>41</v>
      </c>
      <c r="K382" s="104">
        <f t="shared" si="46"/>
        <v>1.2</v>
      </c>
      <c r="L382" s="104">
        <f t="shared" si="44"/>
        <v>1.2</v>
      </c>
      <c r="M382" s="105">
        <f t="shared" si="45"/>
        <v>63</v>
      </c>
      <c r="N382" s="286"/>
      <c r="O382" s="286"/>
      <c r="P382" s="286"/>
      <c r="Q382" s="286"/>
      <c r="R382" s="286"/>
      <c r="S382" s="286"/>
      <c r="T382" s="286"/>
      <c r="U382" s="286"/>
      <c r="V382" s="286"/>
      <c r="W382" s="286"/>
      <c r="X382" s="286"/>
      <c r="Y382" s="286"/>
      <c r="Z382" s="286"/>
      <c r="AA382" s="294"/>
      <c r="AB382" s="286"/>
      <c r="AC382" s="286"/>
      <c r="AD382" s="120"/>
    </row>
    <row r="383" spans="1:30" ht="18" customHeight="1">
      <c r="A383" s="56">
        <v>24</v>
      </c>
      <c r="B383" s="127" t="s">
        <v>4488</v>
      </c>
      <c r="C383" s="128" t="s">
        <v>4489</v>
      </c>
      <c r="D383" s="97">
        <v>50600115401</v>
      </c>
      <c r="E383" s="98" t="s">
        <v>861</v>
      </c>
      <c r="F383" s="99" t="s">
        <v>552</v>
      </c>
      <c r="G383" s="254">
        <v>1</v>
      </c>
      <c r="H383" s="255">
        <v>35</v>
      </c>
      <c r="I383" s="256"/>
      <c r="J383" s="251">
        <v>67</v>
      </c>
      <c r="K383" s="104">
        <f t="shared" si="46"/>
        <v>1.3</v>
      </c>
      <c r="L383" s="104">
        <f t="shared" si="44"/>
        <v>0</v>
      </c>
      <c r="M383" s="105">
        <f t="shared" si="45"/>
        <v>45.5</v>
      </c>
      <c r="N383" s="342">
        <v>67.5</v>
      </c>
      <c r="O383" s="314"/>
      <c r="P383" s="313">
        <f>SUM(M383:M412)+N383+O383</f>
        <v>761.59999999999991</v>
      </c>
      <c r="Q383" s="314">
        <v>0</v>
      </c>
      <c r="R383" s="313">
        <v>56</v>
      </c>
      <c r="S383" s="316">
        <v>450</v>
      </c>
      <c r="T383" s="314">
        <v>450</v>
      </c>
      <c r="U383" s="316">
        <v>112</v>
      </c>
      <c r="V383" s="317">
        <v>112</v>
      </c>
      <c r="W383" s="316">
        <v>56</v>
      </c>
      <c r="X383" s="314">
        <v>56</v>
      </c>
      <c r="Y383" s="313">
        <f>ROUND((P383-T383),1)</f>
        <v>311.60000000000002</v>
      </c>
      <c r="Z383" s="312">
        <f>IF(OR(SUM(V383:V412)="",SUM(Q383:Q412)=""),0,IF(OR(SUM(U383:U412)=320,SUM(V383:V412)&gt;0),ROUND((SUM(Q383:Q412)-SUM(V383:V412)),1),0))</f>
        <v>-112</v>
      </c>
      <c r="AA383" s="312">
        <f>IF(OR(SUM(X383:X412)="",SUM(R383:R412)=""),0,IF(OR(SUM(W383:W412)=160,SUM(X383:X412)&gt;0),ROUND((SUM(R383:R412)-SUM(X383:X412)),1),0))</f>
        <v>0</v>
      </c>
      <c r="AB383" s="319"/>
      <c r="AC383" s="315">
        <f>SUM(Y383:AA412)</f>
        <v>199.60000000000002</v>
      </c>
      <c r="AD383" s="120"/>
    </row>
    <row r="384" spans="1:30" ht="18" customHeight="1">
      <c r="A384" s="121"/>
      <c r="B384" s="122"/>
      <c r="C384" s="123"/>
      <c r="D384" s="97">
        <v>50600115401</v>
      </c>
      <c r="E384" s="98" t="s">
        <v>861</v>
      </c>
      <c r="F384" s="99" t="s">
        <v>552</v>
      </c>
      <c r="G384" s="257">
        <v>1</v>
      </c>
      <c r="H384" s="258"/>
      <c r="I384" s="259">
        <v>40</v>
      </c>
      <c r="J384" s="251">
        <v>29</v>
      </c>
      <c r="K384" s="104">
        <f t="shared" si="46"/>
        <v>0</v>
      </c>
      <c r="L384" s="104">
        <f t="shared" si="44"/>
        <v>1</v>
      </c>
      <c r="M384" s="105">
        <f t="shared" si="45"/>
        <v>30</v>
      </c>
      <c r="N384" s="294"/>
      <c r="O384" s="294"/>
      <c r="P384" s="294"/>
      <c r="Q384" s="294"/>
      <c r="R384" s="294"/>
      <c r="S384" s="294"/>
      <c r="T384" s="294"/>
      <c r="U384" s="294"/>
      <c r="V384" s="294"/>
      <c r="W384" s="294"/>
      <c r="X384" s="294"/>
      <c r="Y384" s="294"/>
      <c r="Z384" s="294"/>
      <c r="AA384" s="294"/>
      <c r="AB384" s="294"/>
      <c r="AC384" s="294"/>
      <c r="AD384" s="120"/>
    </row>
    <row r="385" spans="1:30" ht="18" customHeight="1">
      <c r="A385" s="121"/>
      <c r="B385" s="122"/>
      <c r="C385" s="123"/>
      <c r="D385" s="97">
        <v>50600115401</v>
      </c>
      <c r="E385" s="98" t="s">
        <v>861</v>
      </c>
      <c r="F385" s="99" t="s">
        <v>552</v>
      </c>
      <c r="G385" s="257">
        <v>1</v>
      </c>
      <c r="H385" s="258"/>
      <c r="I385" s="259">
        <v>40</v>
      </c>
      <c r="J385" s="251">
        <v>38</v>
      </c>
      <c r="K385" s="104">
        <f t="shared" si="46"/>
        <v>0</v>
      </c>
      <c r="L385" s="104">
        <f t="shared" si="44"/>
        <v>1.2</v>
      </c>
      <c r="M385" s="105">
        <f t="shared" si="45"/>
        <v>36</v>
      </c>
      <c r="N385" s="294"/>
      <c r="O385" s="294"/>
      <c r="P385" s="294"/>
      <c r="Q385" s="294"/>
      <c r="R385" s="294"/>
      <c r="S385" s="294"/>
      <c r="T385" s="294"/>
      <c r="U385" s="294"/>
      <c r="V385" s="294"/>
      <c r="W385" s="294"/>
      <c r="X385" s="294"/>
      <c r="Y385" s="294"/>
      <c r="Z385" s="294"/>
      <c r="AA385" s="294"/>
      <c r="AB385" s="294"/>
      <c r="AC385" s="294"/>
      <c r="AD385" s="120"/>
    </row>
    <row r="386" spans="1:30" ht="18" customHeight="1">
      <c r="A386" s="121"/>
      <c r="B386" s="122"/>
      <c r="C386" s="123"/>
      <c r="D386" s="97" t="s">
        <v>853</v>
      </c>
      <c r="E386" s="98" t="s">
        <v>599</v>
      </c>
      <c r="F386" s="99" t="s">
        <v>552</v>
      </c>
      <c r="G386" s="257">
        <v>1</v>
      </c>
      <c r="H386" s="255">
        <v>15</v>
      </c>
      <c r="I386" s="256"/>
      <c r="J386" s="251">
        <v>67</v>
      </c>
      <c r="K386" s="104">
        <f t="shared" si="46"/>
        <v>0</v>
      </c>
      <c r="L386" s="104">
        <f t="shared" si="44"/>
        <v>0</v>
      </c>
      <c r="M386" s="105">
        <f t="shared" si="45"/>
        <v>0</v>
      </c>
      <c r="N386" s="294"/>
      <c r="O386" s="294"/>
      <c r="P386" s="294"/>
      <c r="Q386" s="294"/>
      <c r="R386" s="294"/>
      <c r="S386" s="294"/>
      <c r="T386" s="294"/>
      <c r="U386" s="294"/>
      <c r="V386" s="294"/>
      <c r="W386" s="294"/>
      <c r="X386" s="294"/>
      <c r="Y386" s="294"/>
      <c r="Z386" s="294"/>
      <c r="AA386" s="294"/>
      <c r="AB386" s="294"/>
      <c r="AC386" s="294"/>
      <c r="AD386" s="120"/>
    </row>
    <row r="387" spans="1:30" ht="18" customHeight="1">
      <c r="A387" s="121"/>
      <c r="B387" s="122"/>
      <c r="C387" s="123"/>
      <c r="D387" s="97">
        <v>50600115302</v>
      </c>
      <c r="E387" s="98" t="s">
        <v>556</v>
      </c>
      <c r="F387" s="99" t="s">
        <v>552</v>
      </c>
      <c r="G387" s="257">
        <v>1</v>
      </c>
      <c r="H387" s="255">
        <v>35</v>
      </c>
      <c r="I387" s="256"/>
      <c r="J387" s="251">
        <v>67</v>
      </c>
      <c r="K387" s="104">
        <f t="shared" si="46"/>
        <v>1.3</v>
      </c>
      <c r="L387" s="104">
        <f t="shared" si="44"/>
        <v>0</v>
      </c>
      <c r="M387" s="105">
        <f t="shared" si="45"/>
        <v>45.5</v>
      </c>
      <c r="N387" s="294"/>
      <c r="O387" s="294"/>
      <c r="P387" s="294"/>
      <c r="Q387" s="294"/>
      <c r="R387" s="294"/>
      <c r="S387" s="294"/>
      <c r="T387" s="294"/>
      <c r="U387" s="294"/>
      <c r="V387" s="294"/>
      <c r="W387" s="294"/>
      <c r="X387" s="294"/>
      <c r="Y387" s="294"/>
      <c r="Z387" s="294"/>
      <c r="AA387" s="294"/>
      <c r="AB387" s="294"/>
      <c r="AC387" s="294"/>
      <c r="AD387" s="120"/>
    </row>
    <row r="388" spans="1:30" ht="18" customHeight="1">
      <c r="A388" s="121"/>
      <c r="B388" s="122"/>
      <c r="C388" s="123"/>
      <c r="D388" s="97">
        <v>50600115302</v>
      </c>
      <c r="E388" s="98" t="s">
        <v>556</v>
      </c>
      <c r="F388" s="99" t="s">
        <v>552</v>
      </c>
      <c r="G388" s="257">
        <v>1</v>
      </c>
      <c r="H388" s="258"/>
      <c r="I388" s="259">
        <v>55</v>
      </c>
      <c r="J388" s="251">
        <v>29</v>
      </c>
      <c r="K388" s="104">
        <f t="shared" si="46"/>
        <v>0</v>
      </c>
      <c r="L388" s="104">
        <f t="shared" si="44"/>
        <v>1</v>
      </c>
      <c r="M388" s="105">
        <f t="shared" si="45"/>
        <v>41.3</v>
      </c>
      <c r="N388" s="294"/>
      <c r="O388" s="294"/>
      <c r="P388" s="294"/>
      <c r="Q388" s="294"/>
      <c r="R388" s="294"/>
      <c r="S388" s="294"/>
      <c r="T388" s="294"/>
      <c r="U388" s="294"/>
      <c r="V388" s="294"/>
      <c r="W388" s="294"/>
      <c r="X388" s="294"/>
      <c r="Y388" s="294"/>
      <c r="Z388" s="294"/>
      <c r="AA388" s="294"/>
      <c r="AB388" s="294"/>
      <c r="AC388" s="294"/>
      <c r="AD388" s="120"/>
    </row>
    <row r="389" spans="1:30" ht="18" customHeight="1">
      <c r="A389" s="121"/>
      <c r="B389" s="122"/>
      <c r="C389" s="123"/>
      <c r="D389" s="97">
        <v>50600115302</v>
      </c>
      <c r="E389" s="98" t="s">
        <v>556</v>
      </c>
      <c r="F389" s="99" t="s">
        <v>552</v>
      </c>
      <c r="G389" s="257">
        <v>1</v>
      </c>
      <c r="H389" s="258"/>
      <c r="I389" s="259">
        <v>55</v>
      </c>
      <c r="J389" s="251">
        <v>38</v>
      </c>
      <c r="K389" s="104">
        <f t="shared" si="46"/>
        <v>0</v>
      </c>
      <c r="L389" s="104">
        <f t="shared" si="44"/>
        <v>1.2</v>
      </c>
      <c r="M389" s="105">
        <f t="shared" si="45"/>
        <v>49.5</v>
      </c>
      <c r="N389" s="294"/>
      <c r="O389" s="294"/>
      <c r="P389" s="294"/>
      <c r="Q389" s="294"/>
      <c r="R389" s="294"/>
      <c r="S389" s="294"/>
      <c r="T389" s="294"/>
      <c r="U389" s="294"/>
      <c r="V389" s="294"/>
      <c r="W389" s="294"/>
      <c r="X389" s="294"/>
      <c r="Y389" s="294"/>
      <c r="Z389" s="294"/>
      <c r="AA389" s="294"/>
      <c r="AB389" s="294"/>
      <c r="AC389" s="294"/>
      <c r="AD389" s="120"/>
    </row>
    <row r="390" spans="1:30" ht="18" customHeight="1">
      <c r="A390" s="121"/>
      <c r="B390" s="122"/>
      <c r="C390" s="123"/>
      <c r="D390" s="97">
        <v>20200010603</v>
      </c>
      <c r="E390" s="98" t="s">
        <v>1261</v>
      </c>
      <c r="F390" s="99" t="s">
        <v>1801</v>
      </c>
      <c r="G390" s="257">
        <v>1</v>
      </c>
      <c r="H390" s="255">
        <v>30</v>
      </c>
      <c r="I390" s="259">
        <v>30</v>
      </c>
      <c r="J390" s="251">
        <v>43</v>
      </c>
      <c r="K390" s="104">
        <f t="shared" si="46"/>
        <v>1.2</v>
      </c>
      <c r="L390" s="104">
        <f t="shared" si="44"/>
        <v>1.2</v>
      </c>
      <c r="M390" s="105">
        <f t="shared" si="45"/>
        <v>63</v>
      </c>
      <c r="N390" s="294"/>
      <c r="O390" s="294"/>
      <c r="P390" s="294"/>
      <c r="Q390" s="294"/>
      <c r="R390" s="294"/>
      <c r="S390" s="294"/>
      <c r="T390" s="294"/>
      <c r="U390" s="294"/>
      <c r="V390" s="294"/>
      <c r="W390" s="294"/>
      <c r="X390" s="294"/>
      <c r="Y390" s="294"/>
      <c r="Z390" s="294"/>
      <c r="AA390" s="294"/>
      <c r="AB390" s="294"/>
      <c r="AC390" s="294"/>
      <c r="AD390" s="120"/>
    </row>
    <row r="391" spans="1:30" ht="18" customHeight="1">
      <c r="A391" s="121"/>
      <c r="B391" s="122"/>
      <c r="C391" s="123"/>
      <c r="D391" s="97">
        <v>21100119909</v>
      </c>
      <c r="E391" s="98" t="s">
        <v>649</v>
      </c>
      <c r="F391" s="99" t="s">
        <v>1714</v>
      </c>
      <c r="G391" s="257">
        <v>1</v>
      </c>
      <c r="H391" s="255">
        <v>30</v>
      </c>
      <c r="I391" s="259">
        <v>60</v>
      </c>
      <c r="J391" s="251">
        <v>44</v>
      </c>
      <c r="K391" s="104">
        <f t="shared" si="46"/>
        <v>1.2</v>
      </c>
      <c r="L391" s="104">
        <f t="shared" si="44"/>
        <v>1.2</v>
      </c>
      <c r="M391" s="105">
        <f t="shared" si="45"/>
        <v>90</v>
      </c>
      <c r="N391" s="294"/>
      <c r="O391" s="294"/>
      <c r="P391" s="294"/>
      <c r="Q391" s="294"/>
      <c r="R391" s="294"/>
      <c r="S391" s="294"/>
      <c r="T391" s="294"/>
      <c r="U391" s="294"/>
      <c r="V391" s="294"/>
      <c r="W391" s="294"/>
      <c r="X391" s="294"/>
      <c r="Y391" s="294"/>
      <c r="Z391" s="294"/>
      <c r="AA391" s="294"/>
      <c r="AB391" s="294"/>
      <c r="AC391" s="294"/>
      <c r="AD391" s="120"/>
    </row>
    <row r="392" spans="1:30" ht="18" customHeight="1">
      <c r="A392" s="121"/>
      <c r="B392" s="122"/>
      <c r="C392" s="123"/>
      <c r="D392" s="97" t="s">
        <v>607</v>
      </c>
      <c r="E392" s="98" t="s">
        <v>599</v>
      </c>
      <c r="F392" s="99" t="s">
        <v>552</v>
      </c>
      <c r="G392" s="257">
        <v>2</v>
      </c>
      <c r="H392" s="255">
        <v>15</v>
      </c>
      <c r="I392" s="256"/>
      <c r="J392" s="251"/>
      <c r="K392" s="104">
        <f t="shared" si="46"/>
        <v>0</v>
      </c>
      <c r="L392" s="104">
        <f t="shared" si="44"/>
        <v>0</v>
      </c>
      <c r="M392" s="105">
        <f t="shared" si="45"/>
        <v>0</v>
      </c>
      <c r="N392" s="294"/>
      <c r="O392" s="294"/>
      <c r="P392" s="294"/>
      <c r="Q392" s="294"/>
      <c r="R392" s="294"/>
      <c r="S392" s="294"/>
      <c r="T392" s="294"/>
      <c r="U392" s="294"/>
      <c r="V392" s="294"/>
      <c r="W392" s="294"/>
      <c r="X392" s="294"/>
      <c r="Y392" s="294"/>
      <c r="Z392" s="294"/>
      <c r="AA392" s="294"/>
      <c r="AB392" s="294"/>
      <c r="AC392" s="294"/>
      <c r="AD392" s="120"/>
    </row>
    <row r="393" spans="1:30" ht="18" customHeight="1">
      <c r="A393" s="121"/>
      <c r="B393" s="122"/>
      <c r="C393" s="123"/>
      <c r="D393" s="97">
        <v>20200006001</v>
      </c>
      <c r="E393" s="98" t="s">
        <v>317</v>
      </c>
      <c r="F393" s="99" t="s">
        <v>1790</v>
      </c>
      <c r="G393" s="257">
        <v>2</v>
      </c>
      <c r="H393" s="255">
        <v>15</v>
      </c>
      <c r="I393" s="259">
        <v>30</v>
      </c>
      <c r="J393" s="251">
        <v>43</v>
      </c>
      <c r="K393" s="104">
        <f t="shared" si="46"/>
        <v>1.2</v>
      </c>
      <c r="L393" s="104">
        <f t="shared" si="44"/>
        <v>1.2</v>
      </c>
      <c r="M393" s="105">
        <f t="shared" si="45"/>
        <v>45</v>
      </c>
      <c r="N393" s="294"/>
      <c r="O393" s="294"/>
      <c r="P393" s="294"/>
      <c r="Q393" s="294"/>
      <c r="R393" s="294"/>
      <c r="S393" s="294"/>
      <c r="T393" s="294"/>
      <c r="U393" s="294"/>
      <c r="V393" s="294"/>
      <c r="W393" s="294"/>
      <c r="X393" s="294"/>
      <c r="Y393" s="294"/>
      <c r="Z393" s="294"/>
      <c r="AA393" s="294"/>
      <c r="AB393" s="294"/>
      <c r="AC393" s="294"/>
      <c r="AD393" s="120"/>
    </row>
    <row r="394" spans="1:30" ht="18" customHeight="1">
      <c r="A394" s="121"/>
      <c r="B394" s="122"/>
      <c r="C394" s="123"/>
      <c r="D394" s="97">
        <v>20200006002</v>
      </c>
      <c r="E394" s="98" t="s">
        <v>317</v>
      </c>
      <c r="F394" s="99" t="s">
        <v>1801</v>
      </c>
      <c r="G394" s="257">
        <v>2</v>
      </c>
      <c r="H394" s="255">
        <v>15</v>
      </c>
      <c r="I394" s="259">
        <v>30</v>
      </c>
      <c r="J394" s="251">
        <v>40</v>
      </c>
      <c r="K394" s="104">
        <f t="shared" si="46"/>
        <v>1.2</v>
      </c>
      <c r="L394" s="104">
        <f t="shared" si="44"/>
        <v>1.2</v>
      </c>
      <c r="M394" s="105">
        <f t="shared" si="45"/>
        <v>45</v>
      </c>
      <c r="N394" s="294"/>
      <c r="O394" s="294"/>
      <c r="P394" s="294"/>
      <c r="Q394" s="294"/>
      <c r="R394" s="294"/>
      <c r="S394" s="294"/>
      <c r="T394" s="294"/>
      <c r="U394" s="294"/>
      <c r="V394" s="294"/>
      <c r="W394" s="294"/>
      <c r="X394" s="294"/>
      <c r="Y394" s="294"/>
      <c r="Z394" s="294"/>
      <c r="AA394" s="294"/>
      <c r="AB394" s="294"/>
      <c r="AC394" s="294"/>
      <c r="AD394" s="120"/>
    </row>
    <row r="395" spans="1:30" ht="18" customHeight="1">
      <c r="A395" s="121"/>
      <c r="B395" s="140"/>
      <c r="C395" s="123"/>
      <c r="D395" s="97">
        <v>21100124301</v>
      </c>
      <c r="E395" s="98" t="s">
        <v>1277</v>
      </c>
      <c r="F395" s="99" t="s">
        <v>1899</v>
      </c>
      <c r="G395" s="257">
        <v>2</v>
      </c>
      <c r="H395" s="255">
        <v>30</v>
      </c>
      <c r="I395" s="259">
        <v>30</v>
      </c>
      <c r="J395" s="251">
        <v>26</v>
      </c>
      <c r="K395" s="104">
        <f t="shared" si="46"/>
        <v>1</v>
      </c>
      <c r="L395" s="104">
        <f t="shared" si="44"/>
        <v>1</v>
      </c>
      <c r="M395" s="105">
        <f t="shared" si="45"/>
        <v>52.5</v>
      </c>
      <c r="N395" s="294"/>
      <c r="O395" s="294"/>
      <c r="P395" s="294"/>
      <c r="Q395" s="294"/>
      <c r="R395" s="294"/>
      <c r="S395" s="294"/>
      <c r="T395" s="294"/>
      <c r="U395" s="294"/>
      <c r="V395" s="294"/>
      <c r="W395" s="294"/>
      <c r="X395" s="294"/>
      <c r="Y395" s="294"/>
      <c r="Z395" s="294"/>
      <c r="AA395" s="294"/>
      <c r="AB395" s="294"/>
      <c r="AC395" s="294"/>
      <c r="AD395" s="120"/>
    </row>
    <row r="396" spans="1:30" ht="18" customHeight="1">
      <c r="A396" s="121"/>
      <c r="B396" s="122"/>
      <c r="C396" s="123"/>
      <c r="D396" s="97">
        <v>21100015301</v>
      </c>
      <c r="E396" s="98" t="s">
        <v>3089</v>
      </c>
      <c r="F396" s="99" t="s">
        <v>1899</v>
      </c>
      <c r="G396" s="257">
        <v>2</v>
      </c>
      <c r="H396" s="255">
        <v>45</v>
      </c>
      <c r="I396" s="259">
        <v>30</v>
      </c>
      <c r="J396" s="251">
        <v>26</v>
      </c>
      <c r="K396" s="104">
        <f t="shared" si="46"/>
        <v>1</v>
      </c>
      <c r="L396" s="104">
        <f t="shared" si="44"/>
        <v>1</v>
      </c>
      <c r="M396" s="105">
        <f t="shared" si="45"/>
        <v>67.5</v>
      </c>
      <c r="N396" s="294"/>
      <c r="O396" s="294"/>
      <c r="P396" s="294"/>
      <c r="Q396" s="294"/>
      <c r="R396" s="294"/>
      <c r="S396" s="294"/>
      <c r="T396" s="294"/>
      <c r="U396" s="294"/>
      <c r="V396" s="294"/>
      <c r="W396" s="294"/>
      <c r="X396" s="294"/>
      <c r="Y396" s="294"/>
      <c r="Z396" s="294"/>
      <c r="AA396" s="294"/>
      <c r="AB396" s="294"/>
      <c r="AC396" s="294"/>
      <c r="AD396" s="120"/>
    </row>
    <row r="397" spans="1:30" ht="18" customHeight="1">
      <c r="A397" s="121"/>
      <c r="B397" s="122"/>
      <c r="C397" s="123"/>
      <c r="D397" s="97">
        <v>21100015302</v>
      </c>
      <c r="E397" s="98" t="s">
        <v>3089</v>
      </c>
      <c r="F397" s="99" t="s">
        <v>1335</v>
      </c>
      <c r="G397" s="257">
        <v>2</v>
      </c>
      <c r="H397" s="255">
        <v>45</v>
      </c>
      <c r="I397" s="256"/>
      <c r="J397" s="251">
        <v>68</v>
      </c>
      <c r="K397" s="104">
        <f t="shared" si="46"/>
        <v>1.3</v>
      </c>
      <c r="L397" s="104">
        <f t="shared" si="44"/>
        <v>0</v>
      </c>
      <c r="M397" s="105">
        <f t="shared" si="45"/>
        <v>58.5</v>
      </c>
      <c r="N397" s="294"/>
      <c r="O397" s="294"/>
      <c r="P397" s="294"/>
      <c r="Q397" s="294"/>
      <c r="R397" s="294"/>
      <c r="S397" s="294"/>
      <c r="T397" s="294"/>
      <c r="U397" s="294"/>
      <c r="V397" s="294"/>
      <c r="W397" s="294"/>
      <c r="X397" s="294"/>
      <c r="Y397" s="294"/>
      <c r="Z397" s="294"/>
      <c r="AA397" s="294"/>
      <c r="AB397" s="294"/>
      <c r="AC397" s="294"/>
      <c r="AD397" s="120"/>
    </row>
    <row r="398" spans="1:30" ht="18" customHeight="1">
      <c r="A398" s="121"/>
      <c r="B398" s="122"/>
      <c r="C398" s="123"/>
      <c r="D398" s="97">
        <v>21100015302</v>
      </c>
      <c r="E398" s="98" t="s">
        <v>3089</v>
      </c>
      <c r="F398" s="99" t="s">
        <v>1335</v>
      </c>
      <c r="G398" s="257">
        <v>2</v>
      </c>
      <c r="H398" s="258"/>
      <c r="I398" s="259">
        <v>0</v>
      </c>
      <c r="J398" s="251">
        <v>34</v>
      </c>
      <c r="K398" s="104">
        <f t="shared" si="46"/>
        <v>0</v>
      </c>
      <c r="L398" s="104">
        <f t="shared" si="44"/>
        <v>0</v>
      </c>
      <c r="M398" s="105">
        <f t="shared" si="45"/>
        <v>0</v>
      </c>
      <c r="N398" s="294"/>
      <c r="O398" s="294"/>
      <c r="P398" s="294"/>
      <c r="Q398" s="294"/>
      <c r="R398" s="294"/>
      <c r="S398" s="294"/>
      <c r="T398" s="294"/>
      <c r="U398" s="294"/>
      <c r="V398" s="294"/>
      <c r="W398" s="294"/>
      <c r="X398" s="294"/>
      <c r="Y398" s="294"/>
      <c r="Z398" s="294"/>
      <c r="AA398" s="294"/>
      <c r="AB398" s="294"/>
      <c r="AC398" s="294"/>
      <c r="AD398" s="120"/>
    </row>
    <row r="399" spans="1:30" ht="18" customHeight="1">
      <c r="A399" s="121"/>
      <c r="B399" s="122"/>
      <c r="C399" s="123"/>
      <c r="D399" s="97">
        <v>21100015302</v>
      </c>
      <c r="E399" s="98" t="s">
        <v>3089</v>
      </c>
      <c r="F399" s="99" t="s">
        <v>1335</v>
      </c>
      <c r="G399" s="257">
        <v>2</v>
      </c>
      <c r="H399" s="258"/>
      <c r="I399" s="259">
        <v>30</v>
      </c>
      <c r="J399" s="251">
        <v>34</v>
      </c>
      <c r="K399" s="104">
        <f t="shared" si="46"/>
        <v>0</v>
      </c>
      <c r="L399" s="104">
        <f t="shared" si="44"/>
        <v>1.1000000000000001</v>
      </c>
      <c r="M399" s="105">
        <f t="shared" si="45"/>
        <v>24.8</v>
      </c>
      <c r="N399" s="294"/>
      <c r="O399" s="294"/>
      <c r="P399" s="294"/>
      <c r="Q399" s="294"/>
      <c r="R399" s="294"/>
      <c r="S399" s="294"/>
      <c r="T399" s="294"/>
      <c r="U399" s="294"/>
      <c r="V399" s="294"/>
      <c r="W399" s="294"/>
      <c r="X399" s="294"/>
      <c r="Y399" s="294"/>
      <c r="Z399" s="294"/>
      <c r="AA399" s="294"/>
      <c r="AB399" s="294"/>
      <c r="AC399" s="294"/>
      <c r="AD399" s="120"/>
    </row>
    <row r="400" spans="1:30" ht="18" hidden="1" customHeight="1">
      <c r="A400" s="121"/>
      <c r="B400" s="122"/>
      <c r="C400" s="123"/>
      <c r="D400" s="97"/>
      <c r="E400" s="98"/>
      <c r="F400" s="99"/>
      <c r="G400" s="174"/>
      <c r="H400" s="148"/>
      <c r="I400" s="162"/>
      <c r="J400" s="251"/>
      <c r="K400" s="104">
        <f t="shared" si="46"/>
        <v>0</v>
      </c>
      <c r="L400" s="104">
        <f t="shared" si="44"/>
        <v>0</v>
      </c>
      <c r="M400" s="105">
        <f t="shared" si="45"/>
        <v>0</v>
      </c>
      <c r="N400" s="294"/>
      <c r="O400" s="294"/>
      <c r="P400" s="294"/>
      <c r="Q400" s="294"/>
      <c r="R400" s="294"/>
      <c r="S400" s="294"/>
      <c r="T400" s="294"/>
      <c r="U400" s="294"/>
      <c r="V400" s="294"/>
      <c r="W400" s="294"/>
      <c r="X400" s="294"/>
      <c r="Y400" s="294"/>
      <c r="Z400" s="294"/>
      <c r="AA400" s="294"/>
      <c r="AB400" s="294"/>
      <c r="AC400" s="294"/>
      <c r="AD400" s="120"/>
    </row>
    <row r="401" spans="1:30" ht="18" hidden="1" customHeight="1">
      <c r="A401" s="121"/>
      <c r="B401" s="122"/>
      <c r="C401" s="123"/>
      <c r="D401" s="97"/>
      <c r="E401" s="98"/>
      <c r="F401" s="99"/>
      <c r="G401" s="174"/>
      <c r="H401" s="148"/>
      <c r="I401" s="162"/>
      <c r="J401" s="251"/>
      <c r="K401" s="104">
        <f t="shared" si="46"/>
        <v>0</v>
      </c>
      <c r="L401" s="104">
        <f t="shared" si="44"/>
        <v>0</v>
      </c>
      <c r="M401" s="105">
        <f t="shared" si="45"/>
        <v>0</v>
      </c>
      <c r="N401" s="294"/>
      <c r="O401" s="294"/>
      <c r="P401" s="294"/>
      <c r="Q401" s="294"/>
      <c r="R401" s="294"/>
      <c r="S401" s="294"/>
      <c r="T401" s="294"/>
      <c r="U401" s="294"/>
      <c r="V401" s="294"/>
      <c r="W401" s="294"/>
      <c r="X401" s="294"/>
      <c r="Y401" s="294"/>
      <c r="Z401" s="294"/>
      <c r="AA401" s="294"/>
      <c r="AB401" s="294"/>
      <c r="AC401" s="294"/>
      <c r="AD401" s="120"/>
    </row>
    <row r="402" spans="1:30" ht="18" hidden="1" customHeight="1">
      <c r="A402" s="121"/>
      <c r="B402" s="239"/>
      <c r="C402" s="123"/>
      <c r="D402" s="97"/>
      <c r="E402" s="98"/>
      <c r="F402" s="99"/>
      <c r="G402" s="174"/>
      <c r="H402" s="148"/>
      <c r="I402" s="162"/>
      <c r="J402" s="251"/>
      <c r="K402" s="104">
        <f t="shared" si="46"/>
        <v>0</v>
      </c>
      <c r="L402" s="104">
        <f t="shared" si="44"/>
        <v>0</v>
      </c>
      <c r="M402" s="105">
        <f t="shared" si="45"/>
        <v>0</v>
      </c>
      <c r="N402" s="294"/>
      <c r="O402" s="294"/>
      <c r="P402" s="294"/>
      <c r="Q402" s="294"/>
      <c r="R402" s="294"/>
      <c r="S402" s="294"/>
      <c r="T402" s="294"/>
      <c r="U402" s="294"/>
      <c r="V402" s="294"/>
      <c r="W402" s="294"/>
      <c r="X402" s="294"/>
      <c r="Y402" s="294"/>
      <c r="Z402" s="294"/>
      <c r="AA402" s="294"/>
      <c r="AB402" s="294"/>
      <c r="AC402" s="294"/>
      <c r="AD402" s="120"/>
    </row>
    <row r="403" spans="1:30" ht="18" hidden="1" customHeight="1">
      <c r="A403" s="121"/>
      <c r="B403" s="122"/>
      <c r="C403" s="123"/>
      <c r="D403" s="97"/>
      <c r="E403" s="98"/>
      <c r="F403" s="99"/>
      <c r="G403" s="174"/>
      <c r="H403" s="148"/>
      <c r="I403" s="162"/>
      <c r="J403" s="251"/>
      <c r="K403" s="104">
        <f t="shared" si="46"/>
        <v>0</v>
      </c>
      <c r="L403" s="104">
        <f t="shared" si="44"/>
        <v>0</v>
      </c>
      <c r="M403" s="105">
        <f t="shared" si="45"/>
        <v>0</v>
      </c>
      <c r="N403" s="294"/>
      <c r="O403" s="294"/>
      <c r="P403" s="294"/>
      <c r="Q403" s="294"/>
      <c r="R403" s="294"/>
      <c r="S403" s="294"/>
      <c r="T403" s="294"/>
      <c r="U403" s="294"/>
      <c r="V403" s="294"/>
      <c r="W403" s="294"/>
      <c r="X403" s="294"/>
      <c r="Y403" s="294"/>
      <c r="Z403" s="294"/>
      <c r="AA403" s="294"/>
      <c r="AB403" s="294"/>
      <c r="AC403" s="294"/>
      <c r="AD403" s="120"/>
    </row>
    <row r="404" spans="1:30" ht="18" hidden="1" customHeight="1">
      <c r="A404" s="121"/>
      <c r="B404" s="122"/>
      <c r="C404" s="123"/>
      <c r="D404" s="97"/>
      <c r="E404" s="98"/>
      <c r="F404" s="99"/>
      <c r="G404" s="174"/>
      <c r="H404" s="148"/>
      <c r="I404" s="162"/>
      <c r="J404" s="251"/>
      <c r="K404" s="104">
        <f t="shared" si="46"/>
        <v>0</v>
      </c>
      <c r="L404" s="104">
        <f t="shared" si="44"/>
        <v>0</v>
      </c>
      <c r="M404" s="105">
        <f t="shared" si="45"/>
        <v>0</v>
      </c>
      <c r="N404" s="294"/>
      <c r="O404" s="294"/>
      <c r="P404" s="294"/>
      <c r="Q404" s="294"/>
      <c r="R404" s="294"/>
      <c r="S404" s="294"/>
      <c r="T404" s="294"/>
      <c r="U404" s="294"/>
      <c r="V404" s="294"/>
      <c r="W404" s="294"/>
      <c r="X404" s="294"/>
      <c r="Y404" s="294"/>
      <c r="Z404" s="294"/>
      <c r="AA404" s="294"/>
      <c r="AB404" s="294"/>
      <c r="AC404" s="294"/>
      <c r="AD404" s="120"/>
    </row>
    <row r="405" spans="1:30" ht="18" hidden="1" customHeight="1">
      <c r="A405" s="121"/>
      <c r="B405" s="122"/>
      <c r="C405" s="123"/>
      <c r="D405" s="97"/>
      <c r="E405" s="98"/>
      <c r="F405" s="99"/>
      <c r="G405" s="174"/>
      <c r="H405" s="148"/>
      <c r="I405" s="162"/>
      <c r="J405" s="251"/>
      <c r="K405" s="104">
        <f t="shared" si="46"/>
        <v>0</v>
      </c>
      <c r="L405" s="104">
        <f t="shared" si="44"/>
        <v>0</v>
      </c>
      <c r="M405" s="105">
        <f t="shared" si="45"/>
        <v>0</v>
      </c>
      <c r="N405" s="294"/>
      <c r="O405" s="294"/>
      <c r="P405" s="294"/>
      <c r="Q405" s="294"/>
      <c r="R405" s="294"/>
      <c r="S405" s="294"/>
      <c r="T405" s="294"/>
      <c r="U405" s="294"/>
      <c r="V405" s="294"/>
      <c r="W405" s="294"/>
      <c r="X405" s="294"/>
      <c r="Y405" s="294"/>
      <c r="Z405" s="294"/>
      <c r="AA405" s="294"/>
      <c r="AB405" s="294"/>
      <c r="AC405" s="294"/>
      <c r="AD405" s="120"/>
    </row>
    <row r="406" spans="1:30" ht="18" hidden="1" customHeight="1">
      <c r="A406" s="121"/>
      <c r="B406" s="140"/>
      <c r="C406" s="123"/>
      <c r="D406" s="97"/>
      <c r="E406" s="98"/>
      <c r="F406" s="99"/>
      <c r="G406" s="174"/>
      <c r="H406" s="148"/>
      <c r="I406" s="162"/>
      <c r="J406" s="251"/>
      <c r="K406" s="104">
        <f t="shared" si="46"/>
        <v>0</v>
      </c>
      <c r="L406" s="104">
        <f t="shared" si="44"/>
        <v>0</v>
      </c>
      <c r="M406" s="105">
        <f t="shared" si="45"/>
        <v>0</v>
      </c>
      <c r="N406" s="294"/>
      <c r="O406" s="294"/>
      <c r="P406" s="294"/>
      <c r="Q406" s="294"/>
      <c r="R406" s="294"/>
      <c r="S406" s="294"/>
      <c r="T406" s="294"/>
      <c r="U406" s="294"/>
      <c r="V406" s="294"/>
      <c r="W406" s="294"/>
      <c r="X406" s="294"/>
      <c r="Y406" s="294"/>
      <c r="Z406" s="294"/>
      <c r="AA406" s="294"/>
      <c r="AB406" s="294"/>
      <c r="AC406" s="294"/>
      <c r="AD406" s="120"/>
    </row>
    <row r="407" spans="1:30" ht="18" hidden="1" customHeight="1">
      <c r="A407" s="121"/>
      <c r="B407" s="122"/>
      <c r="C407" s="123"/>
      <c r="D407" s="97"/>
      <c r="E407" s="98"/>
      <c r="F407" s="99"/>
      <c r="G407" s="174"/>
      <c r="H407" s="148"/>
      <c r="I407" s="162"/>
      <c r="J407" s="251"/>
      <c r="K407" s="104">
        <f t="shared" si="46"/>
        <v>0</v>
      </c>
      <c r="L407" s="104">
        <f t="shared" si="44"/>
        <v>0</v>
      </c>
      <c r="M407" s="105">
        <f t="shared" si="45"/>
        <v>0</v>
      </c>
      <c r="N407" s="294"/>
      <c r="O407" s="294"/>
      <c r="P407" s="294"/>
      <c r="Q407" s="294"/>
      <c r="R407" s="294"/>
      <c r="S407" s="294"/>
      <c r="T407" s="294"/>
      <c r="U407" s="294"/>
      <c r="V407" s="294"/>
      <c r="W407" s="294"/>
      <c r="X407" s="294"/>
      <c r="Y407" s="294"/>
      <c r="Z407" s="294"/>
      <c r="AA407" s="294"/>
      <c r="AB407" s="294"/>
      <c r="AC407" s="294"/>
      <c r="AD407" s="120"/>
    </row>
    <row r="408" spans="1:30" ht="18" hidden="1" customHeight="1">
      <c r="A408" s="121"/>
      <c r="B408" s="239"/>
      <c r="C408" s="240"/>
      <c r="D408" s="97"/>
      <c r="E408" s="98"/>
      <c r="F408" s="99"/>
      <c r="G408" s="174"/>
      <c r="H408" s="148"/>
      <c r="I408" s="162"/>
      <c r="J408" s="251"/>
      <c r="K408" s="104">
        <f t="shared" si="46"/>
        <v>0</v>
      </c>
      <c r="L408" s="104">
        <f t="shared" si="44"/>
        <v>0</v>
      </c>
      <c r="M408" s="105">
        <f t="shared" si="45"/>
        <v>0</v>
      </c>
      <c r="N408" s="294"/>
      <c r="O408" s="294"/>
      <c r="P408" s="294"/>
      <c r="Q408" s="294"/>
      <c r="R408" s="294"/>
      <c r="S408" s="294"/>
      <c r="T408" s="294"/>
      <c r="U408" s="294"/>
      <c r="V408" s="294"/>
      <c r="W408" s="294"/>
      <c r="X408" s="294"/>
      <c r="Y408" s="294"/>
      <c r="Z408" s="294"/>
      <c r="AA408" s="294"/>
      <c r="AB408" s="294"/>
      <c r="AC408" s="294"/>
      <c r="AD408" s="120"/>
    </row>
    <row r="409" spans="1:30" ht="18" hidden="1" customHeight="1">
      <c r="A409" s="121"/>
      <c r="B409" s="239"/>
      <c r="C409" s="240"/>
      <c r="D409" s="97"/>
      <c r="E409" s="98"/>
      <c r="F409" s="99"/>
      <c r="G409" s="174"/>
      <c r="H409" s="148"/>
      <c r="I409" s="162"/>
      <c r="J409" s="251"/>
      <c r="K409" s="104">
        <f t="shared" si="46"/>
        <v>0</v>
      </c>
      <c r="L409" s="104">
        <f t="shared" si="44"/>
        <v>0</v>
      </c>
      <c r="M409" s="105">
        <f t="shared" si="45"/>
        <v>0</v>
      </c>
      <c r="N409" s="294"/>
      <c r="O409" s="294"/>
      <c r="P409" s="294"/>
      <c r="Q409" s="294"/>
      <c r="R409" s="294"/>
      <c r="S409" s="294"/>
      <c r="T409" s="294"/>
      <c r="U409" s="294"/>
      <c r="V409" s="294"/>
      <c r="W409" s="294"/>
      <c r="X409" s="294"/>
      <c r="Y409" s="294"/>
      <c r="Z409" s="294"/>
      <c r="AA409" s="294"/>
      <c r="AB409" s="294"/>
      <c r="AC409" s="294"/>
      <c r="AD409" s="120"/>
    </row>
    <row r="410" spans="1:30" ht="18" hidden="1" customHeight="1">
      <c r="A410" s="121"/>
      <c r="B410" s="122"/>
      <c r="C410" s="123"/>
      <c r="D410" s="97"/>
      <c r="E410" s="98"/>
      <c r="F410" s="99"/>
      <c r="G410" s="174"/>
      <c r="H410" s="148"/>
      <c r="I410" s="162"/>
      <c r="J410" s="251"/>
      <c r="K410" s="104">
        <f t="shared" si="46"/>
        <v>0</v>
      </c>
      <c r="L410" s="104">
        <f t="shared" si="44"/>
        <v>0</v>
      </c>
      <c r="M410" s="105">
        <f t="shared" si="45"/>
        <v>0</v>
      </c>
      <c r="N410" s="294"/>
      <c r="O410" s="294"/>
      <c r="P410" s="294"/>
      <c r="Q410" s="294"/>
      <c r="R410" s="294"/>
      <c r="S410" s="294"/>
      <c r="T410" s="294"/>
      <c r="U410" s="294"/>
      <c r="V410" s="294"/>
      <c r="W410" s="294"/>
      <c r="X410" s="294"/>
      <c r="Y410" s="294"/>
      <c r="Z410" s="294"/>
      <c r="AA410" s="294"/>
      <c r="AB410" s="294"/>
      <c r="AC410" s="294"/>
      <c r="AD410" s="120"/>
    </row>
    <row r="411" spans="1:30" ht="18" hidden="1" customHeight="1">
      <c r="A411" s="121"/>
      <c r="B411" s="122"/>
      <c r="C411" s="123"/>
      <c r="D411" s="97"/>
      <c r="E411" s="98"/>
      <c r="F411" s="99"/>
      <c r="G411" s="174"/>
      <c r="H411" s="148"/>
      <c r="I411" s="162"/>
      <c r="J411" s="251"/>
      <c r="K411" s="104">
        <f t="shared" si="46"/>
        <v>0</v>
      </c>
      <c r="L411" s="104">
        <f t="shared" si="44"/>
        <v>0</v>
      </c>
      <c r="M411" s="105">
        <f t="shared" si="45"/>
        <v>0</v>
      </c>
      <c r="N411" s="294"/>
      <c r="O411" s="294"/>
      <c r="P411" s="294"/>
      <c r="Q411" s="294"/>
      <c r="R411" s="294"/>
      <c r="S411" s="294"/>
      <c r="T411" s="294"/>
      <c r="U411" s="294"/>
      <c r="V411" s="294"/>
      <c r="W411" s="294"/>
      <c r="X411" s="294"/>
      <c r="Y411" s="294"/>
      <c r="Z411" s="294"/>
      <c r="AA411" s="294"/>
      <c r="AB411" s="294"/>
      <c r="AC411" s="294"/>
      <c r="AD411" s="120"/>
    </row>
    <row r="412" spans="1:30" ht="18" hidden="1" customHeight="1">
      <c r="A412" s="142"/>
      <c r="B412" s="143"/>
      <c r="C412" s="144"/>
      <c r="D412" s="97"/>
      <c r="E412" s="98"/>
      <c r="F412" s="99"/>
      <c r="G412" s="174"/>
      <c r="H412" s="148"/>
      <c r="I412" s="149"/>
      <c r="J412" s="251"/>
      <c r="K412" s="104">
        <f t="shared" si="46"/>
        <v>0</v>
      </c>
      <c r="L412" s="104">
        <f t="shared" si="44"/>
        <v>0</v>
      </c>
      <c r="M412" s="105">
        <f t="shared" si="45"/>
        <v>0</v>
      </c>
      <c r="N412" s="286"/>
      <c r="O412" s="286"/>
      <c r="P412" s="286"/>
      <c r="Q412" s="286"/>
      <c r="R412" s="286"/>
      <c r="S412" s="286"/>
      <c r="T412" s="286"/>
      <c r="U412" s="286"/>
      <c r="V412" s="286"/>
      <c r="W412" s="286"/>
      <c r="X412" s="286"/>
      <c r="Y412" s="286"/>
      <c r="Z412" s="286"/>
      <c r="AA412" s="286"/>
      <c r="AB412" s="286"/>
      <c r="AC412" s="286"/>
      <c r="AD412" s="120"/>
    </row>
    <row r="413" spans="1:30" ht="18" customHeight="1">
      <c r="A413" s="56">
        <v>25</v>
      </c>
      <c r="B413" s="169" t="s">
        <v>4490</v>
      </c>
      <c r="C413" s="170" t="s">
        <v>4491</v>
      </c>
      <c r="D413" s="97">
        <v>50600069001</v>
      </c>
      <c r="E413" s="98" t="s">
        <v>509</v>
      </c>
      <c r="F413" s="99" t="s">
        <v>502</v>
      </c>
      <c r="G413" s="174">
        <v>1</v>
      </c>
      <c r="H413" s="138">
        <v>34</v>
      </c>
      <c r="I413" s="138">
        <v>11</v>
      </c>
      <c r="J413" s="251">
        <v>56</v>
      </c>
      <c r="K413" s="104">
        <f t="shared" si="46"/>
        <v>1.2</v>
      </c>
      <c r="L413" s="104">
        <f t="shared" si="44"/>
        <v>1.2</v>
      </c>
      <c r="M413" s="105">
        <f t="shared" si="45"/>
        <v>50.7</v>
      </c>
      <c r="N413" s="342">
        <v>67.5</v>
      </c>
      <c r="O413" s="314"/>
      <c r="P413" s="313">
        <f>SUM(M413:M442)+N413+O413</f>
        <v>754.49999999999989</v>
      </c>
      <c r="Q413" s="314">
        <v>0</v>
      </c>
      <c r="R413" s="313">
        <v>56</v>
      </c>
      <c r="S413" s="316">
        <v>450</v>
      </c>
      <c r="T413" s="314">
        <v>450</v>
      </c>
      <c r="U413" s="316">
        <v>112</v>
      </c>
      <c r="V413" s="317">
        <v>112</v>
      </c>
      <c r="W413" s="316">
        <v>56</v>
      </c>
      <c r="X413" s="314">
        <v>56</v>
      </c>
      <c r="Y413" s="313">
        <f>ROUND((P413-T413),1)</f>
        <v>304.5</v>
      </c>
      <c r="Z413" s="312">
        <f>IF(OR(SUM(V413:V442)="",SUM(Q413:Q442)=""),0,IF(OR(SUM(U413:U442)=320,SUM(V413:V442)&gt;0),ROUND((SUM(Q413:Q442)-SUM(V413:V442)),1),0))</f>
        <v>-112</v>
      </c>
      <c r="AA413" s="312">
        <f>IF(OR(SUM(X413:X442)="",SUM(R413:R442)=""),0,IF(OR(SUM(W413:W442)=160,SUM(X413:X442)&gt;0),ROUND((SUM(R413:R442)-SUM(X413:X442)),1),0))</f>
        <v>0</v>
      </c>
      <c r="AB413" s="319"/>
      <c r="AC413" s="315">
        <f>SUM(Y413:AA442)</f>
        <v>192.5</v>
      </c>
      <c r="AD413" s="120"/>
    </row>
    <row r="414" spans="1:30" ht="18" customHeight="1">
      <c r="A414" s="121"/>
      <c r="B414" s="122"/>
      <c r="C414" s="123"/>
      <c r="D414" s="97">
        <v>50600069002</v>
      </c>
      <c r="E414" s="98" t="s">
        <v>509</v>
      </c>
      <c r="F414" s="99" t="s">
        <v>513</v>
      </c>
      <c r="G414" s="174">
        <v>1</v>
      </c>
      <c r="H414" s="138">
        <v>34</v>
      </c>
      <c r="I414" s="138">
        <v>11</v>
      </c>
      <c r="J414" s="251">
        <v>50</v>
      </c>
      <c r="K414" s="104">
        <f t="shared" si="46"/>
        <v>1.2</v>
      </c>
      <c r="L414" s="104">
        <f t="shared" si="44"/>
        <v>1.2</v>
      </c>
      <c r="M414" s="105">
        <f t="shared" si="45"/>
        <v>50.7</v>
      </c>
      <c r="N414" s="294"/>
      <c r="O414" s="294"/>
      <c r="P414" s="294"/>
      <c r="Q414" s="294"/>
      <c r="R414" s="294"/>
      <c r="S414" s="294"/>
      <c r="T414" s="294"/>
      <c r="U414" s="294"/>
      <c r="V414" s="294"/>
      <c r="W414" s="294"/>
      <c r="X414" s="294"/>
      <c r="Y414" s="294"/>
      <c r="Z414" s="294"/>
      <c r="AA414" s="294"/>
      <c r="AB414" s="294"/>
      <c r="AC414" s="294"/>
      <c r="AD414" s="120"/>
    </row>
    <row r="415" spans="1:30" ht="18" customHeight="1">
      <c r="A415" s="121"/>
      <c r="B415" s="122"/>
      <c r="C415" s="123"/>
      <c r="D415" s="97">
        <v>21100119914</v>
      </c>
      <c r="E415" s="98" t="s">
        <v>649</v>
      </c>
      <c r="F415" s="99" t="s">
        <v>1387</v>
      </c>
      <c r="G415" s="174">
        <v>1</v>
      </c>
      <c r="H415" s="138">
        <v>30</v>
      </c>
      <c r="I415" s="138">
        <v>60</v>
      </c>
      <c r="J415" s="251">
        <v>45</v>
      </c>
      <c r="K415" s="104">
        <f t="shared" si="46"/>
        <v>1.2</v>
      </c>
      <c r="L415" s="104">
        <f t="shared" si="44"/>
        <v>1.2</v>
      </c>
      <c r="M415" s="105">
        <f t="shared" si="45"/>
        <v>90</v>
      </c>
      <c r="N415" s="294"/>
      <c r="O415" s="294"/>
      <c r="P415" s="294"/>
      <c r="Q415" s="294"/>
      <c r="R415" s="294"/>
      <c r="S415" s="294"/>
      <c r="T415" s="294"/>
      <c r="U415" s="294"/>
      <c r="V415" s="294"/>
      <c r="W415" s="294"/>
      <c r="X415" s="294"/>
      <c r="Y415" s="294"/>
      <c r="Z415" s="294"/>
      <c r="AA415" s="294"/>
      <c r="AB415" s="294"/>
      <c r="AC415" s="294"/>
      <c r="AD415" s="120"/>
    </row>
    <row r="416" spans="1:30" ht="18" customHeight="1">
      <c r="A416" s="121"/>
      <c r="B416" s="122"/>
      <c r="C416" s="123"/>
      <c r="D416" s="97">
        <v>21100119915</v>
      </c>
      <c r="E416" s="98" t="s">
        <v>649</v>
      </c>
      <c r="F416" s="99" t="s">
        <v>1395</v>
      </c>
      <c r="G416" s="174">
        <v>1</v>
      </c>
      <c r="H416" s="136">
        <v>30</v>
      </c>
      <c r="I416" s="136">
        <v>60</v>
      </c>
      <c r="J416" s="251">
        <v>50</v>
      </c>
      <c r="K416" s="104">
        <f t="shared" si="46"/>
        <v>1.2</v>
      </c>
      <c r="L416" s="104">
        <f t="shared" si="44"/>
        <v>1.2</v>
      </c>
      <c r="M416" s="105">
        <f t="shared" si="45"/>
        <v>90</v>
      </c>
      <c r="N416" s="294"/>
      <c r="O416" s="294"/>
      <c r="P416" s="294"/>
      <c r="Q416" s="294"/>
      <c r="R416" s="294"/>
      <c r="S416" s="294"/>
      <c r="T416" s="294"/>
      <c r="U416" s="294"/>
      <c r="V416" s="294"/>
      <c r="W416" s="294"/>
      <c r="X416" s="294"/>
      <c r="Y416" s="294"/>
      <c r="Z416" s="294"/>
      <c r="AA416" s="294"/>
      <c r="AB416" s="294"/>
      <c r="AC416" s="294"/>
      <c r="AD416" s="120"/>
    </row>
    <row r="417" spans="1:30" ht="18" customHeight="1">
      <c r="A417" s="121"/>
      <c r="B417" s="122"/>
      <c r="C417" s="123"/>
      <c r="D417" s="97">
        <v>21100119936</v>
      </c>
      <c r="E417" s="98" t="s">
        <v>649</v>
      </c>
      <c r="F417" s="99" t="s">
        <v>1427</v>
      </c>
      <c r="G417" s="174">
        <v>1</v>
      </c>
      <c r="H417" s="136">
        <v>30</v>
      </c>
      <c r="I417" s="136">
        <v>60</v>
      </c>
      <c r="J417" s="251">
        <v>51</v>
      </c>
      <c r="K417" s="104">
        <f t="shared" si="46"/>
        <v>1.2</v>
      </c>
      <c r="L417" s="104">
        <f t="shared" si="44"/>
        <v>1.2</v>
      </c>
      <c r="M417" s="105">
        <f t="shared" si="45"/>
        <v>90</v>
      </c>
      <c r="N417" s="294"/>
      <c r="O417" s="294"/>
      <c r="P417" s="294"/>
      <c r="Q417" s="294"/>
      <c r="R417" s="294"/>
      <c r="S417" s="294"/>
      <c r="T417" s="294"/>
      <c r="U417" s="294"/>
      <c r="V417" s="294"/>
      <c r="W417" s="294"/>
      <c r="X417" s="294"/>
      <c r="Y417" s="294"/>
      <c r="Z417" s="294"/>
      <c r="AA417" s="294"/>
      <c r="AB417" s="294"/>
      <c r="AC417" s="294"/>
      <c r="AD417" s="120"/>
    </row>
    <row r="418" spans="1:30" ht="18" customHeight="1">
      <c r="A418" s="121"/>
      <c r="B418" s="122"/>
      <c r="C418" s="123"/>
      <c r="D418" s="97">
        <v>21100119947</v>
      </c>
      <c r="E418" s="98" t="s">
        <v>649</v>
      </c>
      <c r="F418" s="99" t="s">
        <v>1714</v>
      </c>
      <c r="G418" s="174">
        <v>1</v>
      </c>
      <c r="H418" s="138">
        <v>30</v>
      </c>
      <c r="I418" s="138">
        <v>60</v>
      </c>
      <c r="J418" s="251">
        <v>65</v>
      </c>
      <c r="K418" s="104">
        <f t="shared" si="46"/>
        <v>1.3</v>
      </c>
      <c r="L418" s="104">
        <f t="shared" si="44"/>
        <v>1.2</v>
      </c>
      <c r="M418" s="105">
        <f t="shared" si="45"/>
        <v>93</v>
      </c>
      <c r="N418" s="294"/>
      <c r="O418" s="294"/>
      <c r="P418" s="294"/>
      <c r="Q418" s="294"/>
      <c r="R418" s="294"/>
      <c r="S418" s="294"/>
      <c r="T418" s="294"/>
      <c r="U418" s="294"/>
      <c r="V418" s="294"/>
      <c r="W418" s="294"/>
      <c r="X418" s="294"/>
      <c r="Y418" s="294"/>
      <c r="Z418" s="294"/>
      <c r="AA418" s="294"/>
      <c r="AB418" s="294"/>
      <c r="AC418" s="294"/>
      <c r="AD418" s="120"/>
    </row>
    <row r="419" spans="1:30" ht="18" customHeight="1">
      <c r="A419" s="121"/>
      <c r="B419" s="122"/>
      <c r="C419" s="123"/>
      <c r="D419" s="97">
        <v>71300119201</v>
      </c>
      <c r="E419" s="98" t="s">
        <v>1261</v>
      </c>
      <c r="F419" s="99" t="s">
        <v>1938</v>
      </c>
      <c r="G419" s="174">
        <v>1</v>
      </c>
      <c r="H419" s="138">
        <v>30</v>
      </c>
      <c r="I419" s="138">
        <v>30</v>
      </c>
      <c r="J419" s="251">
        <v>45</v>
      </c>
      <c r="K419" s="104">
        <f t="shared" si="46"/>
        <v>1.2</v>
      </c>
      <c r="L419" s="104">
        <f t="shared" si="44"/>
        <v>1.2</v>
      </c>
      <c r="M419" s="105">
        <f t="shared" si="45"/>
        <v>63</v>
      </c>
      <c r="N419" s="294"/>
      <c r="O419" s="294"/>
      <c r="P419" s="294"/>
      <c r="Q419" s="294"/>
      <c r="R419" s="294"/>
      <c r="S419" s="294"/>
      <c r="T419" s="294"/>
      <c r="U419" s="294"/>
      <c r="V419" s="294"/>
      <c r="W419" s="294"/>
      <c r="X419" s="294"/>
      <c r="Y419" s="294"/>
      <c r="Z419" s="294"/>
      <c r="AA419" s="294"/>
      <c r="AB419" s="294"/>
      <c r="AC419" s="294"/>
      <c r="AD419" s="120"/>
    </row>
    <row r="420" spans="1:30" ht="18" customHeight="1">
      <c r="A420" s="121"/>
      <c r="B420" s="122"/>
      <c r="C420" s="123"/>
      <c r="D420" s="97">
        <v>50600129401</v>
      </c>
      <c r="E420" s="98" t="s">
        <v>2150</v>
      </c>
      <c r="F420" s="99" t="s">
        <v>552</v>
      </c>
      <c r="G420" s="174">
        <v>2</v>
      </c>
      <c r="H420" s="136">
        <v>19</v>
      </c>
      <c r="I420" s="136">
        <v>0</v>
      </c>
      <c r="J420" s="251">
        <v>67</v>
      </c>
      <c r="K420" s="104">
        <f t="shared" si="46"/>
        <v>1.3</v>
      </c>
      <c r="L420" s="104">
        <f t="shared" si="44"/>
        <v>0</v>
      </c>
      <c r="M420" s="105">
        <f t="shared" si="45"/>
        <v>24.7</v>
      </c>
      <c r="N420" s="294"/>
      <c r="O420" s="294"/>
      <c r="P420" s="294"/>
      <c r="Q420" s="294"/>
      <c r="R420" s="294"/>
      <c r="S420" s="294"/>
      <c r="T420" s="294"/>
      <c r="U420" s="294"/>
      <c r="V420" s="294"/>
      <c r="W420" s="294"/>
      <c r="X420" s="294"/>
      <c r="Y420" s="294"/>
      <c r="Z420" s="294"/>
      <c r="AA420" s="294"/>
      <c r="AB420" s="294"/>
      <c r="AC420" s="294"/>
      <c r="AD420" s="120"/>
    </row>
    <row r="421" spans="1:30" ht="18" customHeight="1">
      <c r="A421" s="121"/>
      <c r="B421" s="122"/>
      <c r="C421" s="123"/>
      <c r="D421" s="97">
        <v>50600129401</v>
      </c>
      <c r="E421" s="98" t="s">
        <v>4492</v>
      </c>
      <c r="F421" s="99" t="s">
        <v>552</v>
      </c>
      <c r="G421" s="174">
        <v>2</v>
      </c>
      <c r="H421" s="136">
        <v>0</v>
      </c>
      <c r="I421" s="136">
        <v>41</v>
      </c>
      <c r="J421" s="251">
        <v>31</v>
      </c>
      <c r="K421" s="104">
        <f t="shared" si="46"/>
        <v>0</v>
      </c>
      <c r="L421" s="104">
        <f t="shared" si="44"/>
        <v>1.1000000000000001</v>
      </c>
      <c r="M421" s="105">
        <f t="shared" si="45"/>
        <v>33.799999999999997</v>
      </c>
      <c r="N421" s="294"/>
      <c r="O421" s="294"/>
      <c r="P421" s="294"/>
      <c r="Q421" s="294"/>
      <c r="R421" s="294"/>
      <c r="S421" s="294"/>
      <c r="T421" s="294"/>
      <c r="U421" s="294"/>
      <c r="V421" s="294"/>
      <c r="W421" s="294"/>
      <c r="X421" s="294"/>
      <c r="Y421" s="294"/>
      <c r="Z421" s="294"/>
      <c r="AA421" s="294"/>
      <c r="AB421" s="294"/>
      <c r="AC421" s="294"/>
      <c r="AD421" s="120"/>
    </row>
    <row r="422" spans="1:30" ht="18" customHeight="1">
      <c r="A422" s="121"/>
      <c r="B422" s="122"/>
      <c r="C422" s="123"/>
      <c r="D422" s="97">
        <v>50600129401</v>
      </c>
      <c r="E422" s="98" t="s">
        <v>4493</v>
      </c>
      <c r="F422" s="99" t="s">
        <v>552</v>
      </c>
      <c r="G422" s="174">
        <v>2</v>
      </c>
      <c r="H422" s="136">
        <v>0</v>
      </c>
      <c r="I422" s="136">
        <v>41</v>
      </c>
      <c r="J422" s="251">
        <v>36</v>
      </c>
      <c r="K422" s="104">
        <f t="shared" si="46"/>
        <v>0</v>
      </c>
      <c r="L422" s="104">
        <f t="shared" si="44"/>
        <v>1.2</v>
      </c>
      <c r="M422" s="105">
        <f t="shared" si="45"/>
        <v>36.9</v>
      </c>
      <c r="N422" s="294"/>
      <c r="O422" s="294"/>
      <c r="P422" s="294"/>
      <c r="Q422" s="294"/>
      <c r="R422" s="294"/>
      <c r="S422" s="294"/>
      <c r="T422" s="294"/>
      <c r="U422" s="294"/>
      <c r="V422" s="294"/>
      <c r="W422" s="294"/>
      <c r="X422" s="294"/>
      <c r="Y422" s="294"/>
      <c r="Z422" s="294"/>
      <c r="AA422" s="294"/>
      <c r="AB422" s="294"/>
      <c r="AC422" s="294"/>
      <c r="AD422" s="120"/>
    </row>
    <row r="423" spans="1:30" ht="18" customHeight="1">
      <c r="A423" s="121"/>
      <c r="B423" s="122"/>
      <c r="C423" s="123"/>
      <c r="D423" s="97">
        <v>50600069002</v>
      </c>
      <c r="E423" s="98" t="s">
        <v>2356</v>
      </c>
      <c r="F423" s="99" t="s">
        <v>513</v>
      </c>
      <c r="G423" s="174">
        <v>2</v>
      </c>
      <c r="H423" s="138">
        <v>34</v>
      </c>
      <c r="I423" s="138">
        <v>0</v>
      </c>
      <c r="J423" s="251">
        <v>50</v>
      </c>
      <c r="K423" s="104">
        <f t="shared" si="46"/>
        <v>1.2</v>
      </c>
      <c r="L423" s="104">
        <f t="shared" si="44"/>
        <v>0</v>
      </c>
      <c r="M423" s="105">
        <f t="shared" si="45"/>
        <v>40.799999999999997</v>
      </c>
      <c r="N423" s="294"/>
      <c r="O423" s="294"/>
      <c r="P423" s="294"/>
      <c r="Q423" s="294"/>
      <c r="R423" s="294"/>
      <c r="S423" s="294"/>
      <c r="T423" s="294"/>
      <c r="U423" s="294"/>
      <c r="V423" s="294"/>
      <c r="W423" s="294"/>
      <c r="X423" s="294"/>
      <c r="Y423" s="294"/>
      <c r="Z423" s="294"/>
      <c r="AA423" s="294"/>
      <c r="AB423" s="294"/>
      <c r="AC423" s="294"/>
      <c r="AD423" s="120"/>
    </row>
    <row r="424" spans="1:30" ht="18" customHeight="1">
      <c r="A424" s="121"/>
      <c r="B424" s="122"/>
      <c r="C424" s="123"/>
      <c r="D424" s="97">
        <v>50600069002</v>
      </c>
      <c r="E424" s="98" t="s">
        <v>2356</v>
      </c>
      <c r="F424" s="99" t="s">
        <v>513</v>
      </c>
      <c r="G424" s="174">
        <v>2</v>
      </c>
      <c r="H424" s="136">
        <v>0</v>
      </c>
      <c r="I424" s="136">
        <v>26</v>
      </c>
      <c r="J424" s="251">
        <v>50</v>
      </c>
      <c r="K424" s="104">
        <f t="shared" si="46"/>
        <v>0</v>
      </c>
      <c r="L424" s="104">
        <f t="shared" si="44"/>
        <v>1.2</v>
      </c>
      <c r="M424" s="105">
        <f t="shared" si="45"/>
        <v>23.4</v>
      </c>
      <c r="N424" s="294"/>
      <c r="O424" s="294"/>
      <c r="P424" s="294"/>
      <c r="Q424" s="294"/>
      <c r="R424" s="294"/>
      <c r="S424" s="294"/>
      <c r="T424" s="294"/>
      <c r="U424" s="294"/>
      <c r="V424" s="294"/>
      <c r="W424" s="294"/>
      <c r="X424" s="294"/>
      <c r="Y424" s="294"/>
      <c r="Z424" s="294"/>
      <c r="AA424" s="294"/>
      <c r="AB424" s="294"/>
      <c r="AC424" s="294"/>
      <c r="AD424" s="120"/>
    </row>
    <row r="425" spans="1:30" ht="18" customHeight="1">
      <c r="A425" s="121"/>
      <c r="B425" s="140"/>
      <c r="C425" s="123"/>
      <c r="D425" s="97" t="s">
        <v>4127</v>
      </c>
      <c r="E425" s="98" t="s">
        <v>594</v>
      </c>
      <c r="F425" s="99" t="s">
        <v>1896</v>
      </c>
      <c r="G425" s="174">
        <v>1</v>
      </c>
      <c r="H425" s="138">
        <v>15</v>
      </c>
      <c r="I425" s="138">
        <v>0</v>
      </c>
      <c r="J425" s="251">
        <v>56</v>
      </c>
      <c r="K425" s="104">
        <f t="shared" si="46"/>
        <v>0</v>
      </c>
      <c r="L425" s="104">
        <f t="shared" si="44"/>
        <v>0</v>
      </c>
      <c r="M425" s="105">
        <f t="shared" si="45"/>
        <v>0</v>
      </c>
      <c r="N425" s="294"/>
      <c r="O425" s="294"/>
      <c r="P425" s="294"/>
      <c r="Q425" s="294"/>
      <c r="R425" s="294"/>
      <c r="S425" s="294"/>
      <c r="T425" s="294"/>
      <c r="U425" s="294"/>
      <c r="V425" s="294"/>
      <c r="W425" s="294"/>
      <c r="X425" s="294"/>
      <c r="Y425" s="294"/>
      <c r="Z425" s="294"/>
      <c r="AA425" s="294"/>
      <c r="AB425" s="294"/>
      <c r="AC425" s="294"/>
      <c r="AD425" s="120"/>
    </row>
    <row r="426" spans="1:30" ht="18" customHeight="1">
      <c r="A426" s="121"/>
      <c r="B426" s="122"/>
      <c r="C426" s="123"/>
      <c r="D426" s="97" t="s">
        <v>4131</v>
      </c>
      <c r="E426" s="98" t="s">
        <v>594</v>
      </c>
      <c r="F426" s="99" t="s">
        <v>1896</v>
      </c>
      <c r="G426" s="174">
        <v>2</v>
      </c>
      <c r="H426" s="138">
        <v>15</v>
      </c>
      <c r="I426" s="138">
        <v>0</v>
      </c>
      <c r="J426" s="251">
        <v>56</v>
      </c>
      <c r="K426" s="104">
        <f t="shared" si="46"/>
        <v>0</v>
      </c>
      <c r="L426" s="104">
        <f t="shared" si="44"/>
        <v>0</v>
      </c>
      <c r="M426" s="105">
        <f t="shared" si="45"/>
        <v>0</v>
      </c>
      <c r="N426" s="294"/>
      <c r="O426" s="294"/>
      <c r="P426" s="294"/>
      <c r="Q426" s="294"/>
      <c r="R426" s="294"/>
      <c r="S426" s="294"/>
      <c r="T426" s="294"/>
      <c r="U426" s="294"/>
      <c r="V426" s="294"/>
      <c r="W426" s="294"/>
      <c r="X426" s="294"/>
      <c r="Y426" s="294"/>
      <c r="Z426" s="294"/>
      <c r="AA426" s="294"/>
      <c r="AB426" s="294"/>
      <c r="AC426" s="294"/>
      <c r="AD426" s="120"/>
    </row>
    <row r="427" spans="1:30" ht="18" hidden="1" customHeight="1">
      <c r="A427" s="121"/>
      <c r="B427" s="122"/>
      <c r="C427" s="123"/>
      <c r="D427" s="97"/>
      <c r="E427" s="98"/>
      <c r="F427" s="99"/>
      <c r="G427" s="174"/>
      <c r="H427" s="148"/>
      <c r="I427" s="162"/>
      <c r="J427" s="251"/>
      <c r="K427" s="104">
        <f t="shared" si="46"/>
        <v>0</v>
      </c>
      <c r="L427" s="104">
        <f t="shared" si="44"/>
        <v>0</v>
      </c>
      <c r="M427" s="105">
        <f t="shared" si="45"/>
        <v>0</v>
      </c>
      <c r="N427" s="294"/>
      <c r="O427" s="294"/>
      <c r="P427" s="294"/>
      <c r="Q427" s="294"/>
      <c r="R427" s="294"/>
      <c r="S427" s="294"/>
      <c r="T427" s="294"/>
      <c r="U427" s="294"/>
      <c r="V427" s="294"/>
      <c r="W427" s="294"/>
      <c r="X427" s="294"/>
      <c r="Y427" s="294"/>
      <c r="Z427" s="294"/>
      <c r="AA427" s="294"/>
      <c r="AB427" s="294"/>
      <c r="AC427" s="294"/>
      <c r="AD427" s="120"/>
    </row>
    <row r="428" spans="1:30" ht="18" hidden="1" customHeight="1">
      <c r="A428" s="121"/>
      <c r="B428" s="122"/>
      <c r="C428" s="123"/>
      <c r="D428" s="97"/>
      <c r="E428" s="98"/>
      <c r="F428" s="99"/>
      <c r="G428" s="174"/>
      <c r="H428" s="148"/>
      <c r="I428" s="162"/>
      <c r="J428" s="251"/>
      <c r="K428" s="104">
        <f t="shared" si="46"/>
        <v>0</v>
      </c>
      <c r="L428" s="104">
        <f t="shared" si="44"/>
        <v>0</v>
      </c>
      <c r="M428" s="105">
        <f t="shared" si="45"/>
        <v>0</v>
      </c>
      <c r="N428" s="294"/>
      <c r="O428" s="294"/>
      <c r="P428" s="294"/>
      <c r="Q428" s="294"/>
      <c r="R428" s="294"/>
      <c r="S428" s="294"/>
      <c r="T428" s="294"/>
      <c r="U428" s="294"/>
      <c r="V428" s="294"/>
      <c r="W428" s="294"/>
      <c r="X428" s="294"/>
      <c r="Y428" s="294"/>
      <c r="Z428" s="294"/>
      <c r="AA428" s="294"/>
      <c r="AB428" s="294"/>
      <c r="AC428" s="294"/>
      <c r="AD428" s="120"/>
    </row>
    <row r="429" spans="1:30" ht="18" hidden="1" customHeight="1">
      <c r="A429" s="121"/>
      <c r="B429" s="122"/>
      <c r="C429" s="123"/>
      <c r="D429" s="97"/>
      <c r="E429" s="98"/>
      <c r="F429" s="99"/>
      <c r="G429" s="174"/>
      <c r="H429" s="148"/>
      <c r="I429" s="162"/>
      <c r="J429" s="251"/>
      <c r="K429" s="104">
        <f t="shared" si="46"/>
        <v>0</v>
      </c>
      <c r="L429" s="104">
        <f t="shared" si="44"/>
        <v>0</v>
      </c>
      <c r="M429" s="105">
        <f t="shared" si="45"/>
        <v>0</v>
      </c>
      <c r="N429" s="294"/>
      <c r="O429" s="294"/>
      <c r="P429" s="294"/>
      <c r="Q429" s="294"/>
      <c r="R429" s="294"/>
      <c r="S429" s="294"/>
      <c r="T429" s="294"/>
      <c r="U429" s="294"/>
      <c r="V429" s="294"/>
      <c r="W429" s="294"/>
      <c r="X429" s="294"/>
      <c r="Y429" s="294"/>
      <c r="Z429" s="294"/>
      <c r="AA429" s="294"/>
      <c r="AB429" s="294"/>
      <c r="AC429" s="294"/>
      <c r="AD429" s="120"/>
    </row>
    <row r="430" spans="1:30" ht="18" hidden="1" customHeight="1">
      <c r="A430" s="121"/>
      <c r="B430" s="122"/>
      <c r="C430" s="123"/>
      <c r="D430" s="97"/>
      <c r="E430" s="98"/>
      <c r="F430" s="99"/>
      <c r="G430" s="174"/>
      <c r="H430" s="148"/>
      <c r="I430" s="162"/>
      <c r="J430" s="251"/>
      <c r="K430" s="104">
        <f t="shared" si="46"/>
        <v>0</v>
      </c>
      <c r="L430" s="104">
        <f t="shared" si="44"/>
        <v>0</v>
      </c>
      <c r="M430" s="105">
        <f t="shared" si="45"/>
        <v>0</v>
      </c>
      <c r="N430" s="294"/>
      <c r="O430" s="294"/>
      <c r="P430" s="294"/>
      <c r="Q430" s="294"/>
      <c r="R430" s="294"/>
      <c r="S430" s="294"/>
      <c r="T430" s="294"/>
      <c r="U430" s="294"/>
      <c r="V430" s="294"/>
      <c r="W430" s="294"/>
      <c r="X430" s="294"/>
      <c r="Y430" s="294"/>
      <c r="Z430" s="294"/>
      <c r="AA430" s="294"/>
      <c r="AB430" s="294"/>
      <c r="AC430" s="294"/>
      <c r="AD430" s="120"/>
    </row>
    <row r="431" spans="1:30" ht="18" hidden="1" customHeight="1">
      <c r="A431" s="121"/>
      <c r="B431" s="122"/>
      <c r="C431" s="123"/>
      <c r="D431" s="97"/>
      <c r="E431" s="98"/>
      <c r="F431" s="99"/>
      <c r="G431" s="174"/>
      <c r="H431" s="148"/>
      <c r="I431" s="162"/>
      <c r="J431" s="251"/>
      <c r="K431" s="104">
        <f t="shared" si="46"/>
        <v>0</v>
      </c>
      <c r="L431" s="104">
        <f t="shared" si="44"/>
        <v>0</v>
      </c>
      <c r="M431" s="105">
        <f t="shared" si="45"/>
        <v>0</v>
      </c>
      <c r="N431" s="294"/>
      <c r="O431" s="294"/>
      <c r="P431" s="294"/>
      <c r="Q431" s="294"/>
      <c r="R431" s="294"/>
      <c r="S431" s="294"/>
      <c r="T431" s="294"/>
      <c r="U431" s="294"/>
      <c r="V431" s="294"/>
      <c r="W431" s="294"/>
      <c r="X431" s="294"/>
      <c r="Y431" s="294"/>
      <c r="Z431" s="294"/>
      <c r="AA431" s="294"/>
      <c r="AB431" s="294"/>
      <c r="AC431" s="294"/>
      <c r="AD431" s="120"/>
    </row>
    <row r="432" spans="1:30" ht="18" hidden="1" customHeight="1">
      <c r="A432" s="121"/>
      <c r="B432" s="122"/>
      <c r="C432" s="123"/>
      <c r="D432" s="97"/>
      <c r="E432" s="98"/>
      <c r="F432" s="99"/>
      <c r="G432" s="174"/>
      <c r="H432" s="148"/>
      <c r="I432" s="162"/>
      <c r="J432" s="251"/>
      <c r="K432" s="104">
        <f t="shared" si="46"/>
        <v>0</v>
      </c>
      <c r="L432" s="104">
        <f t="shared" si="44"/>
        <v>0</v>
      </c>
      <c r="M432" s="105">
        <f t="shared" si="45"/>
        <v>0</v>
      </c>
      <c r="N432" s="294"/>
      <c r="O432" s="294"/>
      <c r="P432" s="294"/>
      <c r="Q432" s="294"/>
      <c r="R432" s="294"/>
      <c r="S432" s="294"/>
      <c r="T432" s="294"/>
      <c r="U432" s="294"/>
      <c r="V432" s="294"/>
      <c r="W432" s="294"/>
      <c r="X432" s="294"/>
      <c r="Y432" s="294"/>
      <c r="Z432" s="294"/>
      <c r="AA432" s="294"/>
      <c r="AB432" s="294"/>
      <c r="AC432" s="294"/>
      <c r="AD432" s="120"/>
    </row>
    <row r="433" spans="1:30" ht="18" hidden="1" customHeight="1">
      <c r="A433" s="121"/>
      <c r="B433" s="122"/>
      <c r="C433" s="123"/>
      <c r="D433" s="97"/>
      <c r="E433" s="98"/>
      <c r="F433" s="99"/>
      <c r="G433" s="174"/>
      <c r="H433" s="148"/>
      <c r="I433" s="162"/>
      <c r="J433" s="251"/>
      <c r="K433" s="104">
        <f t="shared" si="46"/>
        <v>0</v>
      </c>
      <c r="L433" s="104">
        <f t="shared" si="44"/>
        <v>0</v>
      </c>
      <c r="M433" s="105">
        <f t="shared" si="45"/>
        <v>0</v>
      </c>
      <c r="N433" s="294"/>
      <c r="O433" s="294"/>
      <c r="P433" s="294"/>
      <c r="Q433" s="294"/>
      <c r="R433" s="294"/>
      <c r="S433" s="294"/>
      <c r="T433" s="294"/>
      <c r="U433" s="294"/>
      <c r="V433" s="294"/>
      <c r="W433" s="294"/>
      <c r="X433" s="294"/>
      <c r="Y433" s="294"/>
      <c r="Z433" s="294"/>
      <c r="AA433" s="294"/>
      <c r="AB433" s="294"/>
      <c r="AC433" s="294"/>
      <c r="AD433" s="120"/>
    </row>
    <row r="434" spans="1:30" ht="18" hidden="1" customHeight="1">
      <c r="A434" s="121"/>
      <c r="B434" s="122"/>
      <c r="C434" s="123"/>
      <c r="D434" s="97"/>
      <c r="E434" s="98"/>
      <c r="F434" s="99"/>
      <c r="G434" s="174"/>
      <c r="H434" s="148"/>
      <c r="I434" s="162"/>
      <c r="J434" s="251"/>
      <c r="K434" s="104">
        <f t="shared" si="46"/>
        <v>0</v>
      </c>
      <c r="L434" s="104">
        <f t="shared" si="44"/>
        <v>0</v>
      </c>
      <c r="M434" s="105">
        <f t="shared" si="45"/>
        <v>0</v>
      </c>
      <c r="N434" s="294"/>
      <c r="O434" s="294"/>
      <c r="P434" s="294"/>
      <c r="Q434" s="294"/>
      <c r="R434" s="294"/>
      <c r="S434" s="294"/>
      <c r="T434" s="294"/>
      <c r="U434" s="294"/>
      <c r="V434" s="294"/>
      <c r="W434" s="294"/>
      <c r="X434" s="294"/>
      <c r="Y434" s="294"/>
      <c r="Z434" s="294"/>
      <c r="AA434" s="294"/>
      <c r="AB434" s="294"/>
      <c r="AC434" s="294"/>
      <c r="AD434" s="120"/>
    </row>
    <row r="435" spans="1:30" ht="18" hidden="1" customHeight="1">
      <c r="A435" s="121"/>
      <c r="B435" s="122"/>
      <c r="C435" s="123"/>
      <c r="D435" s="97"/>
      <c r="E435" s="98"/>
      <c r="F435" s="99"/>
      <c r="G435" s="174"/>
      <c r="H435" s="148"/>
      <c r="I435" s="162"/>
      <c r="J435" s="251"/>
      <c r="K435" s="177">
        <f t="shared" si="46"/>
        <v>0</v>
      </c>
      <c r="L435" s="177">
        <f t="shared" si="44"/>
        <v>0</v>
      </c>
      <c r="M435" s="105">
        <f t="shared" si="45"/>
        <v>0</v>
      </c>
      <c r="N435" s="294"/>
      <c r="O435" s="294"/>
      <c r="P435" s="294"/>
      <c r="Q435" s="294"/>
      <c r="R435" s="294"/>
      <c r="S435" s="294"/>
      <c r="T435" s="294"/>
      <c r="U435" s="294"/>
      <c r="V435" s="294"/>
      <c r="W435" s="294"/>
      <c r="X435" s="294"/>
      <c r="Y435" s="294"/>
      <c r="Z435" s="294"/>
      <c r="AA435" s="294"/>
      <c r="AB435" s="294"/>
      <c r="AC435" s="294"/>
      <c r="AD435" s="120"/>
    </row>
    <row r="436" spans="1:30" ht="18" hidden="1" customHeight="1">
      <c r="A436" s="121"/>
      <c r="B436" s="140"/>
      <c r="C436" s="123"/>
      <c r="D436" s="97"/>
      <c r="E436" s="98"/>
      <c r="F436" s="99"/>
      <c r="G436" s="174"/>
      <c r="H436" s="148"/>
      <c r="I436" s="162"/>
      <c r="J436" s="251"/>
      <c r="K436" s="177">
        <f t="shared" si="46"/>
        <v>0</v>
      </c>
      <c r="L436" s="177">
        <f t="shared" si="44"/>
        <v>0</v>
      </c>
      <c r="M436" s="105">
        <f t="shared" si="45"/>
        <v>0</v>
      </c>
      <c r="N436" s="294"/>
      <c r="O436" s="294"/>
      <c r="P436" s="294"/>
      <c r="Q436" s="294"/>
      <c r="R436" s="294"/>
      <c r="S436" s="294"/>
      <c r="T436" s="294"/>
      <c r="U436" s="294"/>
      <c r="V436" s="294"/>
      <c r="W436" s="294"/>
      <c r="X436" s="294"/>
      <c r="Y436" s="294"/>
      <c r="Z436" s="294"/>
      <c r="AA436" s="294"/>
      <c r="AB436" s="294"/>
      <c r="AC436" s="294"/>
      <c r="AD436" s="120"/>
    </row>
    <row r="437" spans="1:30" ht="18" hidden="1" customHeight="1">
      <c r="A437" s="121"/>
      <c r="B437" s="122"/>
      <c r="C437" s="123"/>
      <c r="D437" s="97"/>
      <c r="E437" s="98"/>
      <c r="F437" s="99"/>
      <c r="G437" s="174"/>
      <c r="H437" s="148"/>
      <c r="I437" s="162"/>
      <c r="J437" s="251"/>
      <c r="K437" s="177">
        <f t="shared" si="46"/>
        <v>0</v>
      </c>
      <c r="L437" s="177">
        <f t="shared" si="44"/>
        <v>0</v>
      </c>
      <c r="M437" s="105">
        <f t="shared" si="45"/>
        <v>0</v>
      </c>
      <c r="N437" s="294"/>
      <c r="O437" s="294"/>
      <c r="P437" s="294"/>
      <c r="Q437" s="294"/>
      <c r="R437" s="294"/>
      <c r="S437" s="294"/>
      <c r="T437" s="294"/>
      <c r="U437" s="294"/>
      <c r="V437" s="294"/>
      <c r="W437" s="294"/>
      <c r="X437" s="294"/>
      <c r="Y437" s="294"/>
      <c r="Z437" s="294"/>
      <c r="AA437" s="294"/>
      <c r="AB437" s="294"/>
      <c r="AC437" s="294"/>
      <c r="AD437" s="120"/>
    </row>
    <row r="438" spans="1:30" ht="18" hidden="1" customHeight="1">
      <c r="A438" s="121"/>
      <c r="B438" s="122"/>
      <c r="C438" s="123"/>
      <c r="D438" s="97"/>
      <c r="E438" s="98"/>
      <c r="F438" s="99"/>
      <c r="G438" s="174"/>
      <c r="H438" s="148"/>
      <c r="I438" s="162"/>
      <c r="J438" s="251"/>
      <c r="K438" s="104">
        <f t="shared" si="46"/>
        <v>0</v>
      </c>
      <c r="L438" s="104">
        <f t="shared" si="44"/>
        <v>0</v>
      </c>
      <c r="M438" s="105">
        <f t="shared" si="45"/>
        <v>0</v>
      </c>
      <c r="N438" s="294"/>
      <c r="O438" s="294"/>
      <c r="P438" s="294"/>
      <c r="Q438" s="294"/>
      <c r="R438" s="294"/>
      <c r="S438" s="294"/>
      <c r="T438" s="294"/>
      <c r="U438" s="294"/>
      <c r="V438" s="294"/>
      <c r="W438" s="294"/>
      <c r="X438" s="294"/>
      <c r="Y438" s="294"/>
      <c r="Z438" s="294"/>
      <c r="AA438" s="294"/>
      <c r="AB438" s="294"/>
      <c r="AC438" s="294"/>
      <c r="AD438" s="120"/>
    </row>
    <row r="439" spans="1:30" ht="18" hidden="1" customHeight="1">
      <c r="A439" s="121"/>
      <c r="B439" s="122"/>
      <c r="C439" s="123"/>
      <c r="D439" s="97"/>
      <c r="E439" s="98"/>
      <c r="F439" s="99"/>
      <c r="G439" s="174"/>
      <c r="H439" s="148"/>
      <c r="I439" s="162"/>
      <c r="J439" s="251"/>
      <c r="K439" s="104">
        <f t="shared" si="46"/>
        <v>0</v>
      </c>
      <c r="L439" s="104">
        <f t="shared" si="44"/>
        <v>0</v>
      </c>
      <c r="M439" s="105">
        <f t="shared" si="45"/>
        <v>0</v>
      </c>
      <c r="N439" s="294"/>
      <c r="O439" s="294"/>
      <c r="P439" s="294"/>
      <c r="Q439" s="294"/>
      <c r="R439" s="294"/>
      <c r="S439" s="294"/>
      <c r="T439" s="294"/>
      <c r="U439" s="294"/>
      <c r="V439" s="294"/>
      <c r="W439" s="294"/>
      <c r="X439" s="294"/>
      <c r="Y439" s="294"/>
      <c r="Z439" s="294"/>
      <c r="AA439" s="294"/>
      <c r="AB439" s="294"/>
      <c r="AC439" s="294"/>
      <c r="AD439" s="120"/>
    </row>
    <row r="440" spans="1:30" ht="18" hidden="1" customHeight="1">
      <c r="A440" s="121"/>
      <c r="B440" s="122"/>
      <c r="C440" s="123"/>
      <c r="D440" s="97"/>
      <c r="E440" s="98"/>
      <c r="F440" s="99"/>
      <c r="G440" s="174"/>
      <c r="H440" s="148"/>
      <c r="I440" s="162"/>
      <c r="J440" s="251"/>
      <c r="K440" s="104">
        <f t="shared" si="46"/>
        <v>0</v>
      </c>
      <c r="L440" s="104">
        <f t="shared" si="44"/>
        <v>0</v>
      </c>
      <c r="M440" s="105">
        <f t="shared" si="45"/>
        <v>0</v>
      </c>
      <c r="N440" s="294"/>
      <c r="O440" s="294"/>
      <c r="P440" s="294"/>
      <c r="Q440" s="294"/>
      <c r="R440" s="294"/>
      <c r="S440" s="294"/>
      <c r="T440" s="294"/>
      <c r="U440" s="294"/>
      <c r="V440" s="294"/>
      <c r="W440" s="294"/>
      <c r="X440" s="294"/>
      <c r="Y440" s="294"/>
      <c r="Z440" s="294"/>
      <c r="AA440" s="294"/>
      <c r="AB440" s="294"/>
      <c r="AC440" s="294"/>
      <c r="AD440" s="120"/>
    </row>
    <row r="441" spans="1:30" ht="18" hidden="1" customHeight="1">
      <c r="A441" s="121"/>
      <c r="B441" s="122"/>
      <c r="C441" s="123"/>
      <c r="D441" s="97"/>
      <c r="E441" s="98"/>
      <c r="F441" s="99"/>
      <c r="G441" s="174"/>
      <c r="H441" s="148"/>
      <c r="I441" s="162"/>
      <c r="J441" s="251"/>
      <c r="K441" s="104">
        <f t="shared" si="46"/>
        <v>0</v>
      </c>
      <c r="L441" s="104">
        <f t="shared" si="44"/>
        <v>0</v>
      </c>
      <c r="M441" s="105">
        <f t="shared" si="45"/>
        <v>0</v>
      </c>
      <c r="N441" s="294"/>
      <c r="O441" s="294"/>
      <c r="P441" s="294"/>
      <c r="Q441" s="294"/>
      <c r="R441" s="294"/>
      <c r="S441" s="294"/>
      <c r="T441" s="294"/>
      <c r="U441" s="294"/>
      <c r="V441" s="294"/>
      <c r="W441" s="294"/>
      <c r="X441" s="294"/>
      <c r="Y441" s="294"/>
      <c r="Z441" s="294"/>
      <c r="AA441" s="294"/>
      <c r="AB441" s="294"/>
      <c r="AC441" s="294"/>
      <c r="AD441" s="120"/>
    </row>
    <row r="442" spans="1:30" ht="18" hidden="1" customHeight="1">
      <c r="A442" s="142"/>
      <c r="B442" s="143"/>
      <c r="C442" s="144"/>
      <c r="D442" s="97"/>
      <c r="E442" s="98"/>
      <c r="F442" s="99"/>
      <c r="G442" s="174"/>
      <c r="H442" s="148"/>
      <c r="I442" s="149"/>
      <c r="J442" s="218"/>
      <c r="K442" s="104">
        <f t="shared" si="46"/>
        <v>0</v>
      </c>
      <c r="L442" s="104">
        <f t="shared" si="44"/>
        <v>0</v>
      </c>
      <c r="M442" s="105">
        <f t="shared" si="45"/>
        <v>0</v>
      </c>
      <c r="N442" s="286"/>
      <c r="O442" s="286"/>
      <c r="P442" s="286"/>
      <c r="Q442" s="286"/>
      <c r="R442" s="286"/>
      <c r="S442" s="286"/>
      <c r="T442" s="286"/>
      <c r="U442" s="286"/>
      <c r="V442" s="286"/>
      <c r="W442" s="286"/>
      <c r="X442" s="286"/>
      <c r="Y442" s="286"/>
      <c r="Z442" s="286"/>
      <c r="AA442" s="286"/>
      <c r="AB442" s="286"/>
      <c r="AC442" s="286"/>
      <c r="AD442" s="120"/>
    </row>
    <row r="443" spans="1:30" ht="18" customHeight="1">
      <c r="A443" s="56">
        <v>26</v>
      </c>
      <c r="B443" s="95"/>
      <c r="C443" s="96"/>
      <c r="D443" s="97"/>
      <c r="E443" s="98"/>
      <c r="F443" s="99"/>
      <c r="G443" s="174"/>
      <c r="H443" s="148"/>
      <c r="I443" s="162"/>
      <c r="J443" s="218"/>
      <c r="K443" s="104">
        <f t="shared" si="46"/>
        <v>0</v>
      </c>
      <c r="L443" s="104">
        <f t="shared" si="44"/>
        <v>0</v>
      </c>
      <c r="M443" s="105">
        <f t="shared" si="45"/>
        <v>0</v>
      </c>
      <c r="N443" s="342"/>
      <c r="O443" s="314"/>
      <c r="P443" s="313">
        <f>SUM(M443:M472)+N443+O443</f>
        <v>0</v>
      </c>
      <c r="Q443" s="314">
        <v>0</v>
      </c>
      <c r="R443" s="313"/>
      <c r="S443" s="316">
        <v>450</v>
      </c>
      <c r="T443" s="314">
        <v>450</v>
      </c>
      <c r="U443" s="316">
        <v>112</v>
      </c>
      <c r="V443" s="317">
        <v>112</v>
      </c>
      <c r="W443" s="316">
        <v>56</v>
      </c>
      <c r="X443" s="314">
        <v>56</v>
      </c>
      <c r="Y443" s="313">
        <f>ROUND((P443-T443),1)</f>
        <v>-450</v>
      </c>
      <c r="Z443" s="312">
        <f>IF(OR(SUM(V443:V472)="",SUM(Q443:Q472)=""),0,IF(OR(SUM(U443:U472)=320,SUM(V443:V472)&gt;0),ROUND((SUM(Q443:Q472)-SUM(V443:V472)),1),0))</f>
        <v>-112</v>
      </c>
      <c r="AA443" s="312">
        <f>IF(OR(SUM(X443:X472)="",SUM(R443:R472)=""),0,IF(OR(SUM(W443:W472)=160,SUM(X443:X472)&gt;0),ROUND((SUM(R443:R472)-SUM(X443:X472)),1),0))</f>
        <v>-56</v>
      </c>
      <c r="AB443" s="319"/>
      <c r="AC443" s="315">
        <f>SUM(Y443:AA472)</f>
        <v>-618</v>
      </c>
      <c r="AD443" s="120"/>
    </row>
    <row r="444" spans="1:30" ht="18" customHeight="1">
      <c r="A444" s="121"/>
      <c r="B444" s="122"/>
      <c r="C444" s="123"/>
      <c r="D444" s="97"/>
      <c r="E444" s="98"/>
      <c r="F444" s="99"/>
      <c r="G444" s="174"/>
      <c r="H444" s="148"/>
      <c r="I444" s="162"/>
      <c r="J444" s="218"/>
      <c r="K444" s="104">
        <f t="shared" si="46"/>
        <v>0</v>
      </c>
      <c r="L444" s="104">
        <f t="shared" si="44"/>
        <v>0</v>
      </c>
      <c r="M444" s="105">
        <f t="shared" si="45"/>
        <v>0</v>
      </c>
      <c r="N444" s="294"/>
      <c r="O444" s="294"/>
      <c r="P444" s="294"/>
      <c r="Q444" s="294"/>
      <c r="R444" s="294"/>
      <c r="S444" s="294"/>
      <c r="T444" s="294"/>
      <c r="U444" s="294"/>
      <c r="V444" s="294"/>
      <c r="W444" s="294"/>
      <c r="X444" s="294"/>
      <c r="Y444" s="294"/>
      <c r="Z444" s="294"/>
      <c r="AA444" s="294"/>
      <c r="AB444" s="294"/>
      <c r="AC444" s="294"/>
      <c r="AD444" s="120"/>
    </row>
    <row r="445" spans="1:30" ht="18" customHeight="1">
      <c r="A445" s="121"/>
      <c r="B445" s="122"/>
      <c r="C445" s="123"/>
      <c r="D445" s="97"/>
      <c r="E445" s="98"/>
      <c r="F445" s="99"/>
      <c r="G445" s="174"/>
      <c r="H445" s="148"/>
      <c r="I445" s="162"/>
      <c r="J445" s="218"/>
      <c r="K445" s="104">
        <f t="shared" si="46"/>
        <v>0</v>
      </c>
      <c r="L445" s="104">
        <f t="shared" si="44"/>
        <v>0</v>
      </c>
      <c r="M445" s="105">
        <f t="shared" si="45"/>
        <v>0</v>
      </c>
      <c r="N445" s="294"/>
      <c r="O445" s="294"/>
      <c r="P445" s="294"/>
      <c r="Q445" s="294"/>
      <c r="R445" s="294"/>
      <c r="S445" s="294"/>
      <c r="T445" s="294"/>
      <c r="U445" s="294"/>
      <c r="V445" s="294"/>
      <c r="W445" s="294"/>
      <c r="X445" s="294"/>
      <c r="Y445" s="294"/>
      <c r="Z445" s="294"/>
      <c r="AA445" s="294"/>
      <c r="AB445" s="294"/>
      <c r="AC445" s="294"/>
      <c r="AD445" s="120"/>
    </row>
    <row r="446" spans="1:30" ht="18" customHeight="1">
      <c r="A446" s="121"/>
      <c r="B446" s="122"/>
      <c r="C446" s="123"/>
      <c r="D446" s="97"/>
      <c r="E446" s="98"/>
      <c r="F446" s="99"/>
      <c r="G446" s="174"/>
      <c r="H446" s="148"/>
      <c r="I446" s="162"/>
      <c r="J446" s="218"/>
      <c r="K446" s="104">
        <f t="shared" si="46"/>
        <v>0</v>
      </c>
      <c r="L446" s="104">
        <f t="shared" si="44"/>
        <v>0</v>
      </c>
      <c r="M446" s="105">
        <f t="shared" si="45"/>
        <v>0</v>
      </c>
      <c r="N446" s="294"/>
      <c r="O446" s="294"/>
      <c r="P446" s="294"/>
      <c r="Q446" s="294"/>
      <c r="R446" s="294"/>
      <c r="S446" s="294"/>
      <c r="T446" s="294"/>
      <c r="U446" s="294"/>
      <c r="V446" s="294"/>
      <c r="W446" s="294"/>
      <c r="X446" s="294"/>
      <c r="Y446" s="294"/>
      <c r="Z446" s="294"/>
      <c r="AA446" s="294"/>
      <c r="AB446" s="294"/>
      <c r="AC446" s="294"/>
      <c r="AD446" s="120"/>
    </row>
    <row r="447" spans="1:30" ht="18" customHeight="1">
      <c r="A447" s="121"/>
      <c r="B447" s="122"/>
      <c r="C447" s="123"/>
      <c r="D447" s="97"/>
      <c r="E447" s="98"/>
      <c r="F447" s="99"/>
      <c r="G447" s="174"/>
      <c r="H447" s="148"/>
      <c r="I447" s="162"/>
      <c r="J447" s="218"/>
      <c r="K447" s="104">
        <f t="shared" si="46"/>
        <v>0</v>
      </c>
      <c r="L447" s="104">
        <f t="shared" si="44"/>
        <v>0</v>
      </c>
      <c r="M447" s="105">
        <f t="shared" si="45"/>
        <v>0</v>
      </c>
      <c r="N447" s="294"/>
      <c r="O447" s="294"/>
      <c r="P447" s="294"/>
      <c r="Q447" s="294"/>
      <c r="R447" s="294"/>
      <c r="S447" s="294"/>
      <c r="T447" s="294"/>
      <c r="U447" s="294"/>
      <c r="V447" s="294"/>
      <c r="W447" s="294"/>
      <c r="X447" s="294"/>
      <c r="Y447" s="294"/>
      <c r="Z447" s="294"/>
      <c r="AA447" s="294"/>
      <c r="AB447" s="294"/>
      <c r="AC447" s="294"/>
      <c r="AD447" s="120"/>
    </row>
    <row r="448" spans="1:30" ht="18" customHeight="1">
      <c r="A448" s="121"/>
      <c r="B448" s="122"/>
      <c r="C448" s="123"/>
      <c r="D448" s="97"/>
      <c r="E448" s="98"/>
      <c r="F448" s="99"/>
      <c r="G448" s="174"/>
      <c r="H448" s="148"/>
      <c r="I448" s="162"/>
      <c r="J448" s="218"/>
      <c r="K448" s="104">
        <f t="shared" si="46"/>
        <v>0</v>
      </c>
      <c r="L448" s="104">
        <f t="shared" si="44"/>
        <v>0</v>
      </c>
      <c r="M448" s="105">
        <f t="shared" si="45"/>
        <v>0</v>
      </c>
      <c r="N448" s="294"/>
      <c r="O448" s="294"/>
      <c r="P448" s="294"/>
      <c r="Q448" s="294"/>
      <c r="R448" s="294"/>
      <c r="S448" s="294"/>
      <c r="T448" s="294"/>
      <c r="U448" s="294"/>
      <c r="V448" s="294"/>
      <c r="W448" s="294"/>
      <c r="X448" s="294"/>
      <c r="Y448" s="294"/>
      <c r="Z448" s="294"/>
      <c r="AA448" s="294"/>
      <c r="AB448" s="294"/>
      <c r="AC448" s="294"/>
      <c r="AD448" s="120"/>
    </row>
    <row r="449" spans="1:30" ht="18" customHeight="1">
      <c r="A449" s="121"/>
      <c r="B449" s="122"/>
      <c r="C449" s="123"/>
      <c r="D449" s="97"/>
      <c r="E449" s="98"/>
      <c r="F449" s="99"/>
      <c r="G449" s="174"/>
      <c r="H449" s="148"/>
      <c r="I449" s="162"/>
      <c r="J449" s="218"/>
      <c r="K449" s="104">
        <f t="shared" si="46"/>
        <v>0</v>
      </c>
      <c r="L449" s="104">
        <f t="shared" si="44"/>
        <v>0</v>
      </c>
      <c r="M449" s="105">
        <f t="shared" si="45"/>
        <v>0</v>
      </c>
      <c r="N449" s="294"/>
      <c r="O449" s="294"/>
      <c r="P449" s="294"/>
      <c r="Q449" s="294"/>
      <c r="R449" s="294"/>
      <c r="S449" s="294"/>
      <c r="T449" s="294"/>
      <c r="U449" s="294"/>
      <c r="V449" s="294"/>
      <c r="W449" s="294"/>
      <c r="X449" s="294"/>
      <c r="Y449" s="294"/>
      <c r="Z449" s="294"/>
      <c r="AA449" s="294"/>
      <c r="AB449" s="294"/>
      <c r="AC449" s="294"/>
      <c r="AD449" s="120"/>
    </row>
    <row r="450" spans="1:30" ht="18" customHeight="1">
      <c r="A450" s="121"/>
      <c r="B450" s="122"/>
      <c r="C450" s="123"/>
      <c r="D450" s="97"/>
      <c r="E450" s="98"/>
      <c r="F450" s="99"/>
      <c r="G450" s="174"/>
      <c r="H450" s="148"/>
      <c r="I450" s="162"/>
      <c r="J450" s="218"/>
      <c r="K450" s="104">
        <f t="shared" si="46"/>
        <v>0</v>
      </c>
      <c r="L450" s="104">
        <f t="shared" si="44"/>
        <v>0</v>
      </c>
      <c r="M450" s="105">
        <f t="shared" si="45"/>
        <v>0</v>
      </c>
      <c r="N450" s="294"/>
      <c r="O450" s="294"/>
      <c r="P450" s="294"/>
      <c r="Q450" s="294"/>
      <c r="R450" s="294"/>
      <c r="S450" s="294"/>
      <c r="T450" s="294"/>
      <c r="U450" s="294"/>
      <c r="V450" s="294"/>
      <c r="W450" s="294"/>
      <c r="X450" s="294"/>
      <c r="Y450" s="294"/>
      <c r="Z450" s="294"/>
      <c r="AA450" s="294"/>
      <c r="AB450" s="294"/>
      <c r="AC450" s="294"/>
      <c r="AD450" s="120"/>
    </row>
    <row r="451" spans="1:30" ht="18" customHeight="1">
      <c r="A451" s="121"/>
      <c r="B451" s="122"/>
      <c r="C451" s="123"/>
      <c r="D451" s="97"/>
      <c r="E451" s="98"/>
      <c r="F451" s="99"/>
      <c r="G451" s="174"/>
      <c r="H451" s="148"/>
      <c r="I451" s="162"/>
      <c r="J451" s="218"/>
      <c r="K451" s="104">
        <f t="shared" si="46"/>
        <v>0</v>
      </c>
      <c r="L451" s="104">
        <f t="shared" si="44"/>
        <v>0</v>
      </c>
      <c r="M451" s="105">
        <f t="shared" si="45"/>
        <v>0</v>
      </c>
      <c r="N451" s="294"/>
      <c r="O451" s="294"/>
      <c r="P451" s="294"/>
      <c r="Q451" s="294"/>
      <c r="R451" s="294"/>
      <c r="S451" s="294"/>
      <c r="T451" s="294"/>
      <c r="U451" s="294"/>
      <c r="V451" s="294"/>
      <c r="W451" s="294"/>
      <c r="X451" s="294"/>
      <c r="Y451" s="294"/>
      <c r="Z451" s="294"/>
      <c r="AA451" s="294"/>
      <c r="AB451" s="294"/>
      <c r="AC451" s="294"/>
      <c r="AD451" s="120"/>
    </row>
    <row r="452" spans="1:30" ht="18" customHeight="1">
      <c r="A452" s="121"/>
      <c r="B452" s="122"/>
      <c r="C452" s="123"/>
      <c r="D452" s="97"/>
      <c r="E452" s="98"/>
      <c r="F452" s="99"/>
      <c r="G452" s="174"/>
      <c r="H452" s="148"/>
      <c r="I452" s="162"/>
      <c r="J452" s="218"/>
      <c r="K452" s="104">
        <f t="shared" si="46"/>
        <v>0</v>
      </c>
      <c r="L452" s="104">
        <f t="shared" si="44"/>
        <v>0</v>
      </c>
      <c r="M452" s="105">
        <f t="shared" si="45"/>
        <v>0</v>
      </c>
      <c r="N452" s="294"/>
      <c r="O452" s="294"/>
      <c r="P452" s="294"/>
      <c r="Q452" s="294"/>
      <c r="R452" s="294"/>
      <c r="S452" s="294"/>
      <c r="T452" s="294"/>
      <c r="U452" s="294"/>
      <c r="V452" s="294"/>
      <c r="W452" s="294"/>
      <c r="X452" s="294"/>
      <c r="Y452" s="294"/>
      <c r="Z452" s="294"/>
      <c r="AA452" s="294"/>
      <c r="AB452" s="294"/>
      <c r="AC452" s="294"/>
      <c r="AD452" s="120"/>
    </row>
    <row r="453" spans="1:30" ht="18" customHeight="1">
      <c r="A453" s="121"/>
      <c r="B453" s="122"/>
      <c r="C453" s="123"/>
      <c r="D453" s="97"/>
      <c r="E453" s="98"/>
      <c r="F453" s="99"/>
      <c r="G453" s="174"/>
      <c r="H453" s="148"/>
      <c r="I453" s="162"/>
      <c r="J453" s="218"/>
      <c r="K453" s="104">
        <f t="shared" si="46"/>
        <v>0</v>
      </c>
      <c r="L453" s="104">
        <f t="shared" si="44"/>
        <v>0</v>
      </c>
      <c r="M453" s="105">
        <f t="shared" si="45"/>
        <v>0</v>
      </c>
      <c r="N453" s="294"/>
      <c r="O453" s="294"/>
      <c r="P453" s="294"/>
      <c r="Q453" s="294"/>
      <c r="R453" s="294"/>
      <c r="S453" s="294"/>
      <c r="T453" s="294"/>
      <c r="U453" s="294"/>
      <c r="V453" s="294"/>
      <c r="W453" s="294"/>
      <c r="X453" s="294"/>
      <c r="Y453" s="294"/>
      <c r="Z453" s="294"/>
      <c r="AA453" s="294"/>
      <c r="AB453" s="294"/>
      <c r="AC453" s="294"/>
      <c r="AD453" s="120"/>
    </row>
    <row r="454" spans="1:30" ht="18" customHeight="1">
      <c r="A454" s="121"/>
      <c r="B454" s="122"/>
      <c r="C454" s="123"/>
      <c r="D454" s="97"/>
      <c r="E454" s="98"/>
      <c r="F454" s="99"/>
      <c r="G454" s="174"/>
      <c r="H454" s="148"/>
      <c r="I454" s="162"/>
      <c r="J454" s="218"/>
      <c r="K454" s="104">
        <f t="shared" si="46"/>
        <v>0</v>
      </c>
      <c r="L454" s="104">
        <f t="shared" si="44"/>
        <v>0</v>
      </c>
      <c r="M454" s="105">
        <f t="shared" si="45"/>
        <v>0</v>
      </c>
      <c r="N454" s="294"/>
      <c r="O454" s="294"/>
      <c r="P454" s="294"/>
      <c r="Q454" s="294"/>
      <c r="R454" s="294"/>
      <c r="S454" s="294"/>
      <c r="T454" s="294"/>
      <c r="U454" s="294"/>
      <c r="V454" s="294"/>
      <c r="W454" s="294"/>
      <c r="X454" s="294"/>
      <c r="Y454" s="294"/>
      <c r="Z454" s="294"/>
      <c r="AA454" s="294"/>
      <c r="AB454" s="294"/>
      <c r="AC454" s="294"/>
      <c r="AD454" s="120"/>
    </row>
    <row r="455" spans="1:30" ht="18" customHeight="1">
      <c r="A455" s="121"/>
      <c r="B455" s="140"/>
      <c r="C455" s="123"/>
      <c r="D455" s="97"/>
      <c r="E455" s="98"/>
      <c r="F455" s="99"/>
      <c r="G455" s="174"/>
      <c r="H455" s="148"/>
      <c r="I455" s="162"/>
      <c r="J455" s="218"/>
      <c r="K455" s="104">
        <f t="shared" si="46"/>
        <v>0</v>
      </c>
      <c r="L455" s="104">
        <f t="shared" si="44"/>
        <v>0</v>
      </c>
      <c r="M455" s="105">
        <f t="shared" si="45"/>
        <v>0</v>
      </c>
      <c r="N455" s="294"/>
      <c r="O455" s="294"/>
      <c r="P455" s="294"/>
      <c r="Q455" s="294"/>
      <c r="R455" s="294"/>
      <c r="S455" s="294"/>
      <c r="T455" s="294"/>
      <c r="U455" s="294"/>
      <c r="V455" s="294"/>
      <c r="W455" s="294"/>
      <c r="X455" s="294"/>
      <c r="Y455" s="294"/>
      <c r="Z455" s="294"/>
      <c r="AA455" s="294"/>
      <c r="AB455" s="294"/>
      <c r="AC455" s="294"/>
      <c r="AD455" s="120"/>
    </row>
    <row r="456" spans="1:30" ht="18" customHeight="1">
      <c r="A456" s="121"/>
      <c r="B456" s="122"/>
      <c r="C456" s="123"/>
      <c r="D456" s="97"/>
      <c r="E456" s="98"/>
      <c r="F456" s="99"/>
      <c r="G456" s="174"/>
      <c r="H456" s="148"/>
      <c r="I456" s="162"/>
      <c r="J456" s="218"/>
      <c r="K456" s="104">
        <f t="shared" si="46"/>
        <v>0</v>
      </c>
      <c r="L456" s="104">
        <f t="shared" si="44"/>
        <v>0</v>
      </c>
      <c r="M456" s="105">
        <f t="shared" si="45"/>
        <v>0</v>
      </c>
      <c r="N456" s="294"/>
      <c r="O456" s="294"/>
      <c r="P456" s="294"/>
      <c r="Q456" s="294"/>
      <c r="R456" s="294"/>
      <c r="S456" s="294"/>
      <c r="T456" s="294"/>
      <c r="U456" s="294"/>
      <c r="V456" s="294"/>
      <c r="W456" s="294"/>
      <c r="X456" s="294"/>
      <c r="Y456" s="294"/>
      <c r="Z456" s="294"/>
      <c r="AA456" s="294"/>
      <c r="AB456" s="294"/>
      <c r="AC456" s="294"/>
      <c r="AD456" s="120"/>
    </row>
    <row r="457" spans="1:30" ht="18" customHeight="1">
      <c r="A457" s="121"/>
      <c r="B457" s="122"/>
      <c r="C457" s="123"/>
      <c r="D457" s="97"/>
      <c r="E457" s="98"/>
      <c r="F457" s="99"/>
      <c r="G457" s="174"/>
      <c r="H457" s="148"/>
      <c r="I457" s="162"/>
      <c r="J457" s="218"/>
      <c r="K457" s="104">
        <f t="shared" si="46"/>
        <v>0</v>
      </c>
      <c r="L457" s="104">
        <f t="shared" si="44"/>
        <v>0</v>
      </c>
      <c r="M457" s="105">
        <f t="shared" si="45"/>
        <v>0</v>
      </c>
      <c r="N457" s="294"/>
      <c r="O457" s="294"/>
      <c r="P457" s="294"/>
      <c r="Q457" s="294"/>
      <c r="R457" s="294"/>
      <c r="S457" s="294"/>
      <c r="T457" s="294"/>
      <c r="U457" s="294"/>
      <c r="V457" s="294"/>
      <c r="W457" s="294"/>
      <c r="X457" s="294"/>
      <c r="Y457" s="294"/>
      <c r="Z457" s="294"/>
      <c r="AA457" s="294"/>
      <c r="AB457" s="294"/>
      <c r="AC457" s="294"/>
      <c r="AD457" s="120"/>
    </row>
    <row r="458" spans="1:30" ht="18" customHeight="1">
      <c r="A458" s="121"/>
      <c r="B458" s="122"/>
      <c r="C458" s="123"/>
      <c r="D458" s="97"/>
      <c r="E458" s="98"/>
      <c r="F458" s="99"/>
      <c r="G458" s="174"/>
      <c r="H458" s="148"/>
      <c r="I458" s="162"/>
      <c r="J458" s="218"/>
      <c r="K458" s="104">
        <f t="shared" si="46"/>
        <v>0</v>
      </c>
      <c r="L458" s="104">
        <f t="shared" si="44"/>
        <v>0</v>
      </c>
      <c r="M458" s="105">
        <f t="shared" si="45"/>
        <v>0</v>
      </c>
      <c r="N458" s="294"/>
      <c r="O458" s="294"/>
      <c r="P458" s="294"/>
      <c r="Q458" s="294"/>
      <c r="R458" s="294"/>
      <c r="S458" s="294"/>
      <c r="T458" s="294"/>
      <c r="U458" s="294"/>
      <c r="V458" s="294"/>
      <c r="W458" s="294"/>
      <c r="X458" s="294"/>
      <c r="Y458" s="294"/>
      <c r="Z458" s="294"/>
      <c r="AA458" s="294"/>
      <c r="AB458" s="294"/>
      <c r="AC458" s="294"/>
      <c r="AD458" s="120"/>
    </row>
    <row r="459" spans="1:30" ht="18" customHeight="1">
      <c r="A459" s="121"/>
      <c r="B459" s="122"/>
      <c r="C459" s="123"/>
      <c r="D459" s="97"/>
      <c r="E459" s="98"/>
      <c r="F459" s="99"/>
      <c r="G459" s="174"/>
      <c r="H459" s="148"/>
      <c r="I459" s="162"/>
      <c r="J459" s="218"/>
      <c r="K459" s="104">
        <f t="shared" si="46"/>
        <v>0</v>
      </c>
      <c r="L459" s="104">
        <f t="shared" si="44"/>
        <v>0</v>
      </c>
      <c r="M459" s="105">
        <f t="shared" si="45"/>
        <v>0</v>
      </c>
      <c r="N459" s="294"/>
      <c r="O459" s="294"/>
      <c r="P459" s="294"/>
      <c r="Q459" s="294"/>
      <c r="R459" s="294"/>
      <c r="S459" s="294"/>
      <c r="T459" s="294"/>
      <c r="U459" s="294"/>
      <c r="V459" s="294"/>
      <c r="W459" s="294"/>
      <c r="X459" s="294"/>
      <c r="Y459" s="294"/>
      <c r="Z459" s="294"/>
      <c r="AA459" s="294"/>
      <c r="AB459" s="294"/>
      <c r="AC459" s="294"/>
      <c r="AD459" s="120"/>
    </row>
    <row r="460" spans="1:30" ht="18" customHeight="1">
      <c r="A460" s="121"/>
      <c r="B460" s="122"/>
      <c r="C460" s="123"/>
      <c r="D460" s="97"/>
      <c r="E460" s="98"/>
      <c r="F460" s="99"/>
      <c r="G460" s="174"/>
      <c r="H460" s="148"/>
      <c r="I460" s="162"/>
      <c r="J460" s="218"/>
      <c r="K460" s="104">
        <f t="shared" si="46"/>
        <v>0</v>
      </c>
      <c r="L460" s="104">
        <f t="shared" si="44"/>
        <v>0</v>
      </c>
      <c r="M460" s="105">
        <f t="shared" si="45"/>
        <v>0</v>
      </c>
      <c r="N460" s="294"/>
      <c r="O460" s="294"/>
      <c r="P460" s="294"/>
      <c r="Q460" s="294"/>
      <c r="R460" s="294"/>
      <c r="S460" s="294"/>
      <c r="T460" s="294"/>
      <c r="U460" s="294"/>
      <c r="V460" s="294"/>
      <c r="W460" s="294"/>
      <c r="X460" s="294"/>
      <c r="Y460" s="294"/>
      <c r="Z460" s="294"/>
      <c r="AA460" s="294"/>
      <c r="AB460" s="294"/>
      <c r="AC460" s="294"/>
      <c r="AD460" s="120"/>
    </row>
    <row r="461" spans="1:30" ht="18" customHeight="1">
      <c r="A461" s="121"/>
      <c r="B461" s="122"/>
      <c r="C461" s="123"/>
      <c r="D461" s="97"/>
      <c r="E461" s="98"/>
      <c r="F461" s="99"/>
      <c r="G461" s="174"/>
      <c r="H461" s="148"/>
      <c r="I461" s="162"/>
      <c r="J461" s="218"/>
      <c r="K461" s="104">
        <f t="shared" si="46"/>
        <v>0</v>
      </c>
      <c r="L461" s="104">
        <f t="shared" si="44"/>
        <v>0</v>
      </c>
      <c r="M461" s="105">
        <f t="shared" si="45"/>
        <v>0</v>
      </c>
      <c r="N461" s="294"/>
      <c r="O461" s="294"/>
      <c r="P461" s="294"/>
      <c r="Q461" s="294"/>
      <c r="R461" s="294"/>
      <c r="S461" s="294"/>
      <c r="T461" s="294"/>
      <c r="U461" s="294"/>
      <c r="V461" s="294"/>
      <c r="W461" s="294"/>
      <c r="X461" s="294"/>
      <c r="Y461" s="294"/>
      <c r="Z461" s="294"/>
      <c r="AA461" s="294"/>
      <c r="AB461" s="294"/>
      <c r="AC461" s="294"/>
      <c r="AD461" s="120"/>
    </row>
    <row r="462" spans="1:30" ht="18" customHeight="1">
      <c r="A462" s="121"/>
      <c r="B462" s="122"/>
      <c r="C462" s="123"/>
      <c r="D462" s="97"/>
      <c r="E462" s="98"/>
      <c r="F462" s="99"/>
      <c r="G462" s="174"/>
      <c r="H462" s="148"/>
      <c r="I462" s="162"/>
      <c r="J462" s="218"/>
      <c r="K462" s="104">
        <f t="shared" si="46"/>
        <v>0</v>
      </c>
      <c r="L462" s="104">
        <f t="shared" si="44"/>
        <v>0</v>
      </c>
      <c r="M462" s="105">
        <f t="shared" si="45"/>
        <v>0</v>
      </c>
      <c r="N462" s="294"/>
      <c r="O462" s="294"/>
      <c r="P462" s="294"/>
      <c r="Q462" s="294"/>
      <c r="R462" s="294"/>
      <c r="S462" s="294"/>
      <c r="T462" s="294"/>
      <c r="U462" s="294"/>
      <c r="V462" s="294"/>
      <c r="W462" s="294"/>
      <c r="X462" s="294"/>
      <c r="Y462" s="294"/>
      <c r="Z462" s="294"/>
      <c r="AA462" s="294"/>
      <c r="AB462" s="294"/>
      <c r="AC462" s="294"/>
      <c r="AD462" s="120"/>
    </row>
    <row r="463" spans="1:30" ht="18" customHeight="1">
      <c r="A463" s="121"/>
      <c r="B463" s="122"/>
      <c r="C463" s="123"/>
      <c r="D463" s="97"/>
      <c r="E463" s="98"/>
      <c r="F463" s="99"/>
      <c r="G463" s="174"/>
      <c r="H463" s="148"/>
      <c r="I463" s="162"/>
      <c r="J463" s="218"/>
      <c r="K463" s="104">
        <f t="shared" si="46"/>
        <v>0</v>
      </c>
      <c r="L463" s="104">
        <f t="shared" si="44"/>
        <v>0</v>
      </c>
      <c r="M463" s="105">
        <f t="shared" si="45"/>
        <v>0</v>
      </c>
      <c r="N463" s="294"/>
      <c r="O463" s="294"/>
      <c r="P463" s="294"/>
      <c r="Q463" s="294"/>
      <c r="R463" s="294"/>
      <c r="S463" s="294"/>
      <c r="T463" s="294"/>
      <c r="U463" s="294"/>
      <c r="V463" s="294"/>
      <c r="W463" s="294"/>
      <c r="X463" s="294"/>
      <c r="Y463" s="294"/>
      <c r="Z463" s="294"/>
      <c r="AA463" s="294"/>
      <c r="AB463" s="294"/>
      <c r="AC463" s="294"/>
      <c r="AD463" s="120"/>
    </row>
    <row r="464" spans="1:30" ht="18" customHeight="1">
      <c r="A464" s="121"/>
      <c r="B464" s="122"/>
      <c r="C464" s="123"/>
      <c r="D464" s="97"/>
      <c r="E464" s="98"/>
      <c r="F464" s="99"/>
      <c r="G464" s="174"/>
      <c r="H464" s="148"/>
      <c r="I464" s="162"/>
      <c r="J464" s="218"/>
      <c r="K464" s="104">
        <f t="shared" si="46"/>
        <v>0</v>
      </c>
      <c r="L464" s="104">
        <f t="shared" si="44"/>
        <v>0</v>
      </c>
      <c r="M464" s="105">
        <f t="shared" si="45"/>
        <v>0</v>
      </c>
      <c r="N464" s="294"/>
      <c r="O464" s="294"/>
      <c r="P464" s="294"/>
      <c r="Q464" s="294"/>
      <c r="R464" s="294"/>
      <c r="S464" s="294"/>
      <c r="T464" s="294"/>
      <c r="U464" s="294"/>
      <c r="V464" s="294"/>
      <c r="W464" s="294"/>
      <c r="X464" s="294"/>
      <c r="Y464" s="294"/>
      <c r="Z464" s="294"/>
      <c r="AA464" s="294"/>
      <c r="AB464" s="294"/>
      <c r="AC464" s="294"/>
      <c r="AD464" s="120"/>
    </row>
    <row r="465" spans="1:30" ht="18" customHeight="1">
      <c r="A465" s="121"/>
      <c r="B465" s="122"/>
      <c r="C465" s="123"/>
      <c r="D465" s="219"/>
      <c r="E465" s="98"/>
      <c r="F465" s="99"/>
      <c r="G465" s="174"/>
      <c r="H465" s="148"/>
      <c r="I465" s="162"/>
      <c r="J465" s="218"/>
      <c r="K465" s="104">
        <f t="shared" si="46"/>
        <v>0</v>
      </c>
      <c r="L465" s="104">
        <f t="shared" si="44"/>
        <v>0</v>
      </c>
      <c r="M465" s="105">
        <f t="shared" si="45"/>
        <v>0</v>
      </c>
      <c r="N465" s="294"/>
      <c r="O465" s="294"/>
      <c r="P465" s="294"/>
      <c r="Q465" s="294"/>
      <c r="R465" s="294"/>
      <c r="S465" s="294"/>
      <c r="T465" s="294"/>
      <c r="U465" s="294"/>
      <c r="V465" s="294"/>
      <c r="W465" s="294"/>
      <c r="X465" s="294"/>
      <c r="Y465" s="294"/>
      <c r="Z465" s="294"/>
      <c r="AA465" s="294"/>
      <c r="AB465" s="294"/>
      <c r="AC465" s="294"/>
      <c r="AD465" s="120"/>
    </row>
    <row r="466" spans="1:30" ht="18" customHeight="1">
      <c r="A466" s="121"/>
      <c r="B466" s="140"/>
      <c r="C466" s="123"/>
      <c r="D466" s="219"/>
      <c r="E466" s="98"/>
      <c r="F466" s="99"/>
      <c r="G466" s="174"/>
      <c r="H466" s="148"/>
      <c r="I466" s="162"/>
      <c r="J466" s="218"/>
      <c r="K466" s="104">
        <f t="shared" si="46"/>
        <v>0</v>
      </c>
      <c r="L466" s="104">
        <f t="shared" si="44"/>
        <v>0</v>
      </c>
      <c r="M466" s="105">
        <f t="shared" si="45"/>
        <v>0</v>
      </c>
      <c r="N466" s="294"/>
      <c r="O466" s="294"/>
      <c r="P466" s="294"/>
      <c r="Q466" s="294"/>
      <c r="R466" s="294"/>
      <c r="S466" s="294"/>
      <c r="T466" s="294"/>
      <c r="U466" s="294"/>
      <c r="V466" s="294"/>
      <c r="W466" s="294"/>
      <c r="X466" s="294"/>
      <c r="Y466" s="294"/>
      <c r="Z466" s="294"/>
      <c r="AA466" s="294"/>
      <c r="AB466" s="294"/>
      <c r="AC466" s="294"/>
      <c r="AD466" s="120"/>
    </row>
    <row r="467" spans="1:30" ht="18" customHeight="1">
      <c r="A467" s="121"/>
      <c r="B467" s="122"/>
      <c r="C467" s="123"/>
      <c r="D467" s="219"/>
      <c r="E467" s="98"/>
      <c r="F467" s="99"/>
      <c r="G467" s="174"/>
      <c r="H467" s="148"/>
      <c r="I467" s="162"/>
      <c r="J467" s="218"/>
      <c r="K467" s="177">
        <f t="shared" si="46"/>
        <v>0</v>
      </c>
      <c r="L467" s="177">
        <f t="shared" si="44"/>
        <v>0</v>
      </c>
      <c r="M467" s="105">
        <f t="shared" si="45"/>
        <v>0</v>
      </c>
      <c r="N467" s="294"/>
      <c r="O467" s="294"/>
      <c r="P467" s="294"/>
      <c r="Q467" s="294"/>
      <c r="R467" s="294"/>
      <c r="S467" s="294"/>
      <c r="T467" s="294"/>
      <c r="U467" s="294"/>
      <c r="V467" s="294"/>
      <c r="W467" s="294"/>
      <c r="X467" s="294"/>
      <c r="Y467" s="294"/>
      <c r="Z467" s="294"/>
      <c r="AA467" s="294"/>
      <c r="AB467" s="294"/>
      <c r="AC467" s="294"/>
      <c r="AD467" s="120"/>
    </row>
    <row r="468" spans="1:30" ht="18" customHeight="1">
      <c r="A468" s="121"/>
      <c r="B468" s="239"/>
      <c r="C468" s="240"/>
      <c r="D468" s="219"/>
      <c r="E468" s="98"/>
      <c r="F468" s="99"/>
      <c r="G468" s="174"/>
      <c r="H468" s="148"/>
      <c r="I468" s="162"/>
      <c r="J468" s="218"/>
      <c r="K468" s="104">
        <f t="shared" si="46"/>
        <v>0</v>
      </c>
      <c r="L468" s="104">
        <f t="shared" si="44"/>
        <v>0</v>
      </c>
      <c r="M468" s="105">
        <f t="shared" si="45"/>
        <v>0</v>
      </c>
      <c r="N468" s="294"/>
      <c r="O468" s="294"/>
      <c r="P468" s="294"/>
      <c r="Q468" s="294"/>
      <c r="R468" s="294"/>
      <c r="S468" s="294"/>
      <c r="T468" s="294"/>
      <c r="U468" s="294"/>
      <c r="V468" s="294"/>
      <c r="W468" s="294"/>
      <c r="X468" s="294"/>
      <c r="Y468" s="294"/>
      <c r="Z468" s="294"/>
      <c r="AA468" s="294"/>
      <c r="AB468" s="294"/>
      <c r="AC468" s="294"/>
      <c r="AD468" s="120"/>
    </row>
    <row r="469" spans="1:30" ht="18" customHeight="1">
      <c r="A469" s="121"/>
      <c r="B469" s="239"/>
      <c r="C469" s="240"/>
      <c r="D469" s="219"/>
      <c r="E469" s="98"/>
      <c r="F469" s="99"/>
      <c r="G469" s="174"/>
      <c r="H469" s="148"/>
      <c r="I469" s="162"/>
      <c r="J469" s="218"/>
      <c r="K469" s="104">
        <f t="shared" si="46"/>
        <v>0</v>
      </c>
      <c r="L469" s="104">
        <f t="shared" si="44"/>
        <v>0</v>
      </c>
      <c r="M469" s="105">
        <f t="shared" si="45"/>
        <v>0</v>
      </c>
      <c r="N469" s="294"/>
      <c r="O469" s="294"/>
      <c r="P469" s="294"/>
      <c r="Q469" s="294"/>
      <c r="R469" s="294"/>
      <c r="S469" s="294"/>
      <c r="T469" s="294"/>
      <c r="U469" s="294"/>
      <c r="V469" s="294"/>
      <c r="W469" s="294"/>
      <c r="X469" s="294"/>
      <c r="Y469" s="294"/>
      <c r="Z469" s="294"/>
      <c r="AA469" s="294"/>
      <c r="AB469" s="294"/>
      <c r="AC469" s="294"/>
      <c r="AD469" s="120"/>
    </row>
    <row r="470" spans="1:30" ht="18" customHeight="1">
      <c r="A470" s="121"/>
      <c r="B470" s="239"/>
      <c r="C470" s="240"/>
      <c r="D470" s="219"/>
      <c r="E470" s="98"/>
      <c r="F470" s="99"/>
      <c r="G470" s="174"/>
      <c r="H470" s="148"/>
      <c r="I470" s="162"/>
      <c r="J470" s="218"/>
      <c r="K470" s="104">
        <f t="shared" si="46"/>
        <v>0</v>
      </c>
      <c r="L470" s="104">
        <f t="shared" si="44"/>
        <v>0</v>
      </c>
      <c r="M470" s="105">
        <f t="shared" si="45"/>
        <v>0</v>
      </c>
      <c r="N470" s="294"/>
      <c r="O470" s="294"/>
      <c r="P470" s="294"/>
      <c r="Q470" s="294"/>
      <c r="R470" s="294"/>
      <c r="S470" s="294"/>
      <c r="T470" s="294"/>
      <c r="U470" s="294"/>
      <c r="V470" s="294"/>
      <c r="W470" s="294"/>
      <c r="X470" s="294"/>
      <c r="Y470" s="294"/>
      <c r="Z470" s="294"/>
      <c r="AA470" s="294"/>
      <c r="AB470" s="294"/>
      <c r="AC470" s="294"/>
      <c r="AD470" s="120"/>
    </row>
    <row r="471" spans="1:30" ht="18" customHeight="1">
      <c r="A471" s="121"/>
      <c r="B471" s="122"/>
      <c r="C471" s="123"/>
      <c r="D471" s="219"/>
      <c r="E471" s="98"/>
      <c r="F471" s="99"/>
      <c r="G471" s="174"/>
      <c r="H471" s="148"/>
      <c r="I471" s="162"/>
      <c r="J471" s="218"/>
      <c r="K471" s="104">
        <f t="shared" si="46"/>
        <v>0</v>
      </c>
      <c r="L471" s="104">
        <f t="shared" si="44"/>
        <v>0</v>
      </c>
      <c r="M471" s="105">
        <f t="shared" si="45"/>
        <v>0</v>
      </c>
      <c r="N471" s="294"/>
      <c r="O471" s="294"/>
      <c r="P471" s="294"/>
      <c r="Q471" s="294"/>
      <c r="R471" s="294"/>
      <c r="S471" s="294"/>
      <c r="T471" s="294"/>
      <c r="U471" s="294"/>
      <c r="V471" s="294"/>
      <c r="W471" s="294"/>
      <c r="X471" s="294"/>
      <c r="Y471" s="294"/>
      <c r="Z471" s="294"/>
      <c r="AA471" s="294"/>
      <c r="AB471" s="294"/>
      <c r="AC471" s="294"/>
      <c r="AD471" s="120"/>
    </row>
    <row r="472" spans="1:30" ht="18" customHeight="1">
      <c r="A472" s="142"/>
      <c r="B472" s="143"/>
      <c r="C472" s="144"/>
      <c r="D472" s="144"/>
      <c r="E472" s="98"/>
      <c r="F472" s="99"/>
      <c r="G472" s="174"/>
      <c r="H472" s="148"/>
      <c r="I472" s="149"/>
      <c r="J472" s="218"/>
      <c r="K472" s="104">
        <f t="shared" si="46"/>
        <v>0</v>
      </c>
      <c r="L472" s="104">
        <f t="shared" si="44"/>
        <v>0</v>
      </c>
      <c r="M472" s="105">
        <f t="shared" si="45"/>
        <v>0</v>
      </c>
      <c r="N472" s="286"/>
      <c r="O472" s="286"/>
      <c r="P472" s="286"/>
      <c r="Q472" s="286"/>
      <c r="R472" s="286"/>
      <c r="S472" s="286"/>
      <c r="T472" s="286"/>
      <c r="U472" s="286"/>
      <c r="V472" s="286"/>
      <c r="W472" s="286"/>
      <c r="X472" s="286"/>
      <c r="Y472" s="286"/>
      <c r="Z472" s="286"/>
      <c r="AA472" s="286"/>
      <c r="AB472" s="286"/>
      <c r="AC472" s="286"/>
      <c r="AD472" s="120"/>
    </row>
    <row r="473" spans="1:30" ht="18" customHeight="1">
      <c r="A473" s="56">
        <v>27</v>
      </c>
      <c r="B473" s="95"/>
      <c r="C473" s="96"/>
      <c r="D473" s="141"/>
      <c r="E473" s="98"/>
      <c r="F473" s="99"/>
      <c r="G473" s="174"/>
      <c r="H473" s="148"/>
      <c r="I473" s="162"/>
      <c r="J473" s="218"/>
      <c r="K473" s="104">
        <f t="shared" si="46"/>
        <v>0</v>
      </c>
      <c r="L473" s="104">
        <f t="shared" si="44"/>
        <v>0</v>
      </c>
      <c r="M473" s="105">
        <f t="shared" si="45"/>
        <v>0</v>
      </c>
      <c r="N473" s="342"/>
      <c r="O473" s="314"/>
      <c r="P473" s="313">
        <f>SUM(M473:M502)+N473+O473</f>
        <v>0</v>
      </c>
      <c r="Q473" s="314">
        <v>0</v>
      </c>
      <c r="R473" s="313"/>
      <c r="S473" s="316">
        <v>450</v>
      </c>
      <c r="T473" s="314">
        <v>450</v>
      </c>
      <c r="U473" s="316">
        <v>112</v>
      </c>
      <c r="V473" s="317">
        <v>112</v>
      </c>
      <c r="W473" s="316">
        <v>56</v>
      </c>
      <c r="X473" s="314">
        <v>56</v>
      </c>
      <c r="Y473" s="313">
        <f>ROUND((P473-T473),1)</f>
        <v>-450</v>
      </c>
      <c r="Z473" s="312">
        <f>IF(OR(SUM(V473:V502)="",SUM(Q473:Q502)=""),0,IF(OR(SUM(U473:U502)=320,SUM(V473:V502)&gt;0),ROUND((SUM(Q473:Q502)-SUM(V473:V502)),1),0))</f>
        <v>-112</v>
      </c>
      <c r="AA473" s="312">
        <f>IF(OR(SUM(X473:X502)="",SUM(R473:R502)=""),0,IF(OR(SUM(W473:W502)=160,SUM(X473:X502)&gt;0),ROUND((SUM(R473:R502)-SUM(X473:X502)),1),0))</f>
        <v>-56</v>
      </c>
      <c r="AB473" s="319">
        <v>9.3000000000000007</v>
      </c>
      <c r="AC473" s="315">
        <f>SUM(Y473:AA502)</f>
        <v>-618</v>
      </c>
      <c r="AD473" s="120"/>
    </row>
    <row r="474" spans="1:30" ht="18" customHeight="1">
      <c r="A474" s="121"/>
      <c r="B474" s="122"/>
      <c r="C474" s="123"/>
      <c r="D474" s="219"/>
      <c r="E474" s="98"/>
      <c r="F474" s="99"/>
      <c r="G474" s="174"/>
      <c r="H474" s="148"/>
      <c r="I474" s="162"/>
      <c r="J474" s="218"/>
      <c r="K474" s="104">
        <f t="shared" si="46"/>
        <v>0</v>
      </c>
      <c r="L474" s="104">
        <f t="shared" si="44"/>
        <v>0</v>
      </c>
      <c r="M474" s="105">
        <f t="shared" si="45"/>
        <v>0</v>
      </c>
      <c r="N474" s="294"/>
      <c r="O474" s="294"/>
      <c r="P474" s="294"/>
      <c r="Q474" s="294"/>
      <c r="R474" s="294"/>
      <c r="S474" s="294"/>
      <c r="T474" s="294"/>
      <c r="U474" s="294"/>
      <c r="V474" s="294"/>
      <c r="W474" s="294"/>
      <c r="X474" s="294"/>
      <c r="Y474" s="294"/>
      <c r="Z474" s="294"/>
      <c r="AA474" s="294"/>
      <c r="AB474" s="294"/>
      <c r="AC474" s="294"/>
      <c r="AD474" s="120"/>
    </row>
    <row r="475" spans="1:30" ht="18" customHeight="1">
      <c r="A475" s="121"/>
      <c r="B475" s="122"/>
      <c r="C475" s="123"/>
      <c r="D475" s="219"/>
      <c r="E475" s="98"/>
      <c r="F475" s="99"/>
      <c r="G475" s="174"/>
      <c r="H475" s="148"/>
      <c r="I475" s="162"/>
      <c r="J475" s="218"/>
      <c r="K475" s="104">
        <f t="shared" si="46"/>
        <v>0</v>
      </c>
      <c r="L475" s="104">
        <f t="shared" si="44"/>
        <v>0</v>
      </c>
      <c r="M475" s="105">
        <f t="shared" si="45"/>
        <v>0</v>
      </c>
      <c r="N475" s="294"/>
      <c r="O475" s="294"/>
      <c r="P475" s="294"/>
      <c r="Q475" s="294"/>
      <c r="R475" s="294"/>
      <c r="S475" s="294"/>
      <c r="T475" s="294"/>
      <c r="U475" s="294"/>
      <c r="V475" s="294"/>
      <c r="W475" s="294"/>
      <c r="X475" s="294"/>
      <c r="Y475" s="294"/>
      <c r="Z475" s="294"/>
      <c r="AA475" s="294"/>
      <c r="AB475" s="294"/>
      <c r="AC475" s="294"/>
      <c r="AD475" s="120"/>
    </row>
    <row r="476" spans="1:30" ht="18" customHeight="1">
      <c r="A476" s="121"/>
      <c r="B476" s="122"/>
      <c r="C476" s="123"/>
      <c r="D476" s="219"/>
      <c r="E476" s="98"/>
      <c r="F476" s="99"/>
      <c r="G476" s="174"/>
      <c r="H476" s="148"/>
      <c r="I476" s="162"/>
      <c r="J476" s="218"/>
      <c r="K476" s="104">
        <f t="shared" si="46"/>
        <v>0</v>
      </c>
      <c r="L476" s="104">
        <f t="shared" si="44"/>
        <v>0</v>
      </c>
      <c r="M476" s="105">
        <f t="shared" si="45"/>
        <v>0</v>
      </c>
      <c r="N476" s="294"/>
      <c r="O476" s="294"/>
      <c r="P476" s="294"/>
      <c r="Q476" s="294"/>
      <c r="R476" s="294"/>
      <c r="S476" s="294"/>
      <c r="T476" s="294"/>
      <c r="U476" s="294"/>
      <c r="V476" s="294"/>
      <c r="W476" s="294"/>
      <c r="X476" s="294"/>
      <c r="Y476" s="294"/>
      <c r="Z476" s="294"/>
      <c r="AA476" s="294"/>
      <c r="AB476" s="294"/>
      <c r="AC476" s="294"/>
      <c r="AD476" s="120"/>
    </row>
    <row r="477" spans="1:30" ht="18" customHeight="1">
      <c r="A477" s="121"/>
      <c r="B477" s="122"/>
      <c r="C477" s="123"/>
      <c r="D477" s="219"/>
      <c r="E477" s="98"/>
      <c r="F477" s="99"/>
      <c r="G477" s="174"/>
      <c r="H477" s="148"/>
      <c r="I477" s="162"/>
      <c r="J477" s="218"/>
      <c r="K477" s="104">
        <f t="shared" si="46"/>
        <v>0</v>
      </c>
      <c r="L477" s="104">
        <f t="shared" si="44"/>
        <v>0</v>
      </c>
      <c r="M477" s="105">
        <f t="shared" si="45"/>
        <v>0</v>
      </c>
      <c r="N477" s="294"/>
      <c r="O477" s="294"/>
      <c r="P477" s="294"/>
      <c r="Q477" s="294"/>
      <c r="R477" s="294"/>
      <c r="S477" s="294"/>
      <c r="T477" s="294"/>
      <c r="U477" s="294"/>
      <c r="V477" s="294"/>
      <c r="W477" s="294"/>
      <c r="X477" s="294"/>
      <c r="Y477" s="294"/>
      <c r="Z477" s="294"/>
      <c r="AA477" s="294"/>
      <c r="AB477" s="294"/>
      <c r="AC477" s="294"/>
      <c r="AD477" s="120"/>
    </row>
    <row r="478" spans="1:30" ht="18" customHeight="1">
      <c r="A478" s="121"/>
      <c r="B478" s="122"/>
      <c r="C478" s="123"/>
      <c r="D478" s="219"/>
      <c r="E478" s="98"/>
      <c r="F478" s="99"/>
      <c r="G478" s="174"/>
      <c r="H478" s="148"/>
      <c r="I478" s="162"/>
      <c r="J478" s="218"/>
      <c r="K478" s="104">
        <f t="shared" si="46"/>
        <v>0</v>
      </c>
      <c r="L478" s="104">
        <f t="shared" si="44"/>
        <v>0</v>
      </c>
      <c r="M478" s="105">
        <f t="shared" si="45"/>
        <v>0</v>
      </c>
      <c r="N478" s="294"/>
      <c r="O478" s="294"/>
      <c r="P478" s="294"/>
      <c r="Q478" s="294"/>
      <c r="R478" s="294"/>
      <c r="S478" s="294"/>
      <c r="T478" s="294"/>
      <c r="U478" s="294"/>
      <c r="V478" s="294"/>
      <c r="W478" s="294"/>
      <c r="X478" s="294"/>
      <c r="Y478" s="294"/>
      <c r="Z478" s="294"/>
      <c r="AA478" s="294"/>
      <c r="AB478" s="294"/>
      <c r="AC478" s="294"/>
      <c r="AD478" s="120"/>
    </row>
    <row r="479" spans="1:30" ht="18" customHeight="1">
      <c r="A479" s="121"/>
      <c r="B479" s="122"/>
      <c r="C479" s="123"/>
      <c r="D479" s="219"/>
      <c r="E479" s="98"/>
      <c r="F479" s="99"/>
      <c r="G479" s="174"/>
      <c r="H479" s="148"/>
      <c r="I479" s="162"/>
      <c r="J479" s="218"/>
      <c r="K479" s="104">
        <f t="shared" si="46"/>
        <v>0</v>
      </c>
      <c r="L479" s="104">
        <f t="shared" si="44"/>
        <v>0</v>
      </c>
      <c r="M479" s="105">
        <f t="shared" si="45"/>
        <v>0</v>
      </c>
      <c r="N479" s="294"/>
      <c r="O479" s="294"/>
      <c r="P479" s="294"/>
      <c r="Q479" s="294"/>
      <c r="R479" s="294"/>
      <c r="S479" s="294"/>
      <c r="T479" s="294"/>
      <c r="U479" s="294"/>
      <c r="V479" s="294"/>
      <c r="W479" s="294"/>
      <c r="X479" s="294"/>
      <c r="Y479" s="294"/>
      <c r="Z479" s="294"/>
      <c r="AA479" s="294"/>
      <c r="AB479" s="294"/>
      <c r="AC479" s="294"/>
      <c r="AD479" s="120"/>
    </row>
    <row r="480" spans="1:30" ht="18" customHeight="1">
      <c r="A480" s="121"/>
      <c r="B480" s="122"/>
      <c r="C480" s="123"/>
      <c r="D480" s="219"/>
      <c r="E480" s="98"/>
      <c r="F480" s="99"/>
      <c r="G480" s="174"/>
      <c r="H480" s="148"/>
      <c r="I480" s="162"/>
      <c r="J480" s="218"/>
      <c r="K480" s="104">
        <f t="shared" si="46"/>
        <v>0</v>
      </c>
      <c r="L480" s="104">
        <f t="shared" si="44"/>
        <v>0</v>
      </c>
      <c r="M480" s="105">
        <f t="shared" si="45"/>
        <v>0</v>
      </c>
      <c r="N480" s="294"/>
      <c r="O480" s="294"/>
      <c r="P480" s="294"/>
      <c r="Q480" s="294"/>
      <c r="R480" s="294"/>
      <c r="S480" s="294"/>
      <c r="T480" s="294"/>
      <c r="U480" s="294"/>
      <c r="V480" s="294"/>
      <c r="W480" s="294"/>
      <c r="X480" s="294"/>
      <c r="Y480" s="294"/>
      <c r="Z480" s="294"/>
      <c r="AA480" s="294"/>
      <c r="AB480" s="294"/>
      <c r="AC480" s="294"/>
      <c r="AD480" s="120"/>
    </row>
    <row r="481" spans="1:30" ht="18" customHeight="1">
      <c r="A481" s="121"/>
      <c r="B481" s="122"/>
      <c r="C481" s="123"/>
      <c r="D481" s="219"/>
      <c r="E481" s="98"/>
      <c r="F481" s="99"/>
      <c r="G481" s="174"/>
      <c r="H481" s="148"/>
      <c r="I481" s="162"/>
      <c r="J481" s="218"/>
      <c r="K481" s="104">
        <f t="shared" si="46"/>
        <v>0</v>
      </c>
      <c r="L481" s="104">
        <f t="shared" si="44"/>
        <v>0</v>
      </c>
      <c r="M481" s="105">
        <f t="shared" si="45"/>
        <v>0</v>
      </c>
      <c r="N481" s="294"/>
      <c r="O481" s="294"/>
      <c r="P481" s="294"/>
      <c r="Q481" s="294"/>
      <c r="R481" s="294"/>
      <c r="S481" s="294"/>
      <c r="T481" s="294"/>
      <c r="U481" s="294"/>
      <c r="V481" s="294"/>
      <c r="W481" s="294"/>
      <c r="X481" s="294"/>
      <c r="Y481" s="294"/>
      <c r="Z481" s="294"/>
      <c r="AA481" s="294"/>
      <c r="AB481" s="294"/>
      <c r="AC481" s="294"/>
      <c r="AD481" s="120"/>
    </row>
    <row r="482" spans="1:30" ht="18" customHeight="1">
      <c r="A482" s="121"/>
      <c r="B482" s="122"/>
      <c r="C482" s="123"/>
      <c r="D482" s="219"/>
      <c r="E482" s="98"/>
      <c r="F482" s="99"/>
      <c r="G482" s="174"/>
      <c r="H482" s="148"/>
      <c r="I482" s="162"/>
      <c r="J482" s="218"/>
      <c r="K482" s="104">
        <f t="shared" si="46"/>
        <v>0</v>
      </c>
      <c r="L482" s="104">
        <f t="shared" si="44"/>
        <v>0</v>
      </c>
      <c r="M482" s="105">
        <f t="shared" si="45"/>
        <v>0</v>
      </c>
      <c r="N482" s="294"/>
      <c r="O482" s="294"/>
      <c r="P482" s="294"/>
      <c r="Q482" s="294"/>
      <c r="R482" s="294"/>
      <c r="S482" s="294"/>
      <c r="T482" s="294"/>
      <c r="U482" s="294"/>
      <c r="V482" s="294"/>
      <c r="W482" s="294"/>
      <c r="X482" s="294"/>
      <c r="Y482" s="294"/>
      <c r="Z482" s="294"/>
      <c r="AA482" s="294"/>
      <c r="AB482" s="294"/>
      <c r="AC482" s="294"/>
      <c r="AD482" s="120"/>
    </row>
    <row r="483" spans="1:30" ht="18" customHeight="1">
      <c r="A483" s="121"/>
      <c r="B483" s="122"/>
      <c r="C483" s="123"/>
      <c r="D483" s="219"/>
      <c r="E483" s="98"/>
      <c r="F483" s="99"/>
      <c r="G483" s="174"/>
      <c r="H483" s="148"/>
      <c r="I483" s="162"/>
      <c r="J483" s="218"/>
      <c r="K483" s="104">
        <f t="shared" si="46"/>
        <v>0</v>
      </c>
      <c r="L483" s="104">
        <f t="shared" si="44"/>
        <v>0</v>
      </c>
      <c r="M483" s="105">
        <f t="shared" si="45"/>
        <v>0</v>
      </c>
      <c r="N483" s="294"/>
      <c r="O483" s="294"/>
      <c r="P483" s="294"/>
      <c r="Q483" s="294"/>
      <c r="R483" s="294"/>
      <c r="S483" s="294"/>
      <c r="T483" s="294"/>
      <c r="U483" s="294"/>
      <c r="V483" s="294"/>
      <c r="W483" s="294"/>
      <c r="X483" s="294"/>
      <c r="Y483" s="294"/>
      <c r="Z483" s="294"/>
      <c r="AA483" s="294"/>
      <c r="AB483" s="294"/>
      <c r="AC483" s="294"/>
      <c r="AD483" s="120"/>
    </row>
    <row r="484" spans="1:30" ht="18" customHeight="1">
      <c r="A484" s="121"/>
      <c r="B484" s="122"/>
      <c r="C484" s="123"/>
      <c r="D484" s="219"/>
      <c r="E484" s="98"/>
      <c r="F484" s="99"/>
      <c r="G484" s="174"/>
      <c r="H484" s="148"/>
      <c r="I484" s="162"/>
      <c r="J484" s="218"/>
      <c r="K484" s="104">
        <f t="shared" si="46"/>
        <v>0</v>
      </c>
      <c r="L484" s="104">
        <f t="shared" si="44"/>
        <v>0</v>
      </c>
      <c r="M484" s="105">
        <f t="shared" si="45"/>
        <v>0</v>
      </c>
      <c r="N484" s="294"/>
      <c r="O484" s="294"/>
      <c r="P484" s="294"/>
      <c r="Q484" s="294"/>
      <c r="R484" s="294"/>
      <c r="S484" s="294"/>
      <c r="T484" s="294"/>
      <c r="U484" s="294"/>
      <c r="V484" s="294"/>
      <c r="W484" s="294"/>
      <c r="X484" s="294"/>
      <c r="Y484" s="294"/>
      <c r="Z484" s="294"/>
      <c r="AA484" s="294"/>
      <c r="AB484" s="294"/>
      <c r="AC484" s="294"/>
      <c r="AD484" s="120"/>
    </row>
    <row r="485" spans="1:30" ht="18" customHeight="1">
      <c r="A485" s="121"/>
      <c r="B485" s="140"/>
      <c r="C485" s="123"/>
      <c r="D485" s="219"/>
      <c r="E485" s="98"/>
      <c r="F485" s="99"/>
      <c r="G485" s="174"/>
      <c r="H485" s="148"/>
      <c r="I485" s="162"/>
      <c r="J485" s="218"/>
      <c r="K485" s="104">
        <f t="shared" si="46"/>
        <v>0</v>
      </c>
      <c r="L485" s="104">
        <f t="shared" si="44"/>
        <v>0</v>
      </c>
      <c r="M485" s="105">
        <f t="shared" si="45"/>
        <v>0</v>
      </c>
      <c r="N485" s="294"/>
      <c r="O485" s="294"/>
      <c r="P485" s="294"/>
      <c r="Q485" s="294"/>
      <c r="R485" s="294"/>
      <c r="S485" s="294"/>
      <c r="T485" s="294"/>
      <c r="U485" s="294"/>
      <c r="V485" s="294"/>
      <c r="W485" s="294"/>
      <c r="X485" s="294"/>
      <c r="Y485" s="294"/>
      <c r="Z485" s="294"/>
      <c r="AA485" s="294"/>
      <c r="AB485" s="294"/>
      <c r="AC485" s="294"/>
      <c r="AD485" s="120"/>
    </row>
    <row r="486" spans="1:30" ht="18" customHeight="1">
      <c r="A486" s="121"/>
      <c r="B486" s="122"/>
      <c r="C486" s="123"/>
      <c r="D486" s="219"/>
      <c r="E486" s="98"/>
      <c r="F486" s="99"/>
      <c r="G486" s="174"/>
      <c r="H486" s="148"/>
      <c r="I486" s="162"/>
      <c r="J486" s="218"/>
      <c r="K486" s="104">
        <f t="shared" si="46"/>
        <v>0</v>
      </c>
      <c r="L486" s="104">
        <f t="shared" si="44"/>
        <v>0</v>
      </c>
      <c r="M486" s="105">
        <f t="shared" si="45"/>
        <v>0</v>
      </c>
      <c r="N486" s="294"/>
      <c r="O486" s="294"/>
      <c r="P486" s="294"/>
      <c r="Q486" s="294"/>
      <c r="R486" s="294"/>
      <c r="S486" s="294"/>
      <c r="T486" s="294"/>
      <c r="U486" s="294"/>
      <c r="V486" s="294"/>
      <c r="W486" s="294"/>
      <c r="X486" s="294"/>
      <c r="Y486" s="294"/>
      <c r="Z486" s="294"/>
      <c r="AA486" s="294"/>
      <c r="AB486" s="294"/>
      <c r="AC486" s="294"/>
      <c r="AD486" s="120"/>
    </row>
    <row r="487" spans="1:30" ht="18" customHeight="1">
      <c r="A487" s="121"/>
      <c r="B487" s="122"/>
      <c r="C487" s="123"/>
      <c r="D487" s="219"/>
      <c r="E487" s="98"/>
      <c r="F487" s="99"/>
      <c r="G487" s="174"/>
      <c r="H487" s="148"/>
      <c r="I487" s="162"/>
      <c r="J487" s="218"/>
      <c r="K487" s="104">
        <f t="shared" si="46"/>
        <v>0</v>
      </c>
      <c r="L487" s="104">
        <f t="shared" si="44"/>
        <v>0</v>
      </c>
      <c r="M487" s="105">
        <f t="shared" si="45"/>
        <v>0</v>
      </c>
      <c r="N487" s="294"/>
      <c r="O487" s="294"/>
      <c r="P487" s="294"/>
      <c r="Q487" s="294"/>
      <c r="R487" s="294"/>
      <c r="S487" s="294"/>
      <c r="T487" s="294"/>
      <c r="U487" s="294"/>
      <c r="V487" s="294"/>
      <c r="W487" s="294"/>
      <c r="X487" s="294"/>
      <c r="Y487" s="294"/>
      <c r="Z487" s="294"/>
      <c r="AA487" s="294"/>
      <c r="AB487" s="294"/>
      <c r="AC487" s="294"/>
      <c r="AD487" s="120"/>
    </row>
    <row r="488" spans="1:30" ht="18" customHeight="1">
      <c r="A488" s="121"/>
      <c r="B488" s="122"/>
      <c r="C488" s="123"/>
      <c r="D488" s="219"/>
      <c r="E488" s="98"/>
      <c r="F488" s="99"/>
      <c r="G488" s="174"/>
      <c r="H488" s="148"/>
      <c r="I488" s="162"/>
      <c r="J488" s="218"/>
      <c r="K488" s="104">
        <f t="shared" si="46"/>
        <v>0</v>
      </c>
      <c r="L488" s="104">
        <f t="shared" si="44"/>
        <v>0</v>
      </c>
      <c r="M488" s="105">
        <f t="shared" si="45"/>
        <v>0</v>
      </c>
      <c r="N488" s="294"/>
      <c r="O488" s="294"/>
      <c r="P488" s="294"/>
      <c r="Q488" s="294"/>
      <c r="R488" s="294"/>
      <c r="S488" s="294"/>
      <c r="T488" s="294"/>
      <c r="U488" s="294"/>
      <c r="V488" s="294"/>
      <c r="W488" s="294"/>
      <c r="X488" s="294"/>
      <c r="Y488" s="294"/>
      <c r="Z488" s="294"/>
      <c r="AA488" s="294"/>
      <c r="AB488" s="294"/>
      <c r="AC488" s="294"/>
      <c r="AD488" s="120"/>
    </row>
    <row r="489" spans="1:30" ht="18" customHeight="1">
      <c r="A489" s="121"/>
      <c r="B489" s="122"/>
      <c r="C489" s="123"/>
      <c r="D489" s="219"/>
      <c r="E489" s="98"/>
      <c r="F489" s="99"/>
      <c r="G489" s="174"/>
      <c r="H489" s="148"/>
      <c r="I489" s="162"/>
      <c r="J489" s="218"/>
      <c r="K489" s="104">
        <f t="shared" si="46"/>
        <v>0</v>
      </c>
      <c r="L489" s="104">
        <f t="shared" si="44"/>
        <v>0</v>
      </c>
      <c r="M489" s="105">
        <f t="shared" si="45"/>
        <v>0</v>
      </c>
      <c r="N489" s="294"/>
      <c r="O489" s="294"/>
      <c r="P489" s="294"/>
      <c r="Q489" s="294"/>
      <c r="R489" s="294"/>
      <c r="S489" s="294"/>
      <c r="T489" s="294"/>
      <c r="U489" s="294"/>
      <c r="V489" s="294"/>
      <c r="W489" s="294"/>
      <c r="X489" s="294"/>
      <c r="Y489" s="294"/>
      <c r="Z489" s="294"/>
      <c r="AA489" s="294"/>
      <c r="AB489" s="294"/>
      <c r="AC489" s="294"/>
      <c r="AD489" s="120"/>
    </row>
    <row r="490" spans="1:30" ht="18" customHeight="1">
      <c r="A490" s="121"/>
      <c r="B490" s="122"/>
      <c r="C490" s="123"/>
      <c r="D490" s="219"/>
      <c r="E490" s="98"/>
      <c r="F490" s="99"/>
      <c r="G490" s="174"/>
      <c r="H490" s="148"/>
      <c r="I490" s="162"/>
      <c r="J490" s="218"/>
      <c r="K490" s="104">
        <f t="shared" si="46"/>
        <v>0</v>
      </c>
      <c r="L490" s="104">
        <f t="shared" si="44"/>
        <v>0</v>
      </c>
      <c r="M490" s="105">
        <f t="shared" si="45"/>
        <v>0</v>
      </c>
      <c r="N490" s="294"/>
      <c r="O490" s="294"/>
      <c r="P490" s="294"/>
      <c r="Q490" s="294"/>
      <c r="R490" s="294"/>
      <c r="S490" s="294"/>
      <c r="T490" s="294"/>
      <c r="U490" s="294"/>
      <c r="V490" s="294"/>
      <c r="W490" s="294"/>
      <c r="X490" s="294"/>
      <c r="Y490" s="294"/>
      <c r="Z490" s="294"/>
      <c r="AA490" s="294"/>
      <c r="AB490" s="294"/>
      <c r="AC490" s="294"/>
      <c r="AD490" s="120"/>
    </row>
    <row r="491" spans="1:30" ht="18" customHeight="1">
      <c r="A491" s="121"/>
      <c r="B491" s="122"/>
      <c r="C491" s="123"/>
      <c r="D491" s="219"/>
      <c r="E491" s="98"/>
      <c r="F491" s="99"/>
      <c r="G491" s="174"/>
      <c r="H491" s="148"/>
      <c r="I491" s="162"/>
      <c r="J491" s="218"/>
      <c r="K491" s="104">
        <f t="shared" si="46"/>
        <v>0</v>
      </c>
      <c r="L491" s="104">
        <f t="shared" si="44"/>
        <v>0</v>
      </c>
      <c r="M491" s="105">
        <f t="shared" si="45"/>
        <v>0</v>
      </c>
      <c r="N491" s="294"/>
      <c r="O491" s="294"/>
      <c r="P491" s="294"/>
      <c r="Q491" s="294"/>
      <c r="R491" s="294"/>
      <c r="S491" s="294"/>
      <c r="T491" s="294"/>
      <c r="U491" s="294"/>
      <c r="V491" s="294"/>
      <c r="W491" s="294"/>
      <c r="X491" s="294"/>
      <c r="Y491" s="294"/>
      <c r="Z491" s="294"/>
      <c r="AA491" s="294"/>
      <c r="AB491" s="294"/>
      <c r="AC491" s="294"/>
      <c r="AD491" s="120"/>
    </row>
    <row r="492" spans="1:30" ht="18" customHeight="1">
      <c r="A492" s="121"/>
      <c r="B492" s="239"/>
      <c r="C492" s="123"/>
      <c r="D492" s="219"/>
      <c r="E492" s="98"/>
      <c r="F492" s="99"/>
      <c r="G492" s="174"/>
      <c r="H492" s="148"/>
      <c r="I492" s="162"/>
      <c r="J492" s="218"/>
      <c r="K492" s="104">
        <f t="shared" si="46"/>
        <v>0</v>
      </c>
      <c r="L492" s="104">
        <f t="shared" si="44"/>
        <v>0</v>
      </c>
      <c r="M492" s="105">
        <f t="shared" si="45"/>
        <v>0</v>
      </c>
      <c r="N492" s="294"/>
      <c r="O492" s="294"/>
      <c r="P492" s="294"/>
      <c r="Q492" s="294"/>
      <c r="R492" s="294"/>
      <c r="S492" s="294"/>
      <c r="T492" s="294"/>
      <c r="U492" s="294"/>
      <c r="V492" s="294"/>
      <c r="W492" s="294"/>
      <c r="X492" s="294"/>
      <c r="Y492" s="294"/>
      <c r="Z492" s="294"/>
      <c r="AA492" s="294"/>
      <c r="AB492" s="294"/>
      <c r="AC492" s="294"/>
      <c r="AD492" s="120"/>
    </row>
    <row r="493" spans="1:30" ht="18" customHeight="1">
      <c r="A493" s="121"/>
      <c r="B493" s="122"/>
      <c r="C493" s="123"/>
      <c r="D493" s="219"/>
      <c r="E493" s="98"/>
      <c r="F493" s="99"/>
      <c r="G493" s="174"/>
      <c r="H493" s="148"/>
      <c r="I493" s="162"/>
      <c r="J493" s="218"/>
      <c r="K493" s="104">
        <f t="shared" si="46"/>
        <v>0</v>
      </c>
      <c r="L493" s="104">
        <f t="shared" si="44"/>
        <v>0</v>
      </c>
      <c r="M493" s="105">
        <f t="shared" si="45"/>
        <v>0</v>
      </c>
      <c r="N493" s="294"/>
      <c r="O493" s="294"/>
      <c r="P493" s="294"/>
      <c r="Q493" s="294"/>
      <c r="R493" s="294"/>
      <c r="S493" s="294"/>
      <c r="T493" s="294"/>
      <c r="U493" s="294"/>
      <c r="V493" s="294"/>
      <c r="W493" s="294"/>
      <c r="X493" s="294"/>
      <c r="Y493" s="294"/>
      <c r="Z493" s="294"/>
      <c r="AA493" s="294"/>
      <c r="AB493" s="294"/>
      <c r="AC493" s="294"/>
      <c r="AD493" s="120"/>
    </row>
    <row r="494" spans="1:30" ht="18" customHeight="1">
      <c r="A494" s="121"/>
      <c r="B494" s="122"/>
      <c r="C494" s="123"/>
      <c r="D494" s="219"/>
      <c r="E494" s="98"/>
      <c r="F494" s="99"/>
      <c r="G494" s="174"/>
      <c r="H494" s="148"/>
      <c r="I494" s="162"/>
      <c r="J494" s="218"/>
      <c r="K494" s="104">
        <f t="shared" si="46"/>
        <v>0</v>
      </c>
      <c r="L494" s="104">
        <f t="shared" si="44"/>
        <v>0</v>
      </c>
      <c r="M494" s="105">
        <f t="shared" si="45"/>
        <v>0</v>
      </c>
      <c r="N494" s="294"/>
      <c r="O494" s="294"/>
      <c r="P494" s="294"/>
      <c r="Q494" s="294"/>
      <c r="R494" s="294"/>
      <c r="S494" s="294"/>
      <c r="T494" s="294"/>
      <c r="U494" s="294"/>
      <c r="V494" s="294"/>
      <c r="W494" s="294"/>
      <c r="X494" s="294"/>
      <c r="Y494" s="294"/>
      <c r="Z494" s="294"/>
      <c r="AA494" s="294"/>
      <c r="AB494" s="294"/>
      <c r="AC494" s="294"/>
      <c r="AD494" s="120"/>
    </row>
    <row r="495" spans="1:30" ht="18" customHeight="1">
      <c r="A495" s="121"/>
      <c r="B495" s="122"/>
      <c r="C495" s="123"/>
      <c r="D495" s="219"/>
      <c r="E495" s="98"/>
      <c r="F495" s="99"/>
      <c r="G495" s="174"/>
      <c r="H495" s="148"/>
      <c r="I495" s="162"/>
      <c r="J495" s="218"/>
      <c r="K495" s="104">
        <f t="shared" si="46"/>
        <v>0</v>
      </c>
      <c r="L495" s="104">
        <f t="shared" si="44"/>
        <v>0</v>
      </c>
      <c r="M495" s="105">
        <f t="shared" si="45"/>
        <v>0</v>
      </c>
      <c r="N495" s="294"/>
      <c r="O495" s="294"/>
      <c r="P495" s="294"/>
      <c r="Q495" s="294"/>
      <c r="R495" s="294"/>
      <c r="S495" s="294"/>
      <c r="T495" s="294"/>
      <c r="U495" s="294"/>
      <c r="V495" s="294"/>
      <c r="W495" s="294"/>
      <c r="X495" s="294"/>
      <c r="Y495" s="294"/>
      <c r="Z495" s="294"/>
      <c r="AA495" s="294"/>
      <c r="AB495" s="294"/>
      <c r="AC495" s="294"/>
      <c r="AD495" s="120"/>
    </row>
    <row r="496" spans="1:30" ht="18" customHeight="1">
      <c r="A496" s="121"/>
      <c r="B496" s="140"/>
      <c r="C496" s="123"/>
      <c r="D496" s="219"/>
      <c r="E496" s="98"/>
      <c r="F496" s="99"/>
      <c r="G496" s="174"/>
      <c r="H496" s="148"/>
      <c r="I496" s="162"/>
      <c r="J496" s="218"/>
      <c r="K496" s="104">
        <f t="shared" si="46"/>
        <v>0</v>
      </c>
      <c r="L496" s="104">
        <f t="shared" si="44"/>
        <v>0</v>
      </c>
      <c r="M496" s="105">
        <f t="shared" si="45"/>
        <v>0</v>
      </c>
      <c r="N496" s="294"/>
      <c r="O496" s="294"/>
      <c r="P496" s="294"/>
      <c r="Q496" s="294"/>
      <c r="R496" s="294"/>
      <c r="S496" s="294"/>
      <c r="T496" s="294"/>
      <c r="U496" s="294"/>
      <c r="V496" s="294"/>
      <c r="W496" s="294"/>
      <c r="X496" s="294"/>
      <c r="Y496" s="294"/>
      <c r="Z496" s="294"/>
      <c r="AA496" s="294"/>
      <c r="AB496" s="294"/>
      <c r="AC496" s="294"/>
      <c r="AD496" s="120"/>
    </row>
    <row r="497" spans="1:30" ht="18" customHeight="1">
      <c r="A497" s="121"/>
      <c r="B497" s="122"/>
      <c r="C497" s="123"/>
      <c r="D497" s="219"/>
      <c r="E497" s="98"/>
      <c r="F497" s="99"/>
      <c r="G497" s="174"/>
      <c r="H497" s="148"/>
      <c r="I497" s="162"/>
      <c r="J497" s="218"/>
      <c r="K497" s="104">
        <f t="shared" si="46"/>
        <v>0</v>
      </c>
      <c r="L497" s="104">
        <f t="shared" si="44"/>
        <v>0</v>
      </c>
      <c r="M497" s="105">
        <f t="shared" si="45"/>
        <v>0</v>
      </c>
      <c r="N497" s="294"/>
      <c r="O497" s="294"/>
      <c r="P497" s="294"/>
      <c r="Q497" s="294"/>
      <c r="R497" s="294"/>
      <c r="S497" s="294"/>
      <c r="T497" s="294"/>
      <c r="U497" s="294"/>
      <c r="V497" s="294"/>
      <c r="W497" s="294"/>
      <c r="X497" s="294"/>
      <c r="Y497" s="294"/>
      <c r="Z497" s="294"/>
      <c r="AA497" s="294"/>
      <c r="AB497" s="294"/>
      <c r="AC497" s="294"/>
      <c r="AD497" s="120"/>
    </row>
    <row r="498" spans="1:30" ht="27.75" customHeight="1">
      <c r="A498" s="121"/>
      <c r="B498" s="239"/>
      <c r="C498" s="240"/>
      <c r="D498" s="219"/>
      <c r="E498" s="98"/>
      <c r="F498" s="99"/>
      <c r="G498" s="174"/>
      <c r="H498" s="148"/>
      <c r="I498" s="162"/>
      <c r="J498" s="218"/>
      <c r="K498" s="104">
        <f t="shared" si="46"/>
        <v>0</v>
      </c>
      <c r="L498" s="104">
        <f t="shared" si="44"/>
        <v>0</v>
      </c>
      <c r="M498" s="105">
        <f t="shared" si="45"/>
        <v>0</v>
      </c>
      <c r="N498" s="294"/>
      <c r="O498" s="294"/>
      <c r="P498" s="294"/>
      <c r="Q498" s="294"/>
      <c r="R498" s="294"/>
      <c r="S498" s="294"/>
      <c r="T498" s="294"/>
      <c r="U498" s="294"/>
      <c r="V498" s="294"/>
      <c r="W498" s="294"/>
      <c r="X498" s="294"/>
      <c r="Y498" s="294"/>
      <c r="Z498" s="294"/>
      <c r="AA498" s="294"/>
      <c r="AB498" s="294"/>
      <c r="AC498" s="294"/>
      <c r="AD498" s="120"/>
    </row>
    <row r="499" spans="1:30" ht="18" customHeight="1">
      <c r="A499" s="121"/>
      <c r="B499" s="239"/>
      <c r="C499" s="240"/>
      <c r="D499" s="219"/>
      <c r="E499" s="98"/>
      <c r="F499" s="99"/>
      <c r="G499" s="174"/>
      <c r="H499" s="148"/>
      <c r="I499" s="162"/>
      <c r="J499" s="218"/>
      <c r="K499" s="104">
        <f t="shared" si="46"/>
        <v>0</v>
      </c>
      <c r="L499" s="104">
        <f t="shared" si="44"/>
        <v>0</v>
      </c>
      <c r="M499" s="105">
        <f t="shared" si="45"/>
        <v>0</v>
      </c>
      <c r="N499" s="294"/>
      <c r="O499" s="294"/>
      <c r="P499" s="294"/>
      <c r="Q499" s="294"/>
      <c r="R499" s="294"/>
      <c r="S499" s="294"/>
      <c r="T499" s="294"/>
      <c r="U499" s="294"/>
      <c r="V499" s="294"/>
      <c r="W499" s="294"/>
      <c r="X499" s="294"/>
      <c r="Y499" s="294"/>
      <c r="Z499" s="294"/>
      <c r="AA499" s="294"/>
      <c r="AB499" s="294"/>
      <c r="AC499" s="294"/>
      <c r="AD499" s="120"/>
    </row>
    <row r="500" spans="1:30" ht="18" customHeight="1">
      <c r="A500" s="121"/>
      <c r="B500" s="239"/>
      <c r="C500" s="240"/>
      <c r="D500" s="219"/>
      <c r="E500" s="98"/>
      <c r="F500" s="99"/>
      <c r="G500" s="174"/>
      <c r="H500" s="148"/>
      <c r="I500" s="162"/>
      <c r="J500" s="218"/>
      <c r="K500" s="104">
        <f t="shared" si="46"/>
        <v>0</v>
      </c>
      <c r="L500" s="104">
        <f t="shared" si="44"/>
        <v>0</v>
      </c>
      <c r="M500" s="105">
        <f t="shared" si="45"/>
        <v>0</v>
      </c>
      <c r="N500" s="294"/>
      <c r="O500" s="294"/>
      <c r="P500" s="294"/>
      <c r="Q500" s="294"/>
      <c r="R500" s="294"/>
      <c r="S500" s="294"/>
      <c r="T500" s="294"/>
      <c r="U500" s="294"/>
      <c r="V500" s="294"/>
      <c r="W500" s="294"/>
      <c r="X500" s="294"/>
      <c r="Y500" s="294"/>
      <c r="Z500" s="294"/>
      <c r="AA500" s="294"/>
      <c r="AB500" s="294"/>
      <c r="AC500" s="294"/>
      <c r="AD500" s="120"/>
    </row>
    <row r="501" spans="1:30" ht="18" customHeight="1">
      <c r="A501" s="121"/>
      <c r="B501" s="122"/>
      <c r="C501" s="123"/>
      <c r="D501" s="219"/>
      <c r="E501" s="98"/>
      <c r="F501" s="99"/>
      <c r="G501" s="174"/>
      <c r="H501" s="148"/>
      <c r="I501" s="162"/>
      <c r="J501" s="218"/>
      <c r="K501" s="104">
        <f t="shared" si="46"/>
        <v>0</v>
      </c>
      <c r="L501" s="104">
        <f t="shared" si="44"/>
        <v>0</v>
      </c>
      <c r="M501" s="105">
        <f t="shared" si="45"/>
        <v>0</v>
      </c>
      <c r="N501" s="294"/>
      <c r="O501" s="294"/>
      <c r="P501" s="294"/>
      <c r="Q501" s="294"/>
      <c r="R501" s="294"/>
      <c r="S501" s="294"/>
      <c r="T501" s="294"/>
      <c r="U501" s="294"/>
      <c r="V501" s="294"/>
      <c r="W501" s="294"/>
      <c r="X501" s="294"/>
      <c r="Y501" s="294"/>
      <c r="Z501" s="294"/>
      <c r="AA501" s="294"/>
      <c r="AB501" s="294"/>
      <c r="AC501" s="294"/>
      <c r="AD501" s="120"/>
    </row>
    <row r="502" spans="1:30" ht="18" customHeight="1">
      <c r="A502" s="142"/>
      <c r="B502" s="143"/>
      <c r="C502" s="144"/>
      <c r="D502" s="144"/>
      <c r="E502" s="98"/>
      <c r="F502" s="99"/>
      <c r="G502" s="174"/>
      <c r="H502" s="148"/>
      <c r="I502" s="149"/>
      <c r="J502" s="218"/>
      <c r="K502" s="104">
        <f t="shared" si="46"/>
        <v>0</v>
      </c>
      <c r="L502" s="104">
        <f t="shared" si="44"/>
        <v>0</v>
      </c>
      <c r="M502" s="105">
        <f t="shared" si="45"/>
        <v>0</v>
      </c>
      <c r="N502" s="286"/>
      <c r="O502" s="286"/>
      <c r="P502" s="286"/>
      <c r="Q502" s="286"/>
      <c r="R502" s="286"/>
      <c r="S502" s="286"/>
      <c r="T502" s="286"/>
      <c r="U502" s="286"/>
      <c r="V502" s="286"/>
      <c r="W502" s="286"/>
      <c r="X502" s="286"/>
      <c r="Y502" s="286"/>
      <c r="Z502" s="286"/>
      <c r="AA502" s="286"/>
      <c r="AB502" s="286"/>
      <c r="AC502" s="286"/>
      <c r="AD502" s="120"/>
    </row>
    <row r="503" spans="1:30" ht="18" customHeight="1">
      <c r="A503" s="56">
        <v>28</v>
      </c>
      <c r="B503" s="95"/>
      <c r="C503" s="96"/>
      <c r="D503" s="141"/>
      <c r="E503" s="98"/>
      <c r="F503" s="99"/>
      <c r="G503" s="174"/>
      <c r="H503" s="148"/>
      <c r="I503" s="162"/>
      <c r="J503" s="218"/>
      <c r="K503" s="104">
        <f t="shared" si="46"/>
        <v>0</v>
      </c>
      <c r="L503" s="104">
        <f t="shared" si="44"/>
        <v>0</v>
      </c>
      <c r="M503" s="105">
        <f t="shared" si="45"/>
        <v>0</v>
      </c>
      <c r="N503" s="342"/>
      <c r="O503" s="314"/>
      <c r="P503" s="313">
        <f>SUM(M503:M532)+N503+O503</f>
        <v>0</v>
      </c>
      <c r="Q503" s="314">
        <v>0</v>
      </c>
      <c r="R503" s="313"/>
      <c r="S503" s="316">
        <v>450</v>
      </c>
      <c r="T503" s="314">
        <v>450</v>
      </c>
      <c r="U503" s="316">
        <v>112</v>
      </c>
      <c r="V503" s="317">
        <v>112</v>
      </c>
      <c r="W503" s="316">
        <v>56</v>
      </c>
      <c r="X503" s="314">
        <v>56</v>
      </c>
      <c r="Y503" s="313">
        <f>ROUND((P503-T503),1)</f>
        <v>-450</v>
      </c>
      <c r="Z503" s="312">
        <f>IF(OR(SUM(V503:V532)="",SUM(Q503:Q532)=""),0,IF(OR(SUM(U503:U532)=320,SUM(V503:V532)&gt;0),ROUND((SUM(Q503:Q532)-SUM(V503:V532)),1),0))</f>
        <v>-112</v>
      </c>
      <c r="AA503" s="312">
        <f>IF(OR(SUM(X503:X532)="",SUM(R503:R532)=""),0,IF(OR(SUM(W503:W532)=160,SUM(X503:X532)&gt;0),ROUND((SUM(R503:R532)-SUM(X503:X532)),1),0))</f>
        <v>-56</v>
      </c>
      <c r="AB503" s="319">
        <v>47.2</v>
      </c>
      <c r="AC503" s="315">
        <f>SUM(Y503:AA532)</f>
        <v>-618</v>
      </c>
      <c r="AD503" s="120"/>
    </row>
    <row r="504" spans="1:30" ht="18" customHeight="1">
      <c r="A504" s="121"/>
      <c r="B504" s="122"/>
      <c r="C504" s="123"/>
      <c r="D504" s="219"/>
      <c r="E504" s="98"/>
      <c r="F504" s="99"/>
      <c r="G504" s="174"/>
      <c r="H504" s="148"/>
      <c r="I504" s="162"/>
      <c r="J504" s="218"/>
      <c r="K504" s="104">
        <f t="shared" si="46"/>
        <v>0</v>
      </c>
      <c r="L504" s="104">
        <f t="shared" si="44"/>
        <v>0</v>
      </c>
      <c r="M504" s="105">
        <f t="shared" si="45"/>
        <v>0</v>
      </c>
      <c r="N504" s="294"/>
      <c r="O504" s="294"/>
      <c r="P504" s="294"/>
      <c r="Q504" s="294"/>
      <c r="R504" s="294"/>
      <c r="S504" s="294"/>
      <c r="T504" s="294"/>
      <c r="U504" s="294"/>
      <c r="V504" s="294"/>
      <c r="W504" s="294"/>
      <c r="X504" s="294"/>
      <c r="Y504" s="294"/>
      <c r="Z504" s="294"/>
      <c r="AA504" s="294"/>
      <c r="AB504" s="294"/>
      <c r="AC504" s="294"/>
      <c r="AD504" s="120"/>
    </row>
    <row r="505" spans="1:30" ht="18" customHeight="1">
      <c r="A505" s="121"/>
      <c r="B505" s="122"/>
      <c r="C505" s="123"/>
      <c r="D505" s="219"/>
      <c r="E505" s="98"/>
      <c r="F505" s="99"/>
      <c r="G505" s="174"/>
      <c r="H505" s="148"/>
      <c r="I505" s="162"/>
      <c r="J505" s="218"/>
      <c r="K505" s="104">
        <f t="shared" si="46"/>
        <v>0</v>
      </c>
      <c r="L505" s="104">
        <f t="shared" si="44"/>
        <v>0</v>
      </c>
      <c r="M505" s="105">
        <f t="shared" si="45"/>
        <v>0</v>
      </c>
      <c r="N505" s="294"/>
      <c r="O505" s="294"/>
      <c r="P505" s="294"/>
      <c r="Q505" s="294"/>
      <c r="R505" s="294"/>
      <c r="S505" s="294"/>
      <c r="T505" s="294"/>
      <c r="U505" s="294"/>
      <c r="V505" s="294"/>
      <c r="W505" s="294"/>
      <c r="X505" s="294"/>
      <c r="Y505" s="294"/>
      <c r="Z505" s="294"/>
      <c r="AA505" s="294"/>
      <c r="AB505" s="294"/>
      <c r="AC505" s="294"/>
      <c r="AD505" s="120"/>
    </row>
    <row r="506" spans="1:30" ht="18" customHeight="1">
      <c r="A506" s="121"/>
      <c r="B506" s="122"/>
      <c r="C506" s="123"/>
      <c r="D506" s="219"/>
      <c r="E506" s="98"/>
      <c r="F506" s="99"/>
      <c r="G506" s="174"/>
      <c r="H506" s="148"/>
      <c r="I506" s="162"/>
      <c r="J506" s="218"/>
      <c r="K506" s="104">
        <f t="shared" si="46"/>
        <v>0</v>
      </c>
      <c r="L506" s="104">
        <f t="shared" si="44"/>
        <v>0</v>
      </c>
      <c r="M506" s="105">
        <f t="shared" si="45"/>
        <v>0</v>
      </c>
      <c r="N506" s="294"/>
      <c r="O506" s="294"/>
      <c r="P506" s="294"/>
      <c r="Q506" s="294"/>
      <c r="R506" s="294"/>
      <c r="S506" s="294"/>
      <c r="T506" s="294"/>
      <c r="U506" s="294"/>
      <c r="V506" s="294"/>
      <c r="W506" s="294"/>
      <c r="X506" s="294"/>
      <c r="Y506" s="294"/>
      <c r="Z506" s="294"/>
      <c r="AA506" s="294"/>
      <c r="AB506" s="294"/>
      <c r="AC506" s="294"/>
      <c r="AD506" s="120"/>
    </row>
    <row r="507" spans="1:30" ht="18" customHeight="1">
      <c r="A507" s="121"/>
      <c r="B507" s="122"/>
      <c r="C507" s="123"/>
      <c r="D507" s="219"/>
      <c r="E507" s="98"/>
      <c r="F507" s="99"/>
      <c r="G507" s="174"/>
      <c r="H507" s="148"/>
      <c r="I507" s="162"/>
      <c r="J507" s="218"/>
      <c r="K507" s="104">
        <f t="shared" si="46"/>
        <v>0</v>
      </c>
      <c r="L507" s="104">
        <f t="shared" si="44"/>
        <v>0</v>
      </c>
      <c r="M507" s="105">
        <f t="shared" si="45"/>
        <v>0</v>
      </c>
      <c r="N507" s="294"/>
      <c r="O507" s="294"/>
      <c r="P507" s="294"/>
      <c r="Q507" s="294"/>
      <c r="R507" s="294"/>
      <c r="S507" s="294"/>
      <c r="T507" s="294"/>
      <c r="U507" s="294"/>
      <c r="V507" s="294"/>
      <c r="W507" s="294"/>
      <c r="X507" s="294"/>
      <c r="Y507" s="294"/>
      <c r="Z507" s="294"/>
      <c r="AA507" s="294"/>
      <c r="AB507" s="294"/>
      <c r="AC507" s="294"/>
      <c r="AD507" s="120"/>
    </row>
    <row r="508" spans="1:30" ht="18" customHeight="1">
      <c r="A508" s="121"/>
      <c r="B508" s="122"/>
      <c r="C508" s="123"/>
      <c r="D508" s="219"/>
      <c r="E508" s="98"/>
      <c r="F508" s="99"/>
      <c r="G508" s="174"/>
      <c r="H508" s="148"/>
      <c r="I508" s="162"/>
      <c r="J508" s="218"/>
      <c r="K508" s="104">
        <f t="shared" si="46"/>
        <v>0</v>
      </c>
      <c r="L508" s="104">
        <f t="shared" si="44"/>
        <v>0</v>
      </c>
      <c r="M508" s="105">
        <f t="shared" si="45"/>
        <v>0</v>
      </c>
      <c r="N508" s="294"/>
      <c r="O508" s="294"/>
      <c r="P508" s="294"/>
      <c r="Q508" s="294"/>
      <c r="R508" s="294"/>
      <c r="S508" s="294"/>
      <c r="T508" s="294"/>
      <c r="U508" s="294"/>
      <c r="V508" s="294"/>
      <c r="W508" s="294"/>
      <c r="X508" s="294"/>
      <c r="Y508" s="294"/>
      <c r="Z508" s="294"/>
      <c r="AA508" s="294"/>
      <c r="AB508" s="294"/>
      <c r="AC508" s="294"/>
      <c r="AD508" s="120"/>
    </row>
    <row r="509" spans="1:30" ht="24.75" customHeight="1">
      <c r="A509" s="121"/>
      <c r="B509" s="122"/>
      <c r="C509" s="123"/>
      <c r="D509" s="219"/>
      <c r="E509" s="98"/>
      <c r="F509" s="99"/>
      <c r="G509" s="174"/>
      <c r="H509" s="148"/>
      <c r="I509" s="162"/>
      <c r="J509" s="218"/>
      <c r="K509" s="104">
        <f t="shared" si="46"/>
        <v>0</v>
      </c>
      <c r="L509" s="104">
        <f t="shared" si="44"/>
        <v>0</v>
      </c>
      <c r="M509" s="105">
        <f t="shared" si="45"/>
        <v>0</v>
      </c>
      <c r="N509" s="294"/>
      <c r="O509" s="294"/>
      <c r="P509" s="294"/>
      <c r="Q509" s="294"/>
      <c r="R509" s="294"/>
      <c r="S509" s="294"/>
      <c r="T509" s="294"/>
      <c r="U509" s="294"/>
      <c r="V509" s="294"/>
      <c r="W509" s="294"/>
      <c r="X509" s="294"/>
      <c r="Y509" s="294"/>
      <c r="Z509" s="294"/>
      <c r="AA509" s="294"/>
      <c r="AB509" s="294"/>
      <c r="AC509" s="294"/>
      <c r="AD509" s="120"/>
    </row>
    <row r="510" spans="1:30" ht="18" customHeight="1">
      <c r="A510" s="121"/>
      <c r="B510" s="122"/>
      <c r="C510" s="123"/>
      <c r="D510" s="219"/>
      <c r="E510" s="98"/>
      <c r="F510" s="99"/>
      <c r="G510" s="174"/>
      <c r="H510" s="148"/>
      <c r="I510" s="162"/>
      <c r="J510" s="218"/>
      <c r="K510" s="104">
        <f t="shared" si="46"/>
        <v>0</v>
      </c>
      <c r="L510" s="104">
        <f t="shared" si="44"/>
        <v>0</v>
      </c>
      <c r="M510" s="105">
        <f t="shared" si="45"/>
        <v>0</v>
      </c>
      <c r="N510" s="294"/>
      <c r="O510" s="294"/>
      <c r="P510" s="294"/>
      <c r="Q510" s="294"/>
      <c r="R510" s="294"/>
      <c r="S510" s="294"/>
      <c r="T510" s="294"/>
      <c r="U510" s="294"/>
      <c r="V510" s="294"/>
      <c r="W510" s="294"/>
      <c r="X510" s="294"/>
      <c r="Y510" s="294"/>
      <c r="Z510" s="294"/>
      <c r="AA510" s="294"/>
      <c r="AB510" s="294"/>
      <c r="AC510" s="294"/>
      <c r="AD510" s="120"/>
    </row>
    <row r="511" spans="1:30" ht="18" customHeight="1">
      <c r="A511" s="121"/>
      <c r="B511" s="122"/>
      <c r="C511" s="123"/>
      <c r="D511" s="219"/>
      <c r="E511" s="98"/>
      <c r="F511" s="99"/>
      <c r="G511" s="174"/>
      <c r="H511" s="148"/>
      <c r="I511" s="162"/>
      <c r="J511" s="218"/>
      <c r="K511" s="104">
        <f t="shared" si="46"/>
        <v>0</v>
      </c>
      <c r="L511" s="104">
        <f t="shared" si="44"/>
        <v>0</v>
      </c>
      <c r="M511" s="105">
        <f t="shared" si="45"/>
        <v>0</v>
      </c>
      <c r="N511" s="294"/>
      <c r="O511" s="294"/>
      <c r="P511" s="294"/>
      <c r="Q511" s="294"/>
      <c r="R511" s="294"/>
      <c r="S511" s="294"/>
      <c r="T511" s="294"/>
      <c r="U511" s="294"/>
      <c r="V511" s="294"/>
      <c r="W511" s="294"/>
      <c r="X511" s="294"/>
      <c r="Y511" s="294"/>
      <c r="Z511" s="294"/>
      <c r="AA511" s="294"/>
      <c r="AB511" s="294"/>
      <c r="AC511" s="294"/>
      <c r="AD511" s="120"/>
    </row>
    <row r="512" spans="1:30" ht="18" customHeight="1">
      <c r="A512" s="121"/>
      <c r="B512" s="122"/>
      <c r="C512" s="123"/>
      <c r="D512" s="219"/>
      <c r="E512" s="98"/>
      <c r="F512" s="99"/>
      <c r="G512" s="174"/>
      <c r="H512" s="148"/>
      <c r="I512" s="162"/>
      <c r="J512" s="218"/>
      <c r="K512" s="104">
        <f t="shared" si="46"/>
        <v>0</v>
      </c>
      <c r="L512" s="104">
        <f t="shared" si="44"/>
        <v>0</v>
      </c>
      <c r="M512" s="105">
        <f t="shared" si="45"/>
        <v>0</v>
      </c>
      <c r="N512" s="294"/>
      <c r="O512" s="294"/>
      <c r="P512" s="294"/>
      <c r="Q512" s="294"/>
      <c r="R512" s="294"/>
      <c r="S512" s="294"/>
      <c r="T512" s="294"/>
      <c r="U512" s="294"/>
      <c r="V512" s="294"/>
      <c r="W512" s="294"/>
      <c r="X512" s="294"/>
      <c r="Y512" s="294"/>
      <c r="Z512" s="294"/>
      <c r="AA512" s="294"/>
      <c r="AB512" s="294"/>
      <c r="AC512" s="294"/>
      <c r="AD512" s="120"/>
    </row>
    <row r="513" spans="1:30" ht="18" customHeight="1">
      <c r="A513" s="121"/>
      <c r="B513" s="122"/>
      <c r="C513" s="123"/>
      <c r="D513" s="219"/>
      <c r="E513" s="98"/>
      <c r="F513" s="99"/>
      <c r="G513" s="174"/>
      <c r="H513" s="148"/>
      <c r="I513" s="162"/>
      <c r="J513" s="218"/>
      <c r="K513" s="104">
        <f t="shared" si="46"/>
        <v>0</v>
      </c>
      <c r="L513" s="104">
        <f t="shared" si="44"/>
        <v>0</v>
      </c>
      <c r="M513" s="105">
        <f t="shared" si="45"/>
        <v>0</v>
      </c>
      <c r="N513" s="294"/>
      <c r="O513" s="294"/>
      <c r="P513" s="294"/>
      <c r="Q513" s="294"/>
      <c r="R513" s="294"/>
      <c r="S513" s="294"/>
      <c r="T513" s="294"/>
      <c r="U513" s="294"/>
      <c r="V513" s="294"/>
      <c r="W513" s="294"/>
      <c r="X513" s="294"/>
      <c r="Y513" s="294"/>
      <c r="Z513" s="294"/>
      <c r="AA513" s="294"/>
      <c r="AB513" s="294"/>
      <c r="AC513" s="294"/>
      <c r="AD513" s="120"/>
    </row>
    <row r="514" spans="1:30" ht="18" customHeight="1">
      <c r="A514" s="121"/>
      <c r="B514" s="122"/>
      <c r="C514" s="123"/>
      <c r="D514" s="219"/>
      <c r="E514" s="98"/>
      <c r="F514" s="99"/>
      <c r="G514" s="174"/>
      <c r="H514" s="148"/>
      <c r="I514" s="162"/>
      <c r="J514" s="218"/>
      <c r="K514" s="104">
        <f t="shared" si="46"/>
        <v>0</v>
      </c>
      <c r="L514" s="104">
        <f t="shared" si="44"/>
        <v>0</v>
      </c>
      <c r="M514" s="105">
        <f t="shared" si="45"/>
        <v>0</v>
      </c>
      <c r="N514" s="294"/>
      <c r="O514" s="294"/>
      <c r="P514" s="294"/>
      <c r="Q514" s="294"/>
      <c r="R514" s="294"/>
      <c r="S514" s="294"/>
      <c r="T514" s="294"/>
      <c r="U514" s="294"/>
      <c r="V514" s="294"/>
      <c r="W514" s="294"/>
      <c r="X514" s="294"/>
      <c r="Y514" s="294"/>
      <c r="Z514" s="294"/>
      <c r="AA514" s="294"/>
      <c r="AB514" s="294"/>
      <c r="AC514" s="294"/>
      <c r="AD514" s="120"/>
    </row>
    <row r="515" spans="1:30" ht="18" customHeight="1">
      <c r="A515" s="121"/>
      <c r="B515" s="140"/>
      <c r="C515" s="123"/>
      <c r="D515" s="219"/>
      <c r="E515" s="98"/>
      <c r="F515" s="99"/>
      <c r="G515" s="174"/>
      <c r="H515" s="148"/>
      <c r="I515" s="162"/>
      <c r="J515" s="218"/>
      <c r="K515" s="104">
        <f t="shared" si="46"/>
        <v>0</v>
      </c>
      <c r="L515" s="104">
        <f t="shared" si="44"/>
        <v>0</v>
      </c>
      <c r="M515" s="105">
        <f t="shared" si="45"/>
        <v>0</v>
      </c>
      <c r="N515" s="294"/>
      <c r="O515" s="294"/>
      <c r="P515" s="294"/>
      <c r="Q515" s="294"/>
      <c r="R515" s="294"/>
      <c r="S515" s="294"/>
      <c r="T515" s="294"/>
      <c r="U515" s="294"/>
      <c r="V515" s="294"/>
      <c r="W515" s="294"/>
      <c r="X515" s="294"/>
      <c r="Y515" s="294"/>
      <c r="Z515" s="294"/>
      <c r="AA515" s="294"/>
      <c r="AB515" s="294"/>
      <c r="AC515" s="294"/>
      <c r="AD515" s="120"/>
    </row>
    <row r="516" spans="1:30" ht="18" customHeight="1">
      <c r="A516" s="121"/>
      <c r="B516" s="122"/>
      <c r="C516" s="123"/>
      <c r="D516" s="219"/>
      <c r="E516" s="98"/>
      <c r="F516" s="99"/>
      <c r="G516" s="174"/>
      <c r="H516" s="148"/>
      <c r="I516" s="162"/>
      <c r="J516" s="218"/>
      <c r="K516" s="104">
        <f t="shared" si="46"/>
        <v>0</v>
      </c>
      <c r="L516" s="104">
        <f t="shared" si="44"/>
        <v>0</v>
      </c>
      <c r="M516" s="105">
        <f t="shared" si="45"/>
        <v>0</v>
      </c>
      <c r="N516" s="294"/>
      <c r="O516" s="294"/>
      <c r="P516" s="294"/>
      <c r="Q516" s="294"/>
      <c r="R516" s="294"/>
      <c r="S516" s="294"/>
      <c r="T516" s="294"/>
      <c r="U516" s="294"/>
      <c r="V516" s="294"/>
      <c r="W516" s="294"/>
      <c r="X516" s="294"/>
      <c r="Y516" s="294"/>
      <c r="Z516" s="294"/>
      <c r="AA516" s="294"/>
      <c r="AB516" s="294"/>
      <c r="AC516" s="294"/>
      <c r="AD516" s="120"/>
    </row>
    <row r="517" spans="1:30" ht="18" customHeight="1">
      <c r="A517" s="121"/>
      <c r="B517" s="122"/>
      <c r="C517" s="123"/>
      <c r="D517" s="219"/>
      <c r="E517" s="98"/>
      <c r="F517" s="99"/>
      <c r="G517" s="174"/>
      <c r="H517" s="148"/>
      <c r="I517" s="162"/>
      <c r="J517" s="218"/>
      <c r="K517" s="104">
        <f t="shared" si="46"/>
        <v>0</v>
      </c>
      <c r="L517" s="104">
        <f t="shared" si="44"/>
        <v>0</v>
      </c>
      <c r="M517" s="105">
        <f t="shared" si="45"/>
        <v>0</v>
      </c>
      <c r="N517" s="294"/>
      <c r="O517" s="294"/>
      <c r="P517" s="294"/>
      <c r="Q517" s="294"/>
      <c r="R517" s="294"/>
      <c r="S517" s="294"/>
      <c r="T517" s="294"/>
      <c r="U517" s="294"/>
      <c r="V517" s="294"/>
      <c r="W517" s="294"/>
      <c r="X517" s="294"/>
      <c r="Y517" s="294"/>
      <c r="Z517" s="294"/>
      <c r="AA517" s="294"/>
      <c r="AB517" s="294"/>
      <c r="AC517" s="294"/>
      <c r="AD517" s="120"/>
    </row>
    <row r="518" spans="1:30" ht="18" customHeight="1">
      <c r="A518" s="121"/>
      <c r="B518" s="122"/>
      <c r="C518" s="123"/>
      <c r="D518" s="219"/>
      <c r="E518" s="98"/>
      <c r="F518" s="99"/>
      <c r="G518" s="174"/>
      <c r="H518" s="148"/>
      <c r="I518" s="162"/>
      <c r="J518" s="218"/>
      <c r="K518" s="104">
        <f t="shared" si="46"/>
        <v>0</v>
      </c>
      <c r="L518" s="104">
        <f t="shared" si="44"/>
        <v>0</v>
      </c>
      <c r="M518" s="105">
        <f t="shared" si="45"/>
        <v>0</v>
      </c>
      <c r="N518" s="294"/>
      <c r="O518" s="294"/>
      <c r="P518" s="294"/>
      <c r="Q518" s="294"/>
      <c r="R518" s="294"/>
      <c r="S518" s="294"/>
      <c r="T518" s="294"/>
      <c r="U518" s="294"/>
      <c r="V518" s="294"/>
      <c r="W518" s="294"/>
      <c r="X518" s="294"/>
      <c r="Y518" s="294"/>
      <c r="Z518" s="294"/>
      <c r="AA518" s="294"/>
      <c r="AB518" s="294"/>
      <c r="AC518" s="294"/>
      <c r="AD518" s="120"/>
    </row>
    <row r="519" spans="1:30" ht="18" customHeight="1">
      <c r="A519" s="121"/>
      <c r="B519" s="122"/>
      <c r="C519" s="123"/>
      <c r="D519" s="219"/>
      <c r="E519" s="98"/>
      <c r="F519" s="99"/>
      <c r="G519" s="174"/>
      <c r="H519" s="148"/>
      <c r="I519" s="162"/>
      <c r="J519" s="218"/>
      <c r="K519" s="104">
        <f t="shared" si="46"/>
        <v>0</v>
      </c>
      <c r="L519" s="104">
        <f t="shared" si="44"/>
        <v>0</v>
      </c>
      <c r="M519" s="105">
        <f t="shared" si="45"/>
        <v>0</v>
      </c>
      <c r="N519" s="294"/>
      <c r="O519" s="294"/>
      <c r="P519" s="294"/>
      <c r="Q519" s="294"/>
      <c r="R519" s="294"/>
      <c r="S519" s="294"/>
      <c r="T519" s="294"/>
      <c r="U519" s="294"/>
      <c r="V519" s="294"/>
      <c r="W519" s="294"/>
      <c r="X519" s="294"/>
      <c r="Y519" s="294"/>
      <c r="Z519" s="294"/>
      <c r="AA519" s="294"/>
      <c r="AB519" s="294"/>
      <c r="AC519" s="294"/>
      <c r="AD519" s="120"/>
    </row>
    <row r="520" spans="1:30" ht="18" customHeight="1">
      <c r="A520" s="121"/>
      <c r="B520" s="122"/>
      <c r="C520" s="123"/>
      <c r="D520" s="219"/>
      <c r="E520" s="98"/>
      <c r="F520" s="99"/>
      <c r="G520" s="174"/>
      <c r="H520" s="148"/>
      <c r="I520" s="162"/>
      <c r="J520" s="218"/>
      <c r="K520" s="104">
        <f t="shared" si="46"/>
        <v>0</v>
      </c>
      <c r="L520" s="104">
        <f t="shared" si="44"/>
        <v>0</v>
      </c>
      <c r="M520" s="105">
        <f t="shared" si="45"/>
        <v>0</v>
      </c>
      <c r="N520" s="294"/>
      <c r="O520" s="294"/>
      <c r="P520" s="294"/>
      <c r="Q520" s="294"/>
      <c r="R520" s="294"/>
      <c r="S520" s="294"/>
      <c r="T520" s="294"/>
      <c r="U520" s="294"/>
      <c r="V520" s="294"/>
      <c r="W520" s="294"/>
      <c r="X520" s="294"/>
      <c r="Y520" s="294"/>
      <c r="Z520" s="294"/>
      <c r="AA520" s="294"/>
      <c r="AB520" s="294"/>
      <c r="AC520" s="294"/>
      <c r="AD520" s="120"/>
    </row>
    <row r="521" spans="1:30" ht="18" customHeight="1">
      <c r="A521" s="121"/>
      <c r="B521" s="122"/>
      <c r="C521" s="123"/>
      <c r="D521" s="219"/>
      <c r="E521" s="98"/>
      <c r="F521" s="99"/>
      <c r="G521" s="174"/>
      <c r="H521" s="148"/>
      <c r="I521" s="162"/>
      <c r="J521" s="218"/>
      <c r="K521" s="104">
        <f t="shared" si="46"/>
        <v>0</v>
      </c>
      <c r="L521" s="104">
        <f t="shared" si="44"/>
        <v>0</v>
      </c>
      <c r="M521" s="105">
        <f t="shared" si="45"/>
        <v>0</v>
      </c>
      <c r="N521" s="294"/>
      <c r="O521" s="294"/>
      <c r="P521" s="294"/>
      <c r="Q521" s="294"/>
      <c r="R521" s="294"/>
      <c r="S521" s="294"/>
      <c r="T521" s="294"/>
      <c r="U521" s="294"/>
      <c r="V521" s="294"/>
      <c r="W521" s="294"/>
      <c r="X521" s="294"/>
      <c r="Y521" s="294"/>
      <c r="Z521" s="294"/>
      <c r="AA521" s="294"/>
      <c r="AB521" s="294"/>
      <c r="AC521" s="294"/>
      <c r="AD521" s="120"/>
    </row>
    <row r="522" spans="1:30" ht="18" customHeight="1">
      <c r="A522" s="121"/>
      <c r="B522" s="122"/>
      <c r="C522" s="123"/>
      <c r="D522" s="219"/>
      <c r="E522" s="98"/>
      <c r="F522" s="99"/>
      <c r="G522" s="174"/>
      <c r="H522" s="148"/>
      <c r="I522" s="162"/>
      <c r="J522" s="218"/>
      <c r="K522" s="104">
        <f t="shared" si="46"/>
        <v>0</v>
      </c>
      <c r="L522" s="104">
        <f t="shared" si="44"/>
        <v>0</v>
      </c>
      <c r="M522" s="105">
        <f t="shared" si="45"/>
        <v>0</v>
      </c>
      <c r="N522" s="294"/>
      <c r="O522" s="294"/>
      <c r="P522" s="294"/>
      <c r="Q522" s="294"/>
      <c r="R522" s="294"/>
      <c r="S522" s="294"/>
      <c r="T522" s="294"/>
      <c r="U522" s="294"/>
      <c r="V522" s="294"/>
      <c r="W522" s="294"/>
      <c r="X522" s="294"/>
      <c r="Y522" s="294"/>
      <c r="Z522" s="294"/>
      <c r="AA522" s="294"/>
      <c r="AB522" s="294"/>
      <c r="AC522" s="294"/>
      <c r="AD522" s="120"/>
    </row>
    <row r="523" spans="1:30" ht="18" customHeight="1">
      <c r="A523" s="121"/>
      <c r="B523" s="122"/>
      <c r="C523" s="123"/>
      <c r="D523" s="219"/>
      <c r="E523" s="98"/>
      <c r="F523" s="99"/>
      <c r="G523" s="147"/>
      <c r="H523" s="148"/>
      <c r="I523" s="162"/>
      <c r="J523" s="218"/>
      <c r="K523" s="104">
        <f t="shared" si="46"/>
        <v>0</v>
      </c>
      <c r="L523" s="104">
        <f t="shared" si="44"/>
        <v>0</v>
      </c>
      <c r="M523" s="105">
        <f t="shared" si="45"/>
        <v>0</v>
      </c>
      <c r="N523" s="294"/>
      <c r="O523" s="294"/>
      <c r="P523" s="294"/>
      <c r="Q523" s="294"/>
      <c r="R523" s="294"/>
      <c r="S523" s="294"/>
      <c r="T523" s="294"/>
      <c r="U523" s="294"/>
      <c r="V523" s="294"/>
      <c r="W523" s="294"/>
      <c r="X523" s="294"/>
      <c r="Y523" s="294"/>
      <c r="Z523" s="294"/>
      <c r="AA523" s="294"/>
      <c r="AB523" s="294"/>
      <c r="AC523" s="294"/>
      <c r="AD523" s="120"/>
    </row>
    <row r="524" spans="1:30" ht="18" customHeight="1">
      <c r="A524" s="121"/>
      <c r="B524" s="122"/>
      <c r="C524" s="123"/>
      <c r="D524" s="219"/>
      <c r="E524" s="98"/>
      <c r="F524" s="99"/>
      <c r="G524" s="147"/>
      <c r="H524" s="148"/>
      <c r="I524" s="162"/>
      <c r="J524" s="218"/>
      <c r="K524" s="104">
        <f t="shared" si="46"/>
        <v>0</v>
      </c>
      <c r="L524" s="104">
        <f t="shared" si="44"/>
        <v>0</v>
      </c>
      <c r="M524" s="105">
        <f t="shared" si="45"/>
        <v>0</v>
      </c>
      <c r="N524" s="294"/>
      <c r="O524" s="294"/>
      <c r="P524" s="294"/>
      <c r="Q524" s="294"/>
      <c r="R524" s="294"/>
      <c r="S524" s="294"/>
      <c r="T524" s="294"/>
      <c r="U524" s="294"/>
      <c r="V524" s="294"/>
      <c r="W524" s="294"/>
      <c r="X524" s="294"/>
      <c r="Y524" s="294"/>
      <c r="Z524" s="294"/>
      <c r="AA524" s="294"/>
      <c r="AB524" s="294"/>
      <c r="AC524" s="294"/>
      <c r="AD524" s="120"/>
    </row>
    <row r="525" spans="1:30" ht="18" customHeight="1">
      <c r="A525" s="121"/>
      <c r="B525" s="122"/>
      <c r="C525" s="123"/>
      <c r="D525" s="219"/>
      <c r="E525" s="98"/>
      <c r="F525" s="99"/>
      <c r="G525" s="147"/>
      <c r="H525" s="148"/>
      <c r="I525" s="162"/>
      <c r="J525" s="218"/>
      <c r="K525" s="104">
        <f t="shared" si="46"/>
        <v>0</v>
      </c>
      <c r="L525" s="104">
        <f t="shared" si="44"/>
        <v>0</v>
      </c>
      <c r="M525" s="105">
        <f t="shared" si="45"/>
        <v>0</v>
      </c>
      <c r="N525" s="294"/>
      <c r="O525" s="294"/>
      <c r="P525" s="294"/>
      <c r="Q525" s="294"/>
      <c r="R525" s="294"/>
      <c r="S525" s="294"/>
      <c r="T525" s="294"/>
      <c r="U525" s="294"/>
      <c r="V525" s="294"/>
      <c r="W525" s="294"/>
      <c r="X525" s="294"/>
      <c r="Y525" s="294"/>
      <c r="Z525" s="294"/>
      <c r="AA525" s="294"/>
      <c r="AB525" s="294"/>
      <c r="AC525" s="294"/>
      <c r="AD525" s="120"/>
    </row>
    <row r="526" spans="1:30" ht="18" customHeight="1">
      <c r="A526" s="121"/>
      <c r="B526" s="140"/>
      <c r="C526" s="123"/>
      <c r="D526" s="219"/>
      <c r="E526" s="98"/>
      <c r="F526" s="99"/>
      <c r="G526" s="147"/>
      <c r="H526" s="148"/>
      <c r="I526" s="162"/>
      <c r="J526" s="218"/>
      <c r="K526" s="104">
        <f t="shared" si="46"/>
        <v>0</v>
      </c>
      <c r="L526" s="104">
        <f t="shared" si="44"/>
        <v>0</v>
      </c>
      <c r="M526" s="105">
        <f t="shared" si="45"/>
        <v>0</v>
      </c>
      <c r="N526" s="294"/>
      <c r="O526" s="294"/>
      <c r="P526" s="294"/>
      <c r="Q526" s="294"/>
      <c r="R526" s="294"/>
      <c r="S526" s="294"/>
      <c r="T526" s="294"/>
      <c r="U526" s="294"/>
      <c r="V526" s="294"/>
      <c r="W526" s="294"/>
      <c r="X526" s="294"/>
      <c r="Y526" s="294"/>
      <c r="Z526" s="294"/>
      <c r="AA526" s="294"/>
      <c r="AB526" s="294"/>
      <c r="AC526" s="294"/>
      <c r="AD526" s="120"/>
    </row>
    <row r="527" spans="1:30" ht="18" customHeight="1">
      <c r="A527" s="121"/>
      <c r="B527" s="122"/>
      <c r="C527" s="123"/>
      <c r="D527" s="219"/>
      <c r="E527" s="98"/>
      <c r="F527" s="99"/>
      <c r="G527" s="147"/>
      <c r="H527" s="148"/>
      <c r="I527" s="162"/>
      <c r="J527" s="218"/>
      <c r="K527" s="104">
        <f t="shared" si="46"/>
        <v>0</v>
      </c>
      <c r="L527" s="104">
        <f t="shared" si="44"/>
        <v>0</v>
      </c>
      <c r="M527" s="105">
        <f t="shared" si="45"/>
        <v>0</v>
      </c>
      <c r="N527" s="294"/>
      <c r="O527" s="294"/>
      <c r="P527" s="294"/>
      <c r="Q527" s="294"/>
      <c r="R527" s="294"/>
      <c r="S527" s="294"/>
      <c r="T527" s="294"/>
      <c r="U527" s="294"/>
      <c r="V527" s="294"/>
      <c r="W527" s="294"/>
      <c r="X527" s="294"/>
      <c r="Y527" s="294"/>
      <c r="Z527" s="294"/>
      <c r="AA527" s="294"/>
      <c r="AB527" s="294"/>
      <c r="AC527" s="294"/>
      <c r="AD527" s="120"/>
    </row>
    <row r="528" spans="1:30" ht="18" customHeight="1">
      <c r="A528" s="121"/>
      <c r="B528" s="122"/>
      <c r="C528" s="123"/>
      <c r="D528" s="219"/>
      <c r="E528" s="98"/>
      <c r="F528" s="99"/>
      <c r="G528" s="147"/>
      <c r="H528" s="148"/>
      <c r="I528" s="162"/>
      <c r="J528" s="218"/>
      <c r="K528" s="104">
        <f t="shared" si="46"/>
        <v>0</v>
      </c>
      <c r="L528" s="104">
        <f t="shared" si="44"/>
        <v>0</v>
      </c>
      <c r="M528" s="105">
        <f t="shared" si="45"/>
        <v>0</v>
      </c>
      <c r="N528" s="294"/>
      <c r="O528" s="294"/>
      <c r="P528" s="294"/>
      <c r="Q528" s="294"/>
      <c r="R528" s="294"/>
      <c r="S528" s="294"/>
      <c r="T528" s="294"/>
      <c r="U528" s="294"/>
      <c r="V528" s="294"/>
      <c r="W528" s="294"/>
      <c r="X528" s="294"/>
      <c r="Y528" s="294"/>
      <c r="Z528" s="294"/>
      <c r="AA528" s="294"/>
      <c r="AB528" s="294"/>
      <c r="AC528" s="294"/>
      <c r="AD528" s="120"/>
    </row>
    <row r="529" spans="1:30" ht="18" customHeight="1">
      <c r="A529" s="121"/>
      <c r="B529" s="122"/>
      <c r="C529" s="123"/>
      <c r="D529" s="219"/>
      <c r="E529" s="98"/>
      <c r="F529" s="99"/>
      <c r="G529" s="147"/>
      <c r="H529" s="148"/>
      <c r="I529" s="162"/>
      <c r="J529" s="218"/>
      <c r="K529" s="104">
        <f t="shared" si="46"/>
        <v>0</v>
      </c>
      <c r="L529" s="104">
        <f t="shared" si="44"/>
        <v>0</v>
      </c>
      <c r="M529" s="105">
        <f t="shared" si="45"/>
        <v>0</v>
      </c>
      <c r="N529" s="294"/>
      <c r="O529" s="294"/>
      <c r="P529" s="294"/>
      <c r="Q529" s="294"/>
      <c r="R529" s="294"/>
      <c r="S529" s="294"/>
      <c r="T529" s="294"/>
      <c r="U529" s="294"/>
      <c r="V529" s="294"/>
      <c r="W529" s="294"/>
      <c r="X529" s="294"/>
      <c r="Y529" s="294"/>
      <c r="Z529" s="294"/>
      <c r="AA529" s="294"/>
      <c r="AB529" s="294"/>
      <c r="AC529" s="294"/>
      <c r="AD529" s="120"/>
    </row>
    <row r="530" spans="1:30" ht="18" customHeight="1">
      <c r="A530" s="121"/>
      <c r="B530" s="122"/>
      <c r="C530" s="123"/>
      <c r="D530" s="219"/>
      <c r="E530" s="98"/>
      <c r="F530" s="99"/>
      <c r="G530" s="147"/>
      <c r="H530" s="148"/>
      <c r="I530" s="162"/>
      <c r="J530" s="218"/>
      <c r="K530" s="104">
        <f t="shared" si="46"/>
        <v>0</v>
      </c>
      <c r="L530" s="104">
        <f t="shared" si="44"/>
        <v>0</v>
      </c>
      <c r="M530" s="105">
        <f t="shared" si="45"/>
        <v>0</v>
      </c>
      <c r="N530" s="294"/>
      <c r="O530" s="294"/>
      <c r="P530" s="294"/>
      <c r="Q530" s="294"/>
      <c r="R530" s="294"/>
      <c r="S530" s="294"/>
      <c r="T530" s="294"/>
      <c r="U530" s="294"/>
      <c r="V530" s="294"/>
      <c r="W530" s="294"/>
      <c r="X530" s="294"/>
      <c r="Y530" s="294"/>
      <c r="Z530" s="294"/>
      <c r="AA530" s="294"/>
      <c r="AB530" s="294"/>
      <c r="AC530" s="294"/>
      <c r="AD530" s="120"/>
    </row>
    <row r="531" spans="1:30" ht="18" customHeight="1">
      <c r="A531" s="121"/>
      <c r="B531" s="122"/>
      <c r="C531" s="123"/>
      <c r="D531" s="219"/>
      <c r="E531" s="98"/>
      <c r="F531" s="99"/>
      <c r="G531" s="147"/>
      <c r="H531" s="148"/>
      <c r="I531" s="162"/>
      <c r="J531" s="218"/>
      <c r="K531" s="104">
        <f t="shared" si="46"/>
        <v>0</v>
      </c>
      <c r="L531" s="104">
        <f t="shared" si="44"/>
        <v>0</v>
      </c>
      <c r="M531" s="105">
        <f t="shared" si="45"/>
        <v>0</v>
      </c>
      <c r="N531" s="294"/>
      <c r="O531" s="294"/>
      <c r="P531" s="294"/>
      <c r="Q531" s="294"/>
      <c r="R531" s="294"/>
      <c r="S531" s="294"/>
      <c r="T531" s="294"/>
      <c r="U531" s="294"/>
      <c r="V531" s="294"/>
      <c r="W531" s="294"/>
      <c r="X531" s="294"/>
      <c r="Y531" s="294"/>
      <c r="Z531" s="294"/>
      <c r="AA531" s="294"/>
      <c r="AB531" s="294"/>
      <c r="AC531" s="294"/>
      <c r="AD531" s="120"/>
    </row>
    <row r="532" spans="1:30" ht="18" customHeight="1">
      <c r="A532" s="142"/>
      <c r="B532" s="143"/>
      <c r="C532" s="144"/>
      <c r="D532" s="144"/>
      <c r="E532" s="98"/>
      <c r="F532" s="99"/>
      <c r="G532" s="147"/>
      <c r="H532" s="148"/>
      <c r="I532" s="149"/>
      <c r="J532" s="218"/>
      <c r="K532" s="104">
        <f t="shared" si="46"/>
        <v>0</v>
      </c>
      <c r="L532" s="104">
        <f t="shared" si="44"/>
        <v>0</v>
      </c>
      <c r="M532" s="105">
        <f t="shared" si="45"/>
        <v>0</v>
      </c>
      <c r="N532" s="286"/>
      <c r="O532" s="286"/>
      <c r="P532" s="286"/>
      <c r="Q532" s="286"/>
      <c r="R532" s="286"/>
      <c r="S532" s="286"/>
      <c r="T532" s="286"/>
      <c r="U532" s="286"/>
      <c r="V532" s="286"/>
      <c r="W532" s="286"/>
      <c r="X532" s="286"/>
      <c r="Y532" s="286"/>
      <c r="Z532" s="286"/>
      <c r="AA532" s="286"/>
      <c r="AB532" s="286"/>
      <c r="AC532" s="286"/>
      <c r="AD532" s="120"/>
    </row>
    <row r="533" spans="1:30" ht="18" customHeight="1">
      <c r="A533" s="56">
        <v>29</v>
      </c>
      <c r="B533" s="95"/>
      <c r="C533" s="96"/>
      <c r="D533" s="141"/>
      <c r="E533" s="98"/>
      <c r="F533" s="99"/>
      <c r="G533" s="147"/>
      <c r="H533" s="148"/>
      <c r="I533" s="162"/>
      <c r="J533" s="218"/>
      <c r="K533" s="104">
        <f t="shared" si="46"/>
        <v>0</v>
      </c>
      <c r="L533" s="104">
        <f t="shared" si="44"/>
        <v>0</v>
      </c>
      <c r="M533" s="105">
        <f t="shared" si="45"/>
        <v>0</v>
      </c>
      <c r="N533" s="342"/>
      <c r="O533" s="314"/>
      <c r="P533" s="313">
        <f>SUM(M533:M562)+N533+O533</f>
        <v>0</v>
      </c>
      <c r="Q533" s="314">
        <v>0</v>
      </c>
      <c r="R533" s="313"/>
      <c r="S533" s="316">
        <v>450</v>
      </c>
      <c r="T533" s="314">
        <v>450</v>
      </c>
      <c r="U533" s="316">
        <v>112</v>
      </c>
      <c r="V533" s="314">
        <v>112</v>
      </c>
      <c r="W533" s="316">
        <v>56</v>
      </c>
      <c r="X533" s="314">
        <v>56</v>
      </c>
      <c r="Y533" s="313">
        <f>ROUND((P533-T533),1)</f>
        <v>-450</v>
      </c>
      <c r="Z533" s="312">
        <f>IF(OR(SUM(V533:V562)="",SUM(Q533:Q562)=""),0,IF(OR(SUM(U533:U562)=320,SUM(V533:V562)&gt;0),ROUND((SUM(Q533:Q562)-SUM(V533:V562)),1),0))</f>
        <v>-112</v>
      </c>
      <c r="AA533" s="312">
        <f>IF(OR(SUM(X533:X562)="",SUM(R533:R562)=""),0,IF(OR(SUM(W533:W562)=160,SUM(X533:X562)&gt;0),ROUND((SUM(R533:R562)-SUM(X533:X562)),1),0))</f>
        <v>-56</v>
      </c>
      <c r="AB533" s="319">
        <v>76.099999999999994</v>
      </c>
      <c r="AC533" s="315">
        <f>SUM(Y533:AA562)</f>
        <v>-618</v>
      </c>
      <c r="AD533" s="120"/>
    </row>
    <row r="534" spans="1:30" ht="18" customHeight="1">
      <c r="A534" s="121"/>
      <c r="B534" s="122"/>
      <c r="C534" s="123"/>
      <c r="D534" s="219"/>
      <c r="E534" s="98"/>
      <c r="F534" s="99"/>
      <c r="G534" s="147"/>
      <c r="H534" s="148"/>
      <c r="I534" s="162"/>
      <c r="J534" s="218"/>
      <c r="K534" s="104">
        <f t="shared" si="46"/>
        <v>0</v>
      </c>
      <c r="L534" s="104">
        <f t="shared" si="44"/>
        <v>0</v>
      </c>
      <c r="M534" s="105">
        <f t="shared" si="45"/>
        <v>0</v>
      </c>
      <c r="N534" s="294"/>
      <c r="O534" s="294"/>
      <c r="P534" s="294"/>
      <c r="Q534" s="294"/>
      <c r="R534" s="294"/>
      <c r="S534" s="294"/>
      <c r="T534" s="294"/>
      <c r="U534" s="294"/>
      <c r="V534" s="294"/>
      <c r="W534" s="294"/>
      <c r="X534" s="294"/>
      <c r="Y534" s="294"/>
      <c r="Z534" s="294"/>
      <c r="AA534" s="294"/>
      <c r="AB534" s="294"/>
      <c r="AC534" s="294"/>
      <c r="AD534" s="120"/>
    </row>
    <row r="535" spans="1:30" ht="18" customHeight="1">
      <c r="A535" s="121"/>
      <c r="B535" s="122"/>
      <c r="C535" s="123"/>
      <c r="D535" s="219"/>
      <c r="E535" s="98"/>
      <c r="F535" s="99"/>
      <c r="G535" s="147"/>
      <c r="H535" s="148"/>
      <c r="I535" s="162"/>
      <c r="J535" s="218"/>
      <c r="K535" s="104">
        <f t="shared" si="46"/>
        <v>0</v>
      </c>
      <c r="L535" s="104">
        <f t="shared" si="44"/>
        <v>0</v>
      </c>
      <c r="M535" s="105">
        <f t="shared" si="45"/>
        <v>0</v>
      </c>
      <c r="N535" s="294"/>
      <c r="O535" s="294"/>
      <c r="P535" s="294"/>
      <c r="Q535" s="294"/>
      <c r="R535" s="294"/>
      <c r="S535" s="294"/>
      <c r="T535" s="294"/>
      <c r="U535" s="294"/>
      <c r="V535" s="294"/>
      <c r="W535" s="294"/>
      <c r="X535" s="294"/>
      <c r="Y535" s="294"/>
      <c r="Z535" s="294"/>
      <c r="AA535" s="294"/>
      <c r="AB535" s="294"/>
      <c r="AC535" s="294"/>
      <c r="AD535" s="120"/>
    </row>
    <row r="536" spans="1:30" ht="18" customHeight="1">
      <c r="A536" s="121"/>
      <c r="B536" s="122"/>
      <c r="C536" s="123"/>
      <c r="D536" s="219"/>
      <c r="E536" s="98"/>
      <c r="F536" s="99"/>
      <c r="G536" s="147"/>
      <c r="H536" s="148"/>
      <c r="I536" s="162"/>
      <c r="J536" s="218"/>
      <c r="K536" s="104">
        <f t="shared" si="46"/>
        <v>0</v>
      </c>
      <c r="L536" s="104">
        <f t="shared" si="44"/>
        <v>0</v>
      </c>
      <c r="M536" s="105">
        <f t="shared" si="45"/>
        <v>0</v>
      </c>
      <c r="N536" s="294"/>
      <c r="O536" s="294"/>
      <c r="P536" s="294"/>
      <c r="Q536" s="294"/>
      <c r="R536" s="294"/>
      <c r="S536" s="294"/>
      <c r="T536" s="294"/>
      <c r="U536" s="294"/>
      <c r="V536" s="294"/>
      <c r="W536" s="294"/>
      <c r="X536" s="294"/>
      <c r="Y536" s="294"/>
      <c r="Z536" s="294"/>
      <c r="AA536" s="294"/>
      <c r="AB536" s="294"/>
      <c r="AC536" s="294"/>
      <c r="AD536" s="120"/>
    </row>
    <row r="537" spans="1:30" ht="18" customHeight="1">
      <c r="A537" s="121"/>
      <c r="B537" s="122"/>
      <c r="C537" s="123"/>
      <c r="D537" s="219"/>
      <c r="E537" s="98"/>
      <c r="F537" s="99"/>
      <c r="G537" s="147"/>
      <c r="H537" s="148"/>
      <c r="I537" s="162"/>
      <c r="J537" s="218"/>
      <c r="K537" s="104">
        <f t="shared" si="46"/>
        <v>0</v>
      </c>
      <c r="L537" s="104">
        <f t="shared" si="44"/>
        <v>0</v>
      </c>
      <c r="M537" s="105">
        <f t="shared" si="45"/>
        <v>0</v>
      </c>
      <c r="N537" s="294"/>
      <c r="O537" s="294"/>
      <c r="P537" s="294"/>
      <c r="Q537" s="294"/>
      <c r="R537" s="294"/>
      <c r="S537" s="294"/>
      <c r="T537" s="294"/>
      <c r="U537" s="294"/>
      <c r="V537" s="294"/>
      <c r="W537" s="294"/>
      <c r="X537" s="294"/>
      <c r="Y537" s="294"/>
      <c r="Z537" s="294"/>
      <c r="AA537" s="294"/>
      <c r="AB537" s="294"/>
      <c r="AC537" s="294"/>
      <c r="AD537" s="120"/>
    </row>
    <row r="538" spans="1:30" ht="18" customHeight="1">
      <c r="A538" s="121"/>
      <c r="B538" s="122"/>
      <c r="C538" s="123"/>
      <c r="D538" s="219"/>
      <c r="E538" s="98"/>
      <c r="F538" s="99"/>
      <c r="G538" s="147"/>
      <c r="H538" s="148"/>
      <c r="I538" s="162"/>
      <c r="J538" s="218"/>
      <c r="K538" s="104">
        <f t="shared" si="46"/>
        <v>0</v>
      </c>
      <c r="L538" s="104">
        <f t="shared" si="44"/>
        <v>0</v>
      </c>
      <c r="M538" s="105">
        <f t="shared" si="45"/>
        <v>0</v>
      </c>
      <c r="N538" s="294"/>
      <c r="O538" s="294"/>
      <c r="P538" s="294"/>
      <c r="Q538" s="294"/>
      <c r="R538" s="294"/>
      <c r="S538" s="294"/>
      <c r="T538" s="294"/>
      <c r="U538" s="294"/>
      <c r="V538" s="294"/>
      <c r="W538" s="294"/>
      <c r="X538" s="294"/>
      <c r="Y538" s="294"/>
      <c r="Z538" s="294"/>
      <c r="AA538" s="294"/>
      <c r="AB538" s="294"/>
      <c r="AC538" s="294"/>
      <c r="AD538" s="120"/>
    </row>
    <row r="539" spans="1:30" ht="18" customHeight="1">
      <c r="A539" s="121"/>
      <c r="B539" s="122"/>
      <c r="C539" s="123"/>
      <c r="D539" s="219"/>
      <c r="E539" s="98"/>
      <c r="F539" s="99"/>
      <c r="G539" s="147"/>
      <c r="H539" s="148"/>
      <c r="I539" s="162"/>
      <c r="J539" s="218"/>
      <c r="K539" s="104">
        <f t="shared" si="46"/>
        <v>0</v>
      </c>
      <c r="L539" s="104">
        <f t="shared" si="44"/>
        <v>0</v>
      </c>
      <c r="M539" s="105">
        <f t="shared" si="45"/>
        <v>0</v>
      </c>
      <c r="N539" s="294"/>
      <c r="O539" s="294"/>
      <c r="P539" s="294"/>
      <c r="Q539" s="294"/>
      <c r="R539" s="294"/>
      <c r="S539" s="294"/>
      <c r="T539" s="294"/>
      <c r="U539" s="294"/>
      <c r="V539" s="294"/>
      <c r="W539" s="294"/>
      <c r="X539" s="294"/>
      <c r="Y539" s="294"/>
      <c r="Z539" s="294"/>
      <c r="AA539" s="294"/>
      <c r="AB539" s="294"/>
      <c r="AC539" s="294"/>
      <c r="AD539" s="120"/>
    </row>
    <row r="540" spans="1:30" ht="18" customHeight="1">
      <c r="A540" s="121"/>
      <c r="B540" s="122"/>
      <c r="C540" s="123"/>
      <c r="D540" s="219"/>
      <c r="E540" s="98"/>
      <c r="F540" s="99"/>
      <c r="G540" s="147"/>
      <c r="H540" s="148"/>
      <c r="I540" s="162"/>
      <c r="J540" s="218"/>
      <c r="K540" s="104">
        <f t="shared" si="46"/>
        <v>0</v>
      </c>
      <c r="L540" s="104">
        <f t="shared" si="44"/>
        <v>0</v>
      </c>
      <c r="M540" s="105">
        <f t="shared" si="45"/>
        <v>0</v>
      </c>
      <c r="N540" s="294"/>
      <c r="O540" s="294"/>
      <c r="P540" s="294"/>
      <c r="Q540" s="294"/>
      <c r="R540" s="294"/>
      <c r="S540" s="294"/>
      <c r="T540" s="294"/>
      <c r="U540" s="294"/>
      <c r="V540" s="294"/>
      <c r="W540" s="294"/>
      <c r="X540" s="294"/>
      <c r="Y540" s="294"/>
      <c r="Z540" s="294"/>
      <c r="AA540" s="294"/>
      <c r="AB540" s="294"/>
      <c r="AC540" s="294"/>
      <c r="AD540" s="120"/>
    </row>
    <row r="541" spans="1:30" ht="18" customHeight="1">
      <c r="A541" s="121"/>
      <c r="B541" s="122"/>
      <c r="C541" s="123"/>
      <c r="D541" s="219"/>
      <c r="E541" s="98"/>
      <c r="F541" s="99"/>
      <c r="G541" s="147"/>
      <c r="H541" s="148"/>
      <c r="I541" s="162"/>
      <c r="J541" s="218"/>
      <c r="K541" s="104">
        <f t="shared" si="46"/>
        <v>0</v>
      </c>
      <c r="L541" s="104">
        <f t="shared" si="44"/>
        <v>0</v>
      </c>
      <c r="M541" s="105">
        <f t="shared" si="45"/>
        <v>0</v>
      </c>
      <c r="N541" s="294"/>
      <c r="O541" s="294"/>
      <c r="P541" s="294"/>
      <c r="Q541" s="294"/>
      <c r="R541" s="294"/>
      <c r="S541" s="294"/>
      <c r="T541" s="294"/>
      <c r="U541" s="294"/>
      <c r="V541" s="294"/>
      <c r="W541" s="294"/>
      <c r="X541" s="294"/>
      <c r="Y541" s="294"/>
      <c r="Z541" s="294"/>
      <c r="AA541" s="294"/>
      <c r="AB541" s="294"/>
      <c r="AC541" s="294"/>
      <c r="AD541" s="120"/>
    </row>
    <row r="542" spans="1:30" ht="18" customHeight="1">
      <c r="A542" s="121"/>
      <c r="B542" s="122"/>
      <c r="C542" s="123"/>
      <c r="D542" s="219"/>
      <c r="E542" s="98"/>
      <c r="F542" s="99"/>
      <c r="G542" s="147"/>
      <c r="H542" s="148"/>
      <c r="I542" s="162"/>
      <c r="J542" s="218"/>
      <c r="K542" s="104">
        <f t="shared" si="46"/>
        <v>0</v>
      </c>
      <c r="L542" s="104">
        <f t="shared" si="44"/>
        <v>0</v>
      </c>
      <c r="M542" s="105">
        <f t="shared" si="45"/>
        <v>0</v>
      </c>
      <c r="N542" s="294"/>
      <c r="O542" s="294"/>
      <c r="P542" s="294"/>
      <c r="Q542" s="294"/>
      <c r="R542" s="294"/>
      <c r="S542" s="294"/>
      <c r="T542" s="294"/>
      <c r="U542" s="294"/>
      <c r="V542" s="294"/>
      <c r="W542" s="294"/>
      <c r="X542" s="294"/>
      <c r="Y542" s="294"/>
      <c r="Z542" s="294"/>
      <c r="AA542" s="294"/>
      <c r="AB542" s="294"/>
      <c r="AC542" s="294"/>
      <c r="AD542" s="120"/>
    </row>
    <row r="543" spans="1:30" ht="18" customHeight="1">
      <c r="A543" s="121"/>
      <c r="B543" s="122"/>
      <c r="C543" s="123"/>
      <c r="D543" s="219"/>
      <c r="E543" s="98"/>
      <c r="F543" s="99"/>
      <c r="G543" s="147"/>
      <c r="H543" s="148"/>
      <c r="I543" s="162"/>
      <c r="J543" s="218"/>
      <c r="K543" s="104">
        <f t="shared" si="46"/>
        <v>0</v>
      </c>
      <c r="L543" s="104">
        <f t="shared" si="44"/>
        <v>0</v>
      </c>
      <c r="M543" s="105">
        <f t="shared" si="45"/>
        <v>0</v>
      </c>
      <c r="N543" s="294"/>
      <c r="O543" s="294"/>
      <c r="P543" s="294"/>
      <c r="Q543" s="294"/>
      <c r="R543" s="294"/>
      <c r="S543" s="294"/>
      <c r="T543" s="294"/>
      <c r="U543" s="294"/>
      <c r="V543" s="294"/>
      <c r="W543" s="294"/>
      <c r="X543" s="294"/>
      <c r="Y543" s="294"/>
      <c r="Z543" s="294"/>
      <c r="AA543" s="294"/>
      <c r="AB543" s="294"/>
      <c r="AC543" s="294"/>
      <c r="AD543" s="120"/>
    </row>
    <row r="544" spans="1:30" ht="18" customHeight="1">
      <c r="A544" s="121"/>
      <c r="B544" s="122"/>
      <c r="C544" s="123"/>
      <c r="D544" s="219"/>
      <c r="E544" s="98"/>
      <c r="F544" s="99"/>
      <c r="G544" s="147"/>
      <c r="H544" s="148"/>
      <c r="I544" s="162"/>
      <c r="J544" s="218"/>
      <c r="K544" s="104">
        <f t="shared" si="46"/>
        <v>0</v>
      </c>
      <c r="L544" s="104">
        <f t="shared" si="44"/>
        <v>0</v>
      </c>
      <c r="M544" s="105">
        <f t="shared" si="45"/>
        <v>0</v>
      </c>
      <c r="N544" s="294"/>
      <c r="O544" s="294"/>
      <c r="P544" s="294"/>
      <c r="Q544" s="294"/>
      <c r="R544" s="294"/>
      <c r="S544" s="294"/>
      <c r="T544" s="294"/>
      <c r="U544" s="294"/>
      <c r="V544" s="294"/>
      <c r="W544" s="294"/>
      <c r="X544" s="294"/>
      <c r="Y544" s="294"/>
      <c r="Z544" s="294"/>
      <c r="AA544" s="294"/>
      <c r="AB544" s="294"/>
      <c r="AC544" s="294"/>
      <c r="AD544" s="120"/>
    </row>
    <row r="545" spans="1:30" ht="18" customHeight="1">
      <c r="A545" s="121"/>
      <c r="B545" s="140"/>
      <c r="C545" s="123"/>
      <c r="D545" s="219"/>
      <c r="E545" s="98"/>
      <c r="F545" s="99"/>
      <c r="G545" s="147"/>
      <c r="H545" s="148"/>
      <c r="I545" s="162"/>
      <c r="J545" s="218"/>
      <c r="K545" s="104">
        <f t="shared" si="46"/>
        <v>0</v>
      </c>
      <c r="L545" s="104">
        <f t="shared" si="44"/>
        <v>0</v>
      </c>
      <c r="M545" s="105">
        <f t="shared" si="45"/>
        <v>0</v>
      </c>
      <c r="N545" s="294"/>
      <c r="O545" s="294"/>
      <c r="P545" s="294"/>
      <c r="Q545" s="294"/>
      <c r="R545" s="294"/>
      <c r="S545" s="294"/>
      <c r="T545" s="294"/>
      <c r="U545" s="294"/>
      <c r="V545" s="294"/>
      <c r="W545" s="294"/>
      <c r="X545" s="294"/>
      <c r="Y545" s="294"/>
      <c r="Z545" s="294"/>
      <c r="AA545" s="294"/>
      <c r="AB545" s="294"/>
      <c r="AC545" s="294"/>
      <c r="AD545" s="120"/>
    </row>
    <row r="546" spans="1:30" ht="18" customHeight="1">
      <c r="A546" s="121"/>
      <c r="B546" s="122"/>
      <c r="C546" s="123"/>
      <c r="D546" s="219"/>
      <c r="E546" s="98"/>
      <c r="F546" s="99"/>
      <c r="G546" s="147"/>
      <c r="H546" s="148"/>
      <c r="I546" s="162"/>
      <c r="J546" s="218"/>
      <c r="K546" s="104">
        <f t="shared" si="46"/>
        <v>0</v>
      </c>
      <c r="L546" s="104">
        <f t="shared" si="44"/>
        <v>0</v>
      </c>
      <c r="M546" s="105">
        <f t="shared" si="45"/>
        <v>0</v>
      </c>
      <c r="N546" s="294"/>
      <c r="O546" s="294"/>
      <c r="P546" s="294"/>
      <c r="Q546" s="294"/>
      <c r="R546" s="294"/>
      <c r="S546" s="294"/>
      <c r="T546" s="294"/>
      <c r="U546" s="294"/>
      <c r="V546" s="294"/>
      <c r="W546" s="294"/>
      <c r="X546" s="294"/>
      <c r="Y546" s="294"/>
      <c r="Z546" s="294"/>
      <c r="AA546" s="294"/>
      <c r="AB546" s="294"/>
      <c r="AC546" s="294"/>
      <c r="AD546" s="120"/>
    </row>
    <row r="547" spans="1:30" ht="18" customHeight="1">
      <c r="A547" s="121"/>
      <c r="B547" s="122"/>
      <c r="C547" s="123"/>
      <c r="D547" s="219"/>
      <c r="E547" s="98"/>
      <c r="F547" s="99"/>
      <c r="G547" s="147"/>
      <c r="H547" s="148"/>
      <c r="I547" s="162"/>
      <c r="J547" s="218"/>
      <c r="K547" s="104">
        <f t="shared" si="46"/>
        <v>0</v>
      </c>
      <c r="L547" s="104">
        <f t="shared" si="44"/>
        <v>0</v>
      </c>
      <c r="M547" s="105">
        <f t="shared" si="45"/>
        <v>0</v>
      </c>
      <c r="N547" s="294"/>
      <c r="O547" s="294"/>
      <c r="P547" s="294"/>
      <c r="Q547" s="294"/>
      <c r="R547" s="294"/>
      <c r="S547" s="294"/>
      <c r="T547" s="294"/>
      <c r="U547" s="294"/>
      <c r="V547" s="294"/>
      <c r="W547" s="294"/>
      <c r="X547" s="294"/>
      <c r="Y547" s="294"/>
      <c r="Z547" s="294"/>
      <c r="AA547" s="294"/>
      <c r="AB547" s="294"/>
      <c r="AC547" s="294"/>
      <c r="AD547" s="120"/>
    </row>
    <row r="548" spans="1:30" ht="18" customHeight="1">
      <c r="A548" s="121"/>
      <c r="B548" s="122"/>
      <c r="C548" s="123"/>
      <c r="D548" s="219"/>
      <c r="E548" s="98"/>
      <c r="F548" s="99"/>
      <c r="G548" s="147"/>
      <c r="H548" s="148"/>
      <c r="I548" s="162"/>
      <c r="J548" s="218"/>
      <c r="K548" s="104">
        <f t="shared" si="46"/>
        <v>0</v>
      </c>
      <c r="L548" s="104">
        <f t="shared" si="44"/>
        <v>0</v>
      </c>
      <c r="M548" s="105">
        <f t="shared" si="45"/>
        <v>0</v>
      </c>
      <c r="N548" s="294"/>
      <c r="O548" s="294"/>
      <c r="P548" s="294"/>
      <c r="Q548" s="294"/>
      <c r="R548" s="294"/>
      <c r="S548" s="294"/>
      <c r="T548" s="294"/>
      <c r="U548" s="294"/>
      <c r="V548" s="294"/>
      <c r="W548" s="294"/>
      <c r="X548" s="294"/>
      <c r="Y548" s="294"/>
      <c r="Z548" s="294"/>
      <c r="AA548" s="294"/>
      <c r="AB548" s="294"/>
      <c r="AC548" s="294"/>
      <c r="AD548" s="120"/>
    </row>
    <row r="549" spans="1:30" ht="18" customHeight="1">
      <c r="A549" s="121"/>
      <c r="B549" s="122"/>
      <c r="C549" s="123"/>
      <c r="D549" s="219"/>
      <c r="E549" s="98"/>
      <c r="F549" s="99"/>
      <c r="G549" s="147"/>
      <c r="H549" s="148"/>
      <c r="I549" s="162"/>
      <c r="J549" s="218"/>
      <c r="K549" s="104">
        <f t="shared" si="46"/>
        <v>0</v>
      </c>
      <c r="L549" s="104">
        <f t="shared" si="44"/>
        <v>0</v>
      </c>
      <c r="M549" s="105">
        <f t="shared" si="45"/>
        <v>0</v>
      </c>
      <c r="N549" s="294"/>
      <c r="O549" s="294"/>
      <c r="P549" s="294"/>
      <c r="Q549" s="294"/>
      <c r="R549" s="294"/>
      <c r="S549" s="294"/>
      <c r="T549" s="294"/>
      <c r="U549" s="294"/>
      <c r="V549" s="294"/>
      <c r="W549" s="294"/>
      <c r="X549" s="294"/>
      <c r="Y549" s="294"/>
      <c r="Z549" s="294"/>
      <c r="AA549" s="294"/>
      <c r="AB549" s="294"/>
      <c r="AC549" s="294"/>
      <c r="AD549" s="120"/>
    </row>
    <row r="550" spans="1:30" ht="18" customHeight="1">
      <c r="A550" s="121"/>
      <c r="B550" s="122"/>
      <c r="C550" s="123"/>
      <c r="D550" s="219"/>
      <c r="E550" s="98"/>
      <c r="F550" s="99"/>
      <c r="G550" s="147"/>
      <c r="H550" s="148"/>
      <c r="I550" s="162"/>
      <c r="J550" s="218"/>
      <c r="K550" s="104">
        <f t="shared" si="46"/>
        <v>0</v>
      </c>
      <c r="L550" s="104">
        <f t="shared" si="44"/>
        <v>0</v>
      </c>
      <c r="M550" s="105">
        <f t="shared" si="45"/>
        <v>0</v>
      </c>
      <c r="N550" s="294"/>
      <c r="O550" s="294"/>
      <c r="P550" s="294"/>
      <c r="Q550" s="294"/>
      <c r="R550" s="294"/>
      <c r="S550" s="294"/>
      <c r="T550" s="294"/>
      <c r="U550" s="294"/>
      <c r="V550" s="294"/>
      <c r="W550" s="294"/>
      <c r="X550" s="294"/>
      <c r="Y550" s="294"/>
      <c r="Z550" s="294"/>
      <c r="AA550" s="294"/>
      <c r="AB550" s="294"/>
      <c r="AC550" s="294"/>
      <c r="AD550" s="120"/>
    </row>
    <row r="551" spans="1:30" ht="18" customHeight="1">
      <c r="A551" s="121"/>
      <c r="B551" s="122"/>
      <c r="C551" s="123"/>
      <c r="D551" s="219"/>
      <c r="E551" s="98"/>
      <c r="F551" s="99"/>
      <c r="G551" s="147"/>
      <c r="H551" s="148"/>
      <c r="I551" s="162"/>
      <c r="J551" s="218"/>
      <c r="K551" s="104">
        <f t="shared" si="46"/>
        <v>0</v>
      </c>
      <c r="L551" s="104">
        <f t="shared" si="44"/>
        <v>0</v>
      </c>
      <c r="M551" s="105">
        <f t="shared" si="45"/>
        <v>0</v>
      </c>
      <c r="N551" s="294"/>
      <c r="O551" s="294"/>
      <c r="P551" s="294"/>
      <c r="Q551" s="294"/>
      <c r="R551" s="294"/>
      <c r="S551" s="294"/>
      <c r="T551" s="294"/>
      <c r="U551" s="294"/>
      <c r="V551" s="294"/>
      <c r="W551" s="294"/>
      <c r="X551" s="294"/>
      <c r="Y551" s="294"/>
      <c r="Z551" s="294"/>
      <c r="AA551" s="294"/>
      <c r="AB551" s="294"/>
      <c r="AC551" s="294"/>
      <c r="AD551" s="120"/>
    </row>
    <row r="552" spans="1:30" ht="18" customHeight="1">
      <c r="A552" s="121"/>
      <c r="B552" s="122"/>
      <c r="C552" s="123"/>
      <c r="D552" s="219"/>
      <c r="E552" s="98"/>
      <c r="F552" s="99"/>
      <c r="G552" s="147"/>
      <c r="H552" s="148"/>
      <c r="I552" s="162"/>
      <c r="J552" s="218"/>
      <c r="K552" s="104">
        <f t="shared" si="46"/>
        <v>0</v>
      </c>
      <c r="L552" s="104">
        <f t="shared" si="44"/>
        <v>0</v>
      </c>
      <c r="M552" s="105">
        <f t="shared" si="45"/>
        <v>0</v>
      </c>
      <c r="N552" s="294"/>
      <c r="O552" s="294"/>
      <c r="P552" s="294"/>
      <c r="Q552" s="294"/>
      <c r="R552" s="294"/>
      <c r="S552" s="294"/>
      <c r="T552" s="294"/>
      <c r="U552" s="294"/>
      <c r="V552" s="294"/>
      <c r="W552" s="294"/>
      <c r="X552" s="294"/>
      <c r="Y552" s="294"/>
      <c r="Z552" s="294"/>
      <c r="AA552" s="294"/>
      <c r="AB552" s="294"/>
      <c r="AC552" s="294"/>
      <c r="AD552" s="120"/>
    </row>
    <row r="553" spans="1:30" ht="18" customHeight="1">
      <c r="A553" s="121"/>
      <c r="B553" s="122"/>
      <c r="C553" s="123"/>
      <c r="D553" s="219"/>
      <c r="E553" s="98"/>
      <c r="F553" s="99"/>
      <c r="G553" s="147"/>
      <c r="H553" s="148"/>
      <c r="I553" s="162"/>
      <c r="J553" s="218"/>
      <c r="K553" s="104">
        <f t="shared" si="46"/>
        <v>0</v>
      </c>
      <c r="L553" s="104">
        <f t="shared" si="44"/>
        <v>0</v>
      </c>
      <c r="M553" s="105">
        <f t="shared" si="45"/>
        <v>0</v>
      </c>
      <c r="N553" s="294"/>
      <c r="O553" s="294"/>
      <c r="P553" s="294"/>
      <c r="Q553" s="294"/>
      <c r="R553" s="294"/>
      <c r="S553" s="294"/>
      <c r="T553" s="294"/>
      <c r="U553" s="294"/>
      <c r="V553" s="294"/>
      <c r="W553" s="294"/>
      <c r="X553" s="294"/>
      <c r="Y553" s="294"/>
      <c r="Z553" s="294"/>
      <c r="AA553" s="294"/>
      <c r="AB553" s="294"/>
      <c r="AC553" s="294"/>
      <c r="AD553" s="120"/>
    </row>
    <row r="554" spans="1:30" ht="18" customHeight="1">
      <c r="A554" s="121"/>
      <c r="B554" s="122"/>
      <c r="C554" s="123"/>
      <c r="D554" s="219"/>
      <c r="E554" s="98"/>
      <c r="F554" s="99"/>
      <c r="G554" s="147"/>
      <c r="H554" s="148"/>
      <c r="I554" s="162"/>
      <c r="J554" s="218"/>
      <c r="K554" s="104">
        <f t="shared" si="46"/>
        <v>0</v>
      </c>
      <c r="L554" s="104">
        <f t="shared" si="44"/>
        <v>0</v>
      </c>
      <c r="M554" s="105">
        <f t="shared" si="45"/>
        <v>0</v>
      </c>
      <c r="N554" s="294"/>
      <c r="O554" s="294"/>
      <c r="P554" s="294"/>
      <c r="Q554" s="294"/>
      <c r="R554" s="294"/>
      <c r="S554" s="294"/>
      <c r="T554" s="294"/>
      <c r="U554" s="294"/>
      <c r="V554" s="294"/>
      <c r="W554" s="294"/>
      <c r="X554" s="294"/>
      <c r="Y554" s="294"/>
      <c r="Z554" s="294"/>
      <c r="AA554" s="294"/>
      <c r="AB554" s="294"/>
      <c r="AC554" s="294"/>
      <c r="AD554" s="120"/>
    </row>
    <row r="555" spans="1:30" ht="18" customHeight="1">
      <c r="A555" s="121"/>
      <c r="B555" s="122"/>
      <c r="C555" s="123"/>
      <c r="D555" s="219"/>
      <c r="E555" s="98"/>
      <c r="F555" s="99"/>
      <c r="G555" s="147"/>
      <c r="H555" s="148"/>
      <c r="I555" s="162"/>
      <c r="J555" s="218"/>
      <c r="K555" s="104">
        <f t="shared" si="46"/>
        <v>0</v>
      </c>
      <c r="L555" s="104">
        <f t="shared" si="44"/>
        <v>0</v>
      </c>
      <c r="M555" s="105">
        <f t="shared" si="45"/>
        <v>0</v>
      </c>
      <c r="N555" s="294"/>
      <c r="O555" s="294"/>
      <c r="P555" s="294"/>
      <c r="Q555" s="294"/>
      <c r="R555" s="294"/>
      <c r="S555" s="294"/>
      <c r="T555" s="294"/>
      <c r="U555" s="294"/>
      <c r="V555" s="294"/>
      <c r="W555" s="294"/>
      <c r="X555" s="294"/>
      <c r="Y555" s="294"/>
      <c r="Z555" s="294"/>
      <c r="AA555" s="294"/>
      <c r="AB555" s="294"/>
      <c r="AC555" s="294"/>
      <c r="AD555" s="120"/>
    </row>
    <row r="556" spans="1:30" ht="18" customHeight="1">
      <c r="A556" s="121"/>
      <c r="B556" s="140"/>
      <c r="C556" s="123"/>
      <c r="D556" s="219"/>
      <c r="E556" s="98"/>
      <c r="F556" s="99"/>
      <c r="G556" s="147"/>
      <c r="H556" s="148"/>
      <c r="I556" s="162"/>
      <c r="J556" s="218"/>
      <c r="K556" s="104">
        <f t="shared" si="46"/>
        <v>0</v>
      </c>
      <c r="L556" s="104">
        <f t="shared" si="44"/>
        <v>0</v>
      </c>
      <c r="M556" s="105">
        <f t="shared" si="45"/>
        <v>0</v>
      </c>
      <c r="N556" s="294"/>
      <c r="O556" s="294"/>
      <c r="P556" s="294"/>
      <c r="Q556" s="294"/>
      <c r="R556" s="294"/>
      <c r="S556" s="294"/>
      <c r="T556" s="294"/>
      <c r="U556" s="294"/>
      <c r="V556" s="294"/>
      <c r="W556" s="294"/>
      <c r="X556" s="294"/>
      <c r="Y556" s="294"/>
      <c r="Z556" s="294"/>
      <c r="AA556" s="294"/>
      <c r="AB556" s="294"/>
      <c r="AC556" s="294"/>
      <c r="AD556" s="120"/>
    </row>
    <row r="557" spans="1:30" ht="18" customHeight="1">
      <c r="A557" s="121"/>
      <c r="B557" s="122"/>
      <c r="C557" s="123"/>
      <c r="D557" s="219"/>
      <c r="E557" s="98"/>
      <c r="F557" s="99"/>
      <c r="G557" s="147"/>
      <c r="H557" s="148"/>
      <c r="I557" s="162"/>
      <c r="J557" s="218"/>
      <c r="K557" s="104">
        <f t="shared" si="46"/>
        <v>0</v>
      </c>
      <c r="L557" s="104">
        <f t="shared" si="44"/>
        <v>0</v>
      </c>
      <c r="M557" s="105">
        <f t="shared" si="45"/>
        <v>0</v>
      </c>
      <c r="N557" s="294"/>
      <c r="O557" s="294"/>
      <c r="P557" s="294"/>
      <c r="Q557" s="294"/>
      <c r="R557" s="294"/>
      <c r="S557" s="294"/>
      <c r="T557" s="294"/>
      <c r="U557" s="294"/>
      <c r="V557" s="294"/>
      <c r="W557" s="294"/>
      <c r="X557" s="294"/>
      <c r="Y557" s="294"/>
      <c r="Z557" s="294"/>
      <c r="AA557" s="294"/>
      <c r="AB557" s="294"/>
      <c r="AC557" s="294"/>
      <c r="AD557" s="120"/>
    </row>
    <row r="558" spans="1:30" ht="18" customHeight="1">
      <c r="A558" s="121"/>
      <c r="B558" s="122"/>
      <c r="C558" s="123"/>
      <c r="D558" s="219"/>
      <c r="E558" s="98"/>
      <c r="F558" s="99"/>
      <c r="G558" s="147"/>
      <c r="H558" s="148"/>
      <c r="I558" s="162"/>
      <c r="J558" s="218"/>
      <c r="K558" s="104">
        <f t="shared" si="46"/>
        <v>0</v>
      </c>
      <c r="L558" s="104">
        <f t="shared" si="44"/>
        <v>0</v>
      </c>
      <c r="M558" s="105">
        <f t="shared" si="45"/>
        <v>0</v>
      </c>
      <c r="N558" s="294"/>
      <c r="O558" s="294"/>
      <c r="P558" s="294"/>
      <c r="Q558" s="294"/>
      <c r="R558" s="294"/>
      <c r="S558" s="294"/>
      <c r="T558" s="294"/>
      <c r="U558" s="294"/>
      <c r="V558" s="294"/>
      <c r="W558" s="294"/>
      <c r="X558" s="294"/>
      <c r="Y558" s="294"/>
      <c r="Z558" s="294"/>
      <c r="AA558" s="294"/>
      <c r="AB558" s="294"/>
      <c r="AC558" s="294"/>
      <c r="AD558" s="120"/>
    </row>
    <row r="559" spans="1:30" ht="18" customHeight="1">
      <c r="A559" s="121"/>
      <c r="B559" s="122"/>
      <c r="C559" s="123"/>
      <c r="D559" s="219"/>
      <c r="E559" s="98"/>
      <c r="F559" s="99"/>
      <c r="G559" s="147"/>
      <c r="H559" s="148"/>
      <c r="I559" s="162"/>
      <c r="J559" s="218"/>
      <c r="K559" s="104">
        <f t="shared" si="46"/>
        <v>0</v>
      </c>
      <c r="L559" s="104">
        <f t="shared" si="44"/>
        <v>0</v>
      </c>
      <c r="M559" s="105">
        <f t="shared" si="45"/>
        <v>0</v>
      </c>
      <c r="N559" s="294"/>
      <c r="O559" s="294"/>
      <c r="P559" s="294"/>
      <c r="Q559" s="294"/>
      <c r="R559" s="294"/>
      <c r="S559" s="294"/>
      <c r="T559" s="294"/>
      <c r="U559" s="294"/>
      <c r="V559" s="294"/>
      <c r="W559" s="294"/>
      <c r="X559" s="294"/>
      <c r="Y559" s="294"/>
      <c r="Z559" s="294"/>
      <c r="AA559" s="294"/>
      <c r="AB559" s="294"/>
      <c r="AC559" s="294"/>
      <c r="AD559" s="120"/>
    </row>
    <row r="560" spans="1:30" ht="18" customHeight="1">
      <c r="A560" s="121"/>
      <c r="B560" s="122"/>
      <c r="C560" s="123"/>
      <c r="D560" s="219"/>
      <c r="E560" s="98"/>
      <c r="F560" s="99"/>
      <c r="G560" s="147"/>
      <c r="H560" s="148"/>
      <c r="I560" s="162"/>
      <c r="J560" s="218"/>
      <c r="K560" s="104">
        <f t="shared" si="46"/>
        <v>0</v>
      </c>
      <c r="L560" s="104">
        <f t="shared" si="44"/>
        <v>0</v>
      </c>
      <c r="M560" s="105">
        <f t="shared" si="45"/>
        <v>0</v>
      </c>
      <c r="N560" s="294"/>
      <c r="O560" s="294"/>
      <c r="P560" s="294"/>
      <c r="Q560" s="294"/>
      <c r="R560" s="294"/>
      <c r="S560" s="294"/>
      <c r="T560" s="294"/>
      <c r="U560" s="294"/>
      <c r="V560" s="294"/>
      <c r="W560" s="294"/>
      <c r="X560" s="294"/>
      <c r="Y560" s="294"/>
      <c r="Z560" s="294"/>
      <c r="AA560" s="294"/>
      <c r="AB560" s="294"/>
      <c r="AC560" s="294"/>
      <c r="AD560" s="120"/>
    </row>
    <row r="561" spans="1:30" ht="18" customHeight="1">
      <c r="A561" s="121"/>
      <c r="B561" s="122"/>
      <c r="C561" s="123"/>
      <c r="D561" s="219"/>
      <c r="E561" s="98"/>
      <c r="F561" s="99"/>
      <c r="G561" s="147"/>
      <c r="H561" s="148"/>
      <c r="I561" s="162"/>
      <c r="J561" s="218"/>
      <c r="K561" s="104">
        <f t="shared" si="46"/>
        <v>0</v>
      </c>
      <c r="L561" s="104">
        <f t="shared" si="44"/>
        <v>0</v>
      </c>
      <c r="M561" s="105">
        <f t="shared" si="45"/>
        <v>0</v>
      </c>
      <c r="N561" s="294"/>
      <c r="O561" s="294"/>
      <c r="P561" s="294"/>
      <c r="Q561" s="294"/>
      <c r="R561" s="294"/>
      <c r="S561" s="294"/>
      <c r="T561" s="294"/>
      <c r="U561" s="294"/>
      <c r="V561" s="294"/>
      <c r="W561" s="294"/>
      <c r="X561" s="294"/>
      <c r="Y561" s="294"/>
      <c r="Z561" s="294"/>
      <c r="AA561" s="294"/>
      <c r="AB561" s="294"/>
      <c r="AC561" s="294"/>
      <c r="AD561" s="120"/>
    </row>
    <row r="562" spans="1:30" ht="18" customHeight="1">
      <c r="A562" s="142"/>
      <c r="B562" s="143"/>
      <c r="C562" s="144"/>
      <c r="D562" s="144"/>
      <c r="E562" s="98"/>
      <c r="F562" s="99"/>
      <c r="G562" s="147"/>
      <c r="H562" s="148"/>
      <c r="I562" s="149"/>
      <c r="J562" s="218"/>
      <c r="K562" s="104">
        <f t="shared" si="46"/>
        <v>0</v>
      </c>
      <c r="L562" s="104">
        <f t="shared" si="44"/>
        <v>0</v>
      </c>
      <c r="M562" s="105">
        <f t="shared" si="45"/>
        <v>0</v>
      </c>
      <c r="N562" s="286"/>
      <c r="O562" s="286"/>
      <c r="P562" s="286"/>
      <c r="Q562" s="286"/>
      <c r="R562" s="286"/>
      <c r="S562" s="286"/>
      <c r="T562" s="286"/>
      <c r="U562" s="286"/>
      <c r="V562" s="286"/>
      <c r="W562" s="286"/>
      <c r="X562" s="286"/>
      <c r="Y562" s="286"/>
      <c r="Z562" s="286"/>
      <c r="AA562" s="286"/>
      <c r="AB562" s="286"/>
      <c r="AC562" s="286"/>
      <c r="AD562" s="120"/>
    </row>
    <row r="563" spans="1:30" ht="18" customHeight="1">
      <c r="A563" s="56">
        <v>30</v>
      </c>
      <c r="B563" s="95"/>
      <c r="C563" s="96"/>
      <c r="D563" s="141"/>
      <c r="E563" s="98"/>
      <c r="F563" s="99"/>
      <c r="G563" s="147"/>
      <c r="H563" s="148"/>
      <c r="I563" s="162"/>
      <c r="J563" s="218"/>
      <c r="K563" s="104">
        <f t="shared" si="46"/>
        <v>0</v>
      </c>
      <c r="L563" s="104">
        <f t="shared" si="44"/>
        <v>0</v>
      </c>
      <c r="M563" s="105">
        <f t="shared" si="45"/>
        <v>0</v>
      </c>
      <c r="N563" s="342"/>
      <c r="O563" s="314"/>
      <c r="P563" s="313">
        <f>SUM(M563:M592)+N563+O563</f>
        <v>0</v>
      </c>
      <c r="Q563" s="314">
        <v>0</v>
      </c>
      <c r="R563" s="313"/>
      <c r="S563" s="316">
        <v>450</v>
      </c>
      <c r="T563" s="314">
        <v>450</v>
      </c>
      <c r="U563" s="316">
        <v>112</v>
      </c>
      <c r="V563" s="314">
        <v>112</v>
      </c>
      <c r="W563" s="316">
        <v>56</v>
      </c>
      <c r="X563" s="314">
        <v>56</v>
      </c>
      <c r="Y563" s="313">
        <f>ROUND((P563-T563),1)</f>
        <v>-450</v>
      </c>
      <c r="Z563" s="312">
        <f>IF(OR(SUM(V563:V592)="",SUM(Q563:Q592)=""),0,IF(OR(SUM(U563:U592)=320,SUM(V563:V592)&gt;0),ROUND((SUM(Q563:Q592)-SUM(V563:V592)),1),0))</f>
        <v>-112</v>
      </c>
      <c r="AA563" s="312">
        <f>IF(OR(SUM(X563:X592)="",SUM(R563:R592)=""),0,IF(OR(SUM(W563:W592)=160,SUM(X563:X592)&gt;0),ROUND((SUM(R563:R592)-SUM(X563:X592)),1),0))</f>
        <v>-56</v>
      </c>
      <c r="AB563" s="319"/>
      <c r="AC563" s="315">
        <f>SUM(Y563:AA592)</f>
        <v>-618</v>
      </c>
      <c r="AD563" s="120"/>
    </row>
    <row r="564" spans="1:30" ht="18" customHeight="1">
      <c r="A564" s="121"/>
      <c r="B564" s="122"/>
      <c r="C564" s="123"/>
      <c r="D564" s="219"/>
      <c r="E564" s="98"/>
      <c r="F564" s="99"/>
      <c r="G564" s="147"/>
      <c r="H564" s="148"/>
      <c r="I564" s="162"/>
      <c r="J564" s="218"/>
      <c r="K564" s="104">
        <f t="shared" si="46"/>
        <v>0</v>
      </c>
      <c r="L564" s="104">
        <f t="shared" si="44"/>
        <v>0</v>
      </c>
      <c r="M564" s="105">
        <f t="shared" si="45"/>
        <v>0</v>
      </c>
      <c r="N564" s="294"/>
      <c r="O564" s="294"/>
      <c r="P564" s="294"/>
      <c r="Q564" s="294"/>
      <c r="R564" s="294"/>
      <c r="S564" s="294"/>
      <c r="T564" s="294"/>
      <c r="U564" s="294"/>
      <c r="V564" s="294"/>
      <c r="W564" s="294"/>
      <c r="X564" s="294"/>
      <c r="Y564" s="294"/>
      <c r="Z564" s="294"/>
      <c r="AA564" s="294"/>
      <c r="AB564" s="294"/>
      <c r="AC564" s="294"/>
      <c r="AD564" s="120"/>
    </row>
    <row r="565" spans="1:30" ht="18" customHeight="1">
      <c r="A565" s="121"/>
      <c r="B565" s="122"/>
      <c r="C565" s="123"/>
      <c r="D565" s="219"/>
      <c r="E565" s="192"/>
      <c r="F565" s="99"/>
      <c r="G565" s="147"/>
      <c r="H565" s="148"/>
      <c r="I565" s="162"/>
      <c r="J565" s="218"/>
      <c r="K565" s="104">
        <f t="shared" si="46"/>
        <v>0</v>
      </c>
      <c r="L565" s="104">
        <f t="shared" si="44"/>
        <v>0</v>
      </c>
      <c r="M565" s="105">
        <f t="shared" si="45"/>
        <v>0</v>
      </c>
      <c r="N565" s="294"/>
      <c r="O565" s="294"/>
      <c r="P565" s="294"/>
      <c r="Q565" s="294"/>
      <c r="R565" s="294"/>
      <c r="S565" s="294"/>
      <c r="T565" s="294"/>
      <c r="U565" s="294"/>
      <c r="V565" s="294"/>
      <c r="W565" s="294"/>
      <c r="X565" s="294"/>
      <c r="Y565" s="294"/>
      <c r="Z565" s="294"/>
      <c r="AA565" s="294"/>
      <c r="AB565" s="294"/>
      <c r="AC565" s="294"/>
      <c r="AD565" s="120"/>
    </row>
    <row r="566" spans="1:30" ht="18" customHeight="1">
      <c r="A566" s="121"/>
      <c r="B566" s="122"/>
      <c r="C566" s="123"/>
      <c r="D566" s="219"/>
      <c r="E566" s="192"/>
      <c r="F566" s="99"/>
      <c r="G566" s="147"/>
      <c r="H566" s="148"/>
      <c r="I566" s="162"/>
      <c r="J566" s="218"/>
      <c r="K566" s="104">
        <f t="shared" si="46"/>
        <v>0</v>
      </c>
      <c r="L566" s="104">
        <f t="shared" si="44"/>
        <v>0</v>
      </c>
      <c r="M566" s="105">
        <f t="shared" si="45"/>
        <v>0</v>
      </c>
      <c r="N566" s="294"/>
      <c r="O566" s="294"/>
      <c r="P566" s="294"/>
      <c r="Q566" s="294"/>
      <c r="R566" s="294"/>
      <c r="S566" s="294"/>
      <c r="T566" s="294"/>
      <c r="U566" s="294"/>
      <c r="V566" s="294"/>
      <c r="W566" s="294"/>
      <c r="X566" s="294"/>
      <c r="Y566" s="294"/>
      <c r="Z566" s="294"/>
      <c r="AA566" s="294"/>
      <c r="AB566" s="294"/>
      <c r="AC566" s="294"/>
      <c r="AD566" s="120"/>
    </row>
    <row r="567" spans="1:30" ht="18" customHeight="1">
      <c r="A567" s="121"/>
      <c r="B567" s="122"/>
      <c r="C567" s="123"/>
      <c r="D567" s="219"/>
      <c r="E567" s="192"/>
      <c r="F567" s="99"/>
      <c r="G567" s="147"/>
      <c r="H567" s="148"/>
      <c r="I567" s="162"/>
      <c r="J567" s="218"/>
      <c r="K567" s="104">
        <f t="shared" si="46"/>
        <v>0</v>
      </c>
      <c r="L567" s="104">
        <f t="shared" si="44"/>
        <v>0</v>
      </c>
      <c r="M567" s="105">
        <f t="shared" si="45"/>
        <v>0</v>
      </c>
      <c r="N567" s="294"/>
      <c r="O567" s="294"/>
      <c r="P567" s="294"/>
      <c r="Q567" s="294"/>
      <c r="R567" s="294"/>
      <c r="S567" s="294"/>
      <c r="T567" s="294"/>
      <c r="U567" s="294"/>
      <c r="V567" s="294"/>
      <c r="W567" s="294"/>
      <c r="X567" s="294"/>
      <c r="Y567" s="294"/>
      <c r="Z567" s="294"/>
      <c r="AA567" s="294"/>
      <c r="AB567" s="294"/>
      <c r="AC567" s="294"/>
      <c r="AD567" s="120"/>
    </row>
    <row r="568" spans="1:30" ht="18" customHeight="1">
      <c r="A568" s="121"/>
      <c r="B568" s="122"/>
      <c r="C568" s="123"/>
      <c r="D568" s="219"/>
      <c r="E568" s="192"/>
      <c r="F568" s="99"/>
      <c r="G568" s="147"/>
      <c r="H568" s="148"/>
      <c r="I568" s="162"/>
      <c r="J568" s="218"/>
      <c r="K568" s="104">
        <f t="shared" si="46"/>
        <v>0</v>
      </c>
      <c r="L568" s="104">
        <f t="shared" si="44"/>
        <v>0</v>
      </c>
      <c r="M568" s="105">
        <f t="shared" si="45"/>
        <v>0</v>
      </c>
      <c r="N568" s="294"/>
      <c r="O568" s="294"/>
      <c r="P568" s="294"/>
      <c r="Q568" s="294"/>
      <c r="R568" s="294"/>
      <c r="S568" s="294"/>
      <c r="T568" s="294"/>
      <c r="U568" s="294"/>
      <c r="V568" s="294"/>
      <c r="W568" s="294"/>
      <c r="X568" s="294"/>
      <c r="Y568" s="294"/>
      <c r="Z568" s="294"/>
      <c r="AA568" s="294"/>
      <c r="AB568" s="294"/>
      <c r="AC568" s="294"/>
      <c r="AD568" s="120"/>
    </row>
    <row r="569" spans="1:30" ht="18" customHeight="1">
      <c r="A569" s="121"/>
      <c r="B569" s="122"/>
      <c r="C569" s="123"/>
      <c r="D569" s="219"/>
      <c r="E569" s="192"/>
      <c r="F569" s="99"/>
      <c r="G569" s="147"/>
      <c r="H569" s="148"/>
      <c r="I569" s="162"/>
      <c r="J569" s="218"/>
      <c r="K569" s="104">
        <f t="shared" si="46"/>
        <v>0</v>
      </c>
      <c r="L569" s="104">
        <f t="shared" si="44"/>
        <v>0</v>
      </c>
      <c r="M569" s="105">
        <f t="shared" si="45"/>
        <v>0</v>
      </c>
      <c r="N569" s="294"/>
      <c r="O569" s="294"/>
      <c r="P569" s="294"/>
      <c r="Q569" s="294"/>
      <c r="R569" s="294"/>
      <c r="S569" s="294"/>
      <c r="T569" s="294"/>
      <c r="U569" s="294"/>
      <c r="V569" s="294"/>
      <c r="W569" s="294"/>
      <c r="X569" s="294"/>
      <c r="Y569" s="294"/>
      <c r="Z569" s="294"/>
      <c r="AA569" s="294"/>
      <c r="AB569" s="294"/>
      <c r="AC569" s="294"/>
      <c r="AD569" s="120"/>
    </row>
    <row r="570" spans="1:30" ht="18" customHeight="1">
      <c r="A570" s="121"/>
      <c r="B570" s="122"/>
      <c r="C570" s="123"/>
      <c r="D570" s="219"/>
      <c r="E570" s="192"/>
      <c r="F570" s="99"/>
      <c r="G570" s="147"/>
      <c r="H570" s="148"/>
      <c r="I570" s="162"/>
      <c r="J570" s="218"/>
      <c r="K570" s="104">
        <f t="shared" si="46"/>
        <v>0</v>
      </c>
      <c r="L570" s="104">
        <f t="shared" si="44"/>
        <v>0</v>
      </c>
      <c r="M570" s="105">
        <f t="shared" si="45"/>
        <v>0</v>
      </c>
      <c r="N570" s="294"/>
      <c r="O570" s="294"/>
      <c r="P570" s="294"/>
      <c r="Q570" s="294"/>
      <c r="R570" s="294"/>
      <c r="S570" s="294"/>
      <c r="T570" s="294"/>
      <c r="U570" s="294"/>
      <c r="V570" s="294"/>
      <c r="W570" s="294"/>
      <c r="X570" s="294"/>
      <c r="Y570" s="294"/>
      <c r="Z570" s="294"/>
      <c r="AA570" s="294"/>
      <c r="AB570" s="294"/>
      <c r="AC570" s="294"/>
      <c r="AD570" s="120"/>
    </row>
    <row r="571" spans="1:30" ht="18" customHeight="1">
      <c r="A571" s="121"/>
      <c r="B571" s="122"/>
      <c r="C571" s="123"/>
      <c r="D571" s="219"/>
      <c r="E571" s="192"/>
      <c r="F571" s="99"/>
      <c r="G571" s="147"/>
      <c r="H571" s="148"/>
      <c r="I571" s="162"/>
      <c r="J571" s="218"/>
      <c r="K571" s="104">
        <f t="shared" si="46"/>
        <v>0</v>
      </c>
      <c r="L571" s="104">
        <f t="shared" si="44"/>
        <v>0</v>
      </c>
      <c r="M571" s="105">
        <f t="shared" si="45"/>
        <v>0</v>
      </c>
      <c r="N571" s="294"/>
      <c r="O571" s="294"/>
      <c r="P571" s="294"/>
      <c r="Q571" s="294"/>
      <c r="R571" s="294"/>
      <c r="S571" s="294"/>
      <c r="T571" s="294"/>
      <c r="U571" s="294"/>
      <c r="V571" s="294"/>
      <c r="W571" s="294"/>
      <c r="X571" s="294"/>
      <c r="Y571" s="294"/>
      <c r="Z571" s="294"/>
      <c r="AA571" s="294"/>
      <c r="AB571" s="294"/>
      <c r="AC571" s="294"/>
      <c r="AD571" s="120"/>
    </row>
    <row r="572" spans="1:30" ht="18" customHeight="1">
      <c r="A572" s="121"/>
      <c r="B572" s="122"/>
      <c r="C572" s="123"/>
      <c r="D572" s="219"/>
      <c r="E572" s="192"/>
      <c r="F572" s="99"/>
      <c r="G572" s="147"/>
      <c r="H572" s="148"/>
      <c r="I572" s="162"/>
      <c r="J572" s="218"/>
      <c r="K572" s="104">
        <f t="shared" si="46"/>
        <v>0</v>
      </c>
      <c r="L572" s="104">
        <f t="shared" si="44"/>
        <v>0</v>
      </c>
      <c r="M572" s="105">
        <f t="shared" si="45"/>
        <v>0</v>
      </c>
      <c r="N572" s="294"/>
      <c r="O572" s="294"/>
      <c r="P572" s="294"/>
      <c r="Q572" s="294"/>
      <c r="R572" s="294"/>
      <c r="S572" s="294"/>
      <c r="T572" s="294"/>
      <c r="U572" s="294"/>
      <c r="V572" s="294"/>
      <c r="W572" s="294"/>
      <c r="X572" s="294"/>
      <c r="Y572" s="294"/>
      <c r="Z572" s="294"/>
      <c r="AA572" s="294"/>
      <c r="AB572" s="294"/>
      <c r="AC572" s="294"/>
      <c r="AD572" s="120"/>
    </row>
    <row r="573" spans="1:30" ht="18" customHeight="1">
      <c r="A573" s="121"/>
      <c r="B573" s="122"/>
      <c r="C573" s="123"/>
      <c r="D573" s="219"/>
      <c r="E573" s="192"/>
      <c r="F573" s="99"/>
      <c r="G573" s="147"/>
      <c r="H573" s="148"/>
      <c r="I573" s="162"/>
      <c r="J573" s="218"/>
      <c r="K573" s="104">
        <f t="shared" si="46"/>
        <v>0</v>
      </c>
      <c r="L573" s="104">
        <f t="shared" si="44"/>
        <v>0</v>
      </c>
      <c r="M573" s="105">
        <f t="shared" si="45"/>
        <v>0</v>
      </c>
      <c r="N573" s="294"/>
      <c r="O573" s="294"/>
      <c r="P573" s="294"/>
      <c r="Q573" s="294"/>
      <c r="R573" s="294"/>
      <c r="S573" s="294"/>
      <c r="T573" s="294"/>
      <c r="U573" s="294"/>
      <c r="V573" s="294"/>
      <c r="W573" s="294"/>
      <c r="X573" s="294"/>
      <c r="Y573" s="294"/>
      <c r="Z573" s="294"/>
      <c r="AA573" s="294"/>
      <c r="AB573" s="294"/>
      <c r="AC573" s="294"/>
      <c r="AD573" s="120"/>
    </row>
    <row r="574" spans="1:30" ht="18" customHeight="1">
      <c r="A574" s="121"/>
      <c r="B574" s="122"/>
      <c r="C574" s="123"/>
      <c r="D574" s="219"/>
      <c r="E574" s="192"/>
      <c r="F574" s="99"/>
      <c r="G574" s="147"/>
      <c r="H574" s="148"/>
      <c r="I574" s="162"/>
      <c r="J574" s="218"/>
      <c r="K574" s="104">
        <f t="shared" si="46"/>
        <v>0</v>
      </c>
      <c r="L574" s="104">
        <f t="shared" si="44"/>
        <v>0</v>
      </c>
      <c r="M574" s="105">
        <f t="shared" si="45"/>
        <v>0</v>
      </c>
      <c r="N574" s="294"/>
      <c r="O574" s="294"/>
      <c r="P574" s="294"/>
      <c r="Q574" s="294"/>
      <c r="R574" s="294"/>
      <c r="S574" s="294"/>
      <c r="T574" s="294"/>
      <c r="U574" s="294"/>
      <c r="V574" s="294"/>
      <c r="W574" s="294"/>
      <c r="X574" s="294"/>
      <c r="Y574" s="294"/>
      <c r="Z574" s="294"/>
      <c r="AA574" s="294"/>
      <c r="AB574" s="294"/>
      <c r="AC574" s="294"/>
      <c r="AD574" s="120"/>
    </row>
    <row r="575" spans="1:30" ht="18" customHeight="1">
      <c r="A575" s="121"/>
      <c r="B575" s="140"/>
      <c r="C575" s="123"/>
      <c r="D575" s="219"/>
      <c r="E575" s="192"/>
      <c r="F575" s="99"/>
      <c r="G575" s="147"/>
      <c r="H575" s="148"/>
      <c r="I575" s="162"/>
      <c r="J575" s="218"/>
      <c r="K575" s="104">
        <f t="shared" si="46"/>
        <v>0</v>
      </c>
      <c r="L575" s="104">
        <f t="shared" si="44"/>
        <v>0</v>
      </c>
      <c r="M575" s="105">
        <f t="shared" si="45"/>
        <v>0</v>
      </c>
      <c r="N575" s="294"/>
      <c r="O575" s="294"/>
      <c r="P575" s="294"/>
      <c r="Q575" s="294"/>
      <c r="R575" s="294"/>
      <c r="S575" s="294"/>
      <c r="T575" s="294"/>
      <c r="U575" s="294"/>
      <c r="V575" s="294"/>
      <c r="W575" s="294"/>
      <c r="X575" s="294"/>
      <c r="Y575" s="294"/>
      <c r="Z575" s="294"/>
      <c r="AA575" s="294"/>
      <c r="AB575" s="294"/>
      <c r="AC575" s="294"/>
      <c r="AD575" s="120"/>
    </row>
    <row r="576" spans="1:30" ht="18" customHeight="1">
      <c r="A576" s="121"/>
      <c r="B576" s="122"/>
      <c r="C576" s="123"/>
      <c r="D576" s="219"/>
      <c r="E576" s="192"/>
      <c r="F576" s="99"/>
      <c r="G576" s="147"/>
      <c r="H576" s="148"/>
      <c r="I576" s="162"/>
      <c r="J576" s="218"/>
      <c r="K576" s="104">
        <f t="shared" si="46"/>
        <v>0</v>
      </c>
      <c r="L576" s="104">
        <f t="shared" si="44"/>
        <v>0</v>
      </c>
      <c r="M576" s="105">
        <f t="shared" si="45"/>
        <v>0</v>
      </c>
      <c r="N576" s="294"/>
      <c r="O576" s="294"/>
      <c r="P576" s="294"/>
      <c r="Q576" s="294"/>
      <c r="R576" s="294"/>
      <c r="S576" s="294"/>
      <c r="T576" s="294"/>
      <c r="U576" s="294"/>
      <c r="V576" s="294"/>
      <c r="W576" s="294"/>
      <c r="X576" s="294"/>
      <c r="Y576" s="294"/>
      <c r="Z576" s="294"/>
      <c r="AA576" s="294"/>
      <c r="AB576" s="294"/>
      <c r="AC576" s="294"/>
      <c r="AD576" s="120"/>
    </row>
    <row r="577" spans="1:30" ht="18" customHeight="1">
      <c r="A577" s="121"/>
      <c r="B577" s="122"/>
      <c r="C577" s="123"/>
      <c r="D577" s="219"/>
      <c r="E577" s="192"/>
      <c r="F577" s="99"/>
      <c r="G577" s="147"/>
      <c r="H577" s="148"/>
      <c r="I577" s="162"/>
      <c r="J577" s="218"/>
      <c r="K577" s="104">
        <f t="shared" si="46"/>
        <v>0</v>
      </c>
      <c r="L577" s="104">
        <f t="shared" si="44"/>
        <v>0</v>
      </c>
      <c r="M577" s="105">
        <f t="shared" si="45"/>
        <v>0</v>
      </c>
      <c r="N577" s="294"/>
      <c r="O577" s="294"/>
      <c r="P577" s="294"/>
      <c r="Q577" s="294"/>
      <c r="R577" s="294"/>
      <c r="S577" s="294"/>
      <c r="T577" s="294"/>
      <c r="U577" s="294"/>
      <c r="V577" s="294"/>
      <c r="W577" s="294"/>
      <c r="X577" s="294"/>
      <c r="Y577" s="294"/>
      <c r="Z577" s="294"/>
      <c r="AA577" s="294"/>
      <c r="AB577" s="294"/>
      <c r="AC577" s="294"/>
      <c r="AD577" s="120"/>
    </row>
    <row r="578" spans="1:30" ht="18" customHeight="1">
      <c r="A578" s="121"/>
      <c r="B578" s="122"/>
      <c r="C578" s="123"/>
      <c r="D578" s="219"/>
      <c r="E578" s="192"/>
      <c r="F578" s="99"/>
      <c r="G578" s="147"/>
      <c r="H578" s="148"/>
      <c r="I578" s="162"/>
      <c r="J578" s="218"/>
      <c r="K578" s="104">
        <f t="shared" si="46"/>
        <v>0</v>
      </c>
      <c r="L578" s="104">
        <f t="shared" si="44"/>
        <v>0</v>
      </c>
      <c r="M578" s="105">
        <f t="shared" si="45"/>
        <v>0</v>
      </c>
      <c r="N578" s="294"/>
      <c r="O578" s="294"/>
      <c r="P578" s="294"/>
      <c r="Q578" s="294"/>
      <c r="R578" s="294"/>
      <c r="S578" s="294"/>
      <c r="T578" s="294"/>
      <c r="U578" s="294"/>
      <c r="V578" s="294"/>
      <c r="W578" s="294"/>
      <c r="X578" s="294"/>
      <c r="Y578" s="294"/>
      <c r="Z578" s="294"/>
      <c r="AA578" s="294"/>
      <c r="AB578" s="294"/>
      <c r="AC578" s="294"/>
      <c r="AD578" s="120"/>
    </row>
    <row r="579" spans="1:30" ht="18" customHeight="1">
      <c r="A579" s="121"/>
      <c r="B579" s="122"/>
      <c r="C579" s="123"/>
      <c r="D579" s="219"/>
      <c r="E579" s="192"/>
      <c r="F579" s="99"/>
      <c r="G579" s="147"/>
      <c r="H579" s="148"/>
      <c r="I579" s="162"/>
      <c r="J579" s="218"/>
      <c r="K579" s="104">
        <f t="shared" si="46"/>
        <v>0</v>
      </c>
      <c r="L579" s="104">
        <f t="shared" si="44"/>
        <v>0</v>
      </c>
      <c r="M579" s="105">
        <f t="shared" si="45"/>
        <v>0</v>
      </c>
      <c r="N579" s="294"/>
      <c r="O579" s="294"/>
      <c r="P579" s="294"/>
      <c r="Q579" s="294"/>
      <c r="R579" s="294"/>
      <c r="S579" s="294"/>
      <c r="T579" s="294"/>
      <c r="U579" s="294"/>
      <c r="V579" s="294"/>
      <c r="W579" s="294"/>
      <c r="X579" s="294"/>
      <c r="Y579" s="294"/>
      <c r="Z579" s="294"/>
      <c r="AA579" s="294"/>
      <c r="AB579" s="294"/>
      <c r="AC579" s="294"/>
      <c r="AD579" s="120"/>
    </row>
    <row r="580" spans="1:30" ht="18" customHeight="1">
      <c r="A580" s="121"/>
      <c r="B580" s="122"/>
      <c r="C580" s="123"/>
      <c r="D580" s="219"/>
      <c r="E580" s="192"/>
      <c r="F580" s="99"/>
      <c r="G580" s="147"/>
      <c r="H580" s="148"/>
      <c r="I580" s="162"/>
      <c r="J580" s="218"/>
      <c r="K580" s="104">
        <f t="shared" si="46"/>
        <v>0</v>
      </c>
      <c r="L580" s="104">
        <f t="shared" si="44"/>
        <v>0</v>
      </c>
      <c r="M580" s="105">
        <f t="shared" si="45"/>
        <v>0</v>
      </c>
      <c r="N580" s="294"/>
      <c r="O580" s="294"/>
      <c r="P580" s="294"/>
      <c r="Q580" s="294"/>
      <c r="R580" s="294"/>
      <c r="S580" s="294"/>
      <c r="T580" s="294"/>
      <c r="U580" s="294"/>
      <c r="V580" s="294"/>
      <c r="W580" s="294"/>
      <c r="X580" s="294"/>
      <c r="Y580" s="294"/>
      <c r="Z580" s="294"/>
      <c r="AA580" s="294"/>
      <c r="AB580" s="294"/>
      <c r="AC580" s="294"/>
      <c r="AD580" s="120"/>
    </row>
    <row r="581" spans="1:30" ht="18" customHeight="1">
      <c r="A581" s="121"/>
      <c r="B581" s="122"/>
      <c r="C581" s="123"/>
      <c r="D581" s="219"/>
      <c r="E581" s="192"/>
      <c r="F581" s="99"/>
      <c r="G581" s="147"/>
      <c r="H581" s="148"/>
      <c r="I581" s="162"/>
      <c r="J581" s="218"/>
      <c r="K581" s="104">
        <f t="shared" si="46"/>
        <v>0</v>
      </c>
      <c r="L581" s="104">
        <f t="shared" si="44"/>
        <v>0</v>
      </c>
      <c r="M581" s="105">
        <f t="shared" si="45"/>
        <v>0</v>
      </c>
      <c r="N581" s="294"/>
      <c r="O581" s="294"/>
      <c r="P581" s="294"/>
      <c r="Q581" s="294"/>
      <c r="R581" s="294"/>
      <c r="S581" s="294"/>
      <c r="T581" s="294"/>
      <c r="U581" s="294"/>
      <c r="V581" s="294"/>
      <c r="W581" s="294"/>
      <c r="X581" s="294"/>
      <c r="Y581" s="294"/>
      <c r="Z581" s="294"/>
      <c r="AA581" s="294"/>
      <c r="AB581" s="294"/>
      <c r="AC581" s="294"/>
      <c r="AD581" s="120"/>
    </row>
    <row r="582" spans="1:30" ht="18" customHeight="1">
      <c r="A582" s="121"/>
      <c r="B582" s="122"/>
      <c r="C582" s="123"/>
      <c r="D582" s="219"/>
      <c r="E582" s="192"/>
      <c r="F582" s="99"/>
      <c r="G582" s="147"/>
      <c r="H582" s="148"/>
      <c r="I582" s="162"/>
      <c r="J582" s="218"/>
      <c r="K582" s="104">
        <f t="shared" si="46"/>
        <v>0</v>
      </c>
      <c r="L582" s="104">
        <f t="shared" si="44"/>
        <v>0</v>
      </c>
      <c r="M582" s="105">
        <f t="shared" si="45"/>
        <v>0</v>
      </c>
      <c r="N582" s="294"/>
      <c r="O582" s="294"/>
      <c r="P582" s="294"/>
      <c r="Q582" s="294"/>
      <c r="R582" s="294"/>
      <c r="S582" s="294"/>
      <c r="T582" s="294"/>
      <c r="U582" s="294"/>
      <c r="V582" s="294"/>
      <c r="W582" s="294"/>
      <c r="X582" s="294"/>
      <c r="Y582" s="294"/>
      <c r="Z582" s="294"/>
      <c r="AA582" s="294"/>
      <c r="AB582" s="294"/>
      <c r="AC582" s="294"/>
      <c r="AD582" s="120"/>
    </row>
    <row r="583" spans="1:30" ht="18" customHeight="1">
      <c r="A583" s="121"/>
      <c r="B583" s="239"/>
      <c r="C583" s="123"/>
      <c r="D583" s="219"/>
      <c r="E583" s="192"/>
      <c r="F583" s="99"/>
      <c r="G583" s="147"/>
      <c r="H583" s="148"/>
      <c r="I583" s="162"/>
      <c r="J583" s="218"/>
      <c r="K583" s="104">
        <f t="shared" si="46"/>
        <v>0</v>
      </c>
      <c r="L583" s="104">
        <f t="shared" si="44"/>
        <v>0</v>
      </c>
      <c r="M583" s="105">
        <f t="shared" si="45"/>
        <v>0</v>
      </c>
      <c r="N583" s="294"/>
      <c r="O583" s="294"/>
      <c r="P583" s="294"/>
      <c r="Q583" s="294"/>
      <c r="R583" s="294"/>
      <c r="S583" s="294"/>
      <c r="T583" s="294"/>
      <c r="U583" s="294"/>
      <c r="V583" s="294"/>
      <c r="W583" s="294"/>
      <c r="X583" s="294"/>
      <c r="Y583" s="294"/>
      <c r="Z583" s="294"/>
      <c r="AA583" s="294"/>
      <c r="AB583" s="294"/>
      <c r="AC583" s="294"/>
      <c r="AD583" s="120"/>
    </row>
    <row r="584" spans="1:30" ht="18" customHeight="1">
      <c r="A584" s="121"/>
      <c r="B584" s="122"/>
      <c r="C584" s="123"/>
      <c r="D584" s="219"/>
      <c r="E584" s="192"/>
      <c r="F584" s="99"/>
      <c r="G584" s="147"/>
      <c r="H584" s="148"/>
      <c r="I584" s="162"/>
      <c r="J584" s="218"/>
      <c r="K584" s="104">
        <f t="shared" si="46"/>
        <v>0</v>
      </c>
      <c r="L584" s="104">
        <f t="shared" si="44"/>
        <v>0</v>
      </c>
      <c r="M584" s="105">
        <f t="shared" si="45"/>
        <v>0</v>
      </c>
      <c r="N584" s="294"/>
      <c r="O584" s="294"/>
      <c r="P584" s="294"/>
      <c r="Q584" s="294"/>
      <c r="R584" s="294"/>
      <c r="S584" s="294"/>
      <c r="T584" s="294"/>
      <c r="U584" s="294"/>
      <c r="V584" s="294"/>
      <c r="W584" s="294"/>
      <c r="X584" s="294"/>
      <c r="Y584" s="294"/>
      <c r="Z584" s="294"/>
      <c r="AA584" s="294"/>
      <c r="AB584" s="294"/>
      <c r="AC584" s="294"/>
      <c r="AD584" s="120"/>
    </row>
    <row r="585" spans="1:30" ht="18" customHeight="1">
      <c r="A585" s="121"/>
      <c r="B585" s="122"/>
      <c r="C585" s="123"/>
      <c r="D585" s="219"/>
      <c r="E585" s="192"/>
      <c r="F585" s="99"/>
      <c r="G585" s="147"/>
      <c r="H585" s="148"/>
      <c r="I585" s="162"/>
      <c r="J585" s="218"/>
      <c r="K585" s="104">
        <f t="shared" si="46"/>
        <v>0</v>
      </c>
      <c r="L585" s="104">
        <f t="shared" si="44"/>
        <v>0</v>
      </c>
      <c r="M585" s="105">
        <f t="shared" si="45"/>
        <v>0</v>
      </c>
      <c r="N585" s="294"/>
      <c r="O585" s="294"/>
      <c r="P585" s="294"/>
      <c r="Q585" s="294"/>
      <c r="R585" s="294"/>
      <c r="S585" s="294"/>
      <c r="T585" s="294"/>
      <c r="U585" s="294"/>
      <c r="V585" s="294"/>
      <c r="W585" s="294"/>
      <c r="X585" s="294"/>
      <c r="Y585" s="294"/>
      <c r="Z585" s="294"/>
      <c r="AA585" s="294"/>
      <c r="AB585" s="294"/>
      <c r="AC585" s="294"/>
      <c r="AD585" s="120"/>
    </row>
    <row r="586" spans="1:30" ht="18" customHeight="1">
      <c r="A586" s="121"/>
      <c r="B586" s="140"/>
      <c r="C586" s="123"/>
      <c r="D586" s="219"/>
      <c r="E586" s="192"/>
      <c r="F586" s="99"/>
      <c r="G586" s="147"/>
      <c r="H586" s="148"/>
      <c r="I586" s="162"/>
      <c r="J586" s="218"/>
      <c r="K586" s="104">
        <f t="shared" si="46"/>
        <v>0</v>
      </c>
      <c r="L586" s="104">
        <f t="shared" si="44"/>
        <v>0</v>
      </c>
      <c r="M586" s="105">
        <f t="shared" si="45"/>
        <v>0</v>
      </c>
      <c r="N586" s="294"/>
      <c r="O586" s="294"/>
      <c r="P586" s="294"/>
      <c r="Q586" s="294"/>
      <c r="R586" s="294"/>
      <c r="S586" s="294"/>
      <c r="T586" s="294"/>
      <c r="U586" s="294"/>
      <c r="V586" s="294"/>
      <c r="W586" s="294"/>
      <c r="X586" s="294"/>
      <c r="Y586" s="294"/>
      <c r="Z586" s="294"/>
      <c r="AA586" s="294"/>
      <c r="AB586" s="294"/>
      <c r="AC586" s="294"/>
      <c r="AD586" s="120"/>
    </row>
    <row r="587" spans="1:30" ht="18" customHeight="1">
      <c r="A587" s="121"/>
      <c r="B587" s="122"/>
      <c r="C587" s="123"/>
      <c r="D587" s="219"/>
      <c r="E587" s="192"/>
      <c r="F587" s="99"/>
      <c r="G587" s="147"/>
      <c r="H587" s="148"/>
      <c r="I587" s="162"/>
      <c r="J587" s="218"/>
      <c r="K587" s="104">
        <f t="shared" si="46"/>
        <v>0</v>
      </c>
      <c r="L587" s="104">
        <f t="shared" si="44"/>
        <v>0</v>
      </c>
      <c r="M587" s="105">
        <f t="shared" si="45"/>
        <v>0</v>
      </c>
      <c r="N587" s="294"/>
      <c r="O587" s="294"/>
      <c r="P587" s="294"/>
      <c r="Q587" s="294"/>
      <c r="R587" s="294"/>
      <c r="S587" s="294"/>
      <c r="T587" s="294"/>
      <c r="U587" s="294"/>
      <c r="V587" s="294"/>
      <c r="W587" s="294"/>
      <c r="X587" s="294"/>
      <c r="Y587" s="294"/>
      <c r="Z587" s="294"/>
      <c r="AA587" s="294"/>
      <c r="AB587" s="294"/>
      <c r="AC587" s="294"/>
      <c r="AD587" s="120"/>
    </row>
    <row r="588" spans="1:30" ht="18" customHeight="1">
      <c r="A588" s="121"/>
      <c r="B588" s="239"/>
      <c r="C588" s="240"/>
      <c r="D588" s="219"/>
      <c r="E588" s="192"/>
      <c r="F588" s="99"/>
      <c r="G588" s="147"/>
      <c r="H588" s="148"/>
      <c r="I588" s="162"/>
      <c r="J588" s="218"/>
      <c r="K588" s="104">
        <f t="shared" si="46"/>
        <v>0</v>
      </c>
      <c r="L588" s="104">
        <f t="shared" si="44"/>
        <v>0</v>
      </c>
      <c r="M588" s="105">
        <f t="shared" si="45"/>
        <v>0</v>
      </c>
      <c r="N588" s="294"/>
      <c r="O588" s="294"/>
      <c r="P588" s="294"/>
      <c r="Q588" s="294"/>
      <c r="R588" s="294"/>
      <c r="S588" s="294"/>
      <c r="T588" s="294"/>
      <c r="U588" s="294"/>
      <c r="V588" s="294"/>
      <c r="W588" s="294"/>
      <c r="X588" s="294"/>
      <c r="Y588" s="294"/>
      <c r="Z588" s="294"/>
      <c r="AA588" s="294"/>
      <c r="AB588" s="294"/>
      <c r="AC588" s="294"/>
      <c r="AD588" s="120"/>
    </row>
    <row r="589" spans="1:30" ht="18" customHeight="1">
      <c r="A589" s="121"/>
      <c r="B589" s="239"/>
      <c r="C589" s="240"/>
      <c r="D589" s="219"/>
      <c r="E589" s="192"/>
      <c r="F589" s="99"/>
      <c r="G589" s="147"/>
      <c r="H589" s="148"/>
      <c r="I589" s="162"/>
      <c r="J589" s="218"/>
      <c r="K589" s="104">
        <f t="shared" si="46"/>
        <v>0</v>
      </c>
      <c r="L589" s="104">
        <f t="shared" si="44"/>
        <v>0</v>
      </c>
      <c r="M589" s="105">
        <f t="shared" si="45"/>
        <v>0</v>
      </c>
      <c r="N589" s="294"/>
      <c r="O589" s="294"/>
      <c r="P589" s="294"/>
      <c r="Q589" s="294"/>
      <c r="R589" s="294"/>
      <c r="S589" s="294"/>
      <c r="T589" s="294"/>
      <c r="U589" s="294"/>
      <c r="V589" s="294"/>
      <c r="W589" s="294"/>
      <c r="X589" s="294"/>
      <c r="Y589" s="294"/>
      <c r="Z589" s="294"/>
      <c r="AA589" s="294"/>
      <c r="AB589" s="294"/>
      <c r="AC589" s="294"/>
      <c r="AD589" s="120"/>
    </row>
    <row r="590" spans="1:30" ht="18" customHeight="1">
      <c r="A590" s="121"/>
      <c r="B590" s="239"/>
      <c r="C590" s="240"/>
      <c r="D590" s="219"/>
      <c r="E590" s="192"/>
      <c r="F590" s="99"/>
      <c r="G590" s="147"/>
      <c r="H590" s="148"/>
      <c r="I590" s="162"/>
      <c r="J590" s="218"/>
      <c r="K590" s="104">
        <f t="shared" si="46"/>
        <v>0</v>
      </c>
      <c r="L590" s="104">
        <f t="shared" si="44"/>
        <v>0</v>
      </c>
      <c r="M590" s="105">
        <f t="shared" si="45"/>
        <v>0</v>
      </c>
      <c r="N590" s="294"/>
      <c r="O590" s="294"/>
      <c r="P590" s="294"/>
      <c r="Q590" s="294"/>
      <c r="R590" s="294"/>
      <c r="S590" s="294"/>
      <c r="T590" s="294"/>
      <c r="U590" s="294"/>
      <c r="V590" s="294"/>
      <c r="W590" s="294"/>
      <c r="X590" s="294"/>
      <c r="Y590" s="294"/>
      <c r="Z590" s="294"/>
      <c r="AA590" s="294"/>
      <c r="AB590" s="294"/>
      <c r="AC590" s="294"/>
      <c r="AD590" s="120"/>
    </row>
    <row r="591" spans="1:30" ht="18" customHeight="1">
      <c r="A591" s="121"/>
      <c r="B591" s="122"/>
      <c r="C591" s="123"/>
      <c r="D591" s="219"/>
      <c r="E591" s="192"/>
      <c r="F591" s="99"/>
      <c r="G591" s="147"/>
      <c r="H591" s="148"/>
      <c r="I591" s="162"/>
      <c r="J591" s="218"/>
      <c r="K591" s="104">
        <f t="shared" si="46"/>
        <v>0</v>
      </c>
      <c r="L591" s="104">
        <f t="shared" si="44"/>
        <v>0</v>
      </c>
      <c r="M591" s="105">
        <f t="shared" si="45"/>
        <v>0</v>
      </c>
      <c r="N591" s="294"/>
      <c r="O591" s="294"/>
      <c r="P591" s="294"/>
      <c r="Q591" s="294"/>
      <c r="R591" s="294"/>
      <c r="S591" s="294"/>
      <c r="T591" s="294"/>
      <c r="U591" s="294"/>
      <c r="V591" s="294"/>
      <c r="W591" s="294"/>
      <c r="X591" s="294"/>
      <c r="Y591" s="294"/>
      <c r="Z591" s="294"/>
      <c r="AA591" s="294"/>
      <c r="AB591" s="294"/>
      <c r="AC591" s="294"/>
      <c r="AD591" s="120"/>
    </row>
    <row r="592" spans="1:30" ht="18" customHeight="1">
      <c r="A592" s="142"/>
      <c r="B592" s="143"/>
      <c r="C592" s="144"/>
      <c r="D592" s="144"/>
      <c r="E592" s="145"/>
      <c r="F592" s="99"/>
      <c r="G592" s="147"/>
      <c r="H592" s="148"/>
      <c r="I592" s="149"/>
      <c r="J592" s="218"/>
      <c r="K592" s="104">
        <f t="shared" si="46"/>
        <v>0</v>
      </c>
      <c r="L592" s="104">
        <f t="shared" si="44"/>
        <v>0</v>
      </c>
      <c r="M592" s="105">
        <f t="shared" si="45"/>
        <v>0</v>
      </c>
      <c r="N592" s="286"/>
      <c r="O592" s="286"/>
      <c r="P592" s="286"/>
      <c r="Q592" s="286"/>
      <c r="R592" s="286"/>
      <c r="S592" s="286"/>
      <c r="T592" s="286"/>
      <c r="U592" s="286"/>
      <c r="V592" s="286"/>
      <c r="W592" s="286"/>
      <c r="X592" s="286"/>
      <c r="Y592" s="286"/>
      <c r="Z592" s="286"/>
      <c r="AA592" s="286"/>
      <c r="AB592" s="286"/>
      <c r="AC592" s="286"/>
      <c r="AD592" s="120"/>
    </row>
    <row r="593" spans="1:30" ht="18" customHeight="1">
      <c r="A593" s="56">
        <v>31</v>
      </c>
      <c r="B593" s="95"/>
      <c r="C593" s="96"/>
      <c r="D593" s="141"/>
      <c r="E593" s="192"/>
      <c r="F593" s="99"/>
      <c r="G593" s="147"/>
      <c r="H593" s="148"/>
      <c r="I593" s="162"/>
      <c r="J593" s="218"/>
      <c r="K593" s="104">
        <f t="shared" si="46"/>
        <v>0</v>
      </c>
      <c r="L593" s="104">
        <f t="shared" si="44"/>
        <v>0</v>
      </c>
      <c r="M593" s="105">
        <f t="shared" si="45"/>
        <v>0</v>
      </c>
      <c r="N593" s="319"/>
      <c r="O593" s="314"/>
      <c r="P593" s="313">
        <f>SUM(M593:M622)+N593+O593</f>
        <v>0</v>
      </c>
      <c r="Q593" s="314">
        <v>0</v>
      </c>
      <c r="R593" s="313"/>
      <c r="S593" s="316"/>
      <c r="T593" s="314"/>
      <c r="U593" s="316">
        <v>112</v>
      </c>
      <c r="V593" s="314"/>
      <c r="W593" s="316">
        <v>56</v>
      </c>
      <c r="X593" s="314"/>
      <c r="Y593" s="313">
        <f>ROUND((P593-T593),1)</f>
        <v>0</v>
      </c>
      <c r="Z593" s="312">
        <f>IF(OR(SUM(V593:V622)="",SUM(Q593:Q622)=""),0,IF(OR(SUM(U593:U622)=320,SUM(V593:V622)&gt;0),ROUND((SUM(Q593:Q622)-SUM(V593:V622)),1),0))</f>
        <v>0</v>
      </c>
      <c r="AA593" s="312">
        <f>IF(OR(SUM(X593:X622)="",SUM(R593:R622)=""),0,IF(OR(SUM(W593:W622)=160,SUM(X593:X622)&gt;0),ROUND((SUM(R593:R622)-SUM(X593:X622)),1),0))</f>
        <v>0</v>
      </c>
      <c r="AB593" s="314"/>
      <c r="AC593" s="315">
        <f>SUM(Y593:AA622)</f>
        <v>0</v>
      </c>
      <c r="AD593" s="120"/>
    </row>
    <row r="594" spans="1:30" ht="18" customHeight="1">
      <c r="A594" s="121"/>
      <c r="B594" s="122"/>
      <c r="C594" s="123"/>
      <c r="D594" s="219"/>
      <c r="E594" s="192"/>
      <c r="F594" s="99"/>
      <c r="G594" s="147"/>
      <c r="H594" s="148"/>
      <c r="I594" s="162"/>
      <c r="J594" s="218"/>
      <c r="K594" s="104">
        <f t="shared" si="46"/>
        <v>0</v>
      </c>
      <c r="L594" s="104">
        <f t="shared" si="44"/>
        <v>0</v>
      </c>
      <c r="M594" s="105">
        <f t="shared" si="45"/>
        <v>0</v>
      </c>
      <c r="N594" s="294"/>
      <c r="O594" s="294"/>
      <c r="P594" s="294"/>
      <c r="Q594" s="294"/>
      <c r="R594" s="294"/>
      <c r="S594" s="294"/>
      <c r="T594" s="294"/>
      <c r="U594" s="294"/>
      <c r="V594" s="294"/>
      <c r="W594" s="294"/>
      <c r="X594" s="294"/>
      <c r="Y594" s="294"/>
      <c r="Z594" s="294"/>
      <c r="AA594" s="294"/>
      <c r="AB594" s="294"/>
      <c r="AC594" s="294"/>
      <c r="AD594" s="120"/>
    </row>
    <row r="595" spans="1:30" ht="18" customHeight="1">
      <c r="A595" s="121"/>
      <c r="B595" s="122"/>
      <c r="C595" s="123"/>
      <c r="D595" s="219"/>
      <c r="E595" s="192"/>
      <c r="F595" s="99"/>
      <c r="G595" s="147"/>
      <c r="H595" s="148"/>
      <c r="I595" s="162"/>
      <c r="J595" s="218"/>
      <c r="K595" s="104">
        <f t="shared" si="46"/>
        <v>0</v>
      </c>
      <c r="L595" s="104">
        <f t="shared" si="44"/>
        <v>0</v>
      </c>
      <c r="M595" s="105">
        <f t="shared" si="45"/>
        <v>0</v>
      </c>
      <c r="N595" s="294"/>
      <c r="O595" s="294"/>
      <c r="P595" s="294"/>
      <c r="Q595" s="294"/>
      <c r="R595" s="294"/>
      <c r="S595" s="294"/>
      <c r="T595" s="294"/>
      <c r="U595" s="294"/>
      <c r="V595" s="294"/>
      <c r="W595" s="294"/>
      <c r="X595" s="294"/>
      <c r="Y595" s="294"/>
      <c r="Z595" s="294"/>
      <c r="AA595" s="294"/>
      <c r="AB595" s="294"/>
      <c r="AC595" s="294"/>
      <c r="AD595" s="120"/>
    </row>
    <row r="596" spans="1:30" ht="18" customHeight="1">
      <c r="A596" s="121"/>
      <c r="B596" s="122"/>
      <c r="C596" s="123"/>
      <c r="D596" s="219"/>
      <c r="E596" s="192"/>
      <c r="F596" s="99"/>
      <c r="G596" s="147"/>
      <c r="H596" s="148"/>
      <c r="I596" s="162"/>
      <c r="J596" s="218"/>
      <c r="K596" s="104">
        <f t="shared" si="46"/>
        <v>0</v>
      </c>
      <c r="L596" s="104">
        <f t="shared" si="44"/>
        <v>0</v>
      </c>
      <c r="M596" s="105">
        <f t="shared" si="45"/>
        <v>0</v>
      </c>
      <c r="N596" s="294"/>
      <c r="O596" s="294"/>
      <c r="P596" s="294"/>
      <c r="Q596" s="294"/>
      <c r="R596" s="294"/>
      <c r="S596" s="294"/>
      <c r="T596" s="294"/>
      <c r="U596" s="294"/>
      <c r="V596" s="294"/>
      <c r="W596" s="294"/>
      <c r="X596" s="294"/>
      <c r="Y596" s="294"/>
      <c r="Z596" s="294"/>
      <c r="AA596" s="294"/>
      <c r="AB596" s="294"/>
      <c r="AC596" s="294"/>
      <c r="AD596" s="120"/>
    </row>
    <row r="597" spans="1:30" ht="18" customHeight="1">
      <c r="A597" s="121"/>
      <c r="B597" s="122"/>
      <c r="C597" s="123"/>
      <c r="D597" s="219"/>
      <c r="E597" s="192"/>
      <c r="F597" s="99"/>
      <c r="G597" s="147"/>
      <c r="H597" s="148"/>
      <c r="I597" s="162"/>
      <c r="J597" s="218"/>
      <c r="K597" s="104">
        <f t="shared" si="46"/>
        <v>0</v>
      </c>
      <c r="L597" s="104">
        <f t="shared" si="44"/>
        <v>0</v>
      </c>
      <c r="M597" s="105">
        <f t="shared" si="45"/>
        <v>0</v>
      </c>
      <c r="N597" s="294"/>
      <c r="O597" s="294"/>
      <c r="P597" s="294"/>
      <c r="Q597" s="294"/>
      <c r="R597" s="294"/>
      <c r="S597" s="294"/>
      <c r="T597" s="294"/>
      <c r="U597" s="294"/>
      <c r="V597" s="294"/>
      <c r="W597" s="294"/>
      <c r="X597" s="294"/>
      <c r="Y597" s="294"/>
      <c r="Z597" s="294"/>
      <c r="AA597" s="294"/>
      <c r="AB597" s="294"/>
      <c r="AC597" s="294"/>
      <c r="AD597" s="120"/>
    </row>
    <row r="598" spans="1:30" ht="18" customHeight="1">
      <c r="A598" s="121"/>
      <c r="B598" s="122"/>
      <c r="C598" s="123"/>
      <c r="D598" s="219"/>
      <c r="E598" s="192"/>
      <c r="F598" s="193"/>
      <c r="G598" s="147"/>
      <c r="H598" s="148"/>
      <c r="I598" s="162"/>
      <c r="J598" s="218"/>
      <c r="K598" s="104">
        <f t="shared" si="46"/>
        <v>0</v>
      </c>
      <c r="L598" s="104">
        <f t="shared" si="44"/>
        <v>0</v>
      </c>
      <c r="M598" s="105">
        <f t="shared" si="45"/>
        <v>0</v>
      </c>
      <c r="N598" s="294"/>
      <c r="O598" s="294"/>
      <c r="P598" s="294"/>
      <c r="Q598" s="294"/>
      <c r="R598" s="294"/>
      <c r="S598" s="294"/>
      <c r="T598" s="294"/>
      <c r="U598" s="294"/>
      <c r="V598" s="294"/>
      <c r="W598" s="294"/>
      <c r="X598" s="294"/>
      <c r="Y598" s="294"/>
      <c r="Z598" s="294"/>
      <c r="AA598" s="294"/>
      <c r="AB598" s="294"/>
      <c r="AC598" s="294"/>
      <c r="AD598" s="120"/>
    </row>
    <row r="599" spans="1:30" ht="18" customHeight="1">
      <c r="A599" s="121"/>
      <c r="B599" s="122"/>
      <c r="C599" s="123"/>
      <c r="D599" s="219"/>
      <c r="E599" s="192"/>
      <c r="F599" s="193"/>
      <c r="G599" s="147"/>
      <c r="H599" s="148"/>
      <c r="I599" s="162"/>
      <c r="J599" s="218"/>
      <c r="K599" s="104">
        <f t="shared" si="46"/>
        <v>0</v>
      </c>
      <c r="L599" s="104">
        <f t="shared" si="44"/>
        <v>0</v>
      </c>
      <c r="M599" s="105">
        <f t="shared" si="45"/>
        <v>0</v>
      </c>
      <c r="N599" s="294"/>
      <c r="O599" s="294"/>
      <c r="P599" s="294"/>
      <c r="Q599" s="294"/>
      <c r="R599" s="294"/>
      <c r="S599" s="294"/>
      <c r="T599" s="294"/>
      <c r="U599" s="294"/>
      <c r="V599" s="294"/>
      <c r="W599" s="294"/>
      <c r="X599" s="294"/>
      <c r="Y599" s="294"/>
      <c r="Z599" s="294"/>
      <c r="AA599" s="294"/>
      <c r="AB599" s="294"/>
      <c r="AC599" s="294"/>
      <c r="AD599" s="120"/>
    </row>
    <row r="600" spans="1:30" ht="18" customHeight="1">
      <c r="A600" s="121"/>
      <c r="B600" s="122"/>
      <c r="C600" s="123"/>
      <c r="D600" s="219"/>
      <c r="E600" s="192"/>
      <c r="F600" s="193"/>
      <c r="G600" s="147"/>
      <c r="H600" s="148"/>
      <c r="I600" s="162"/>
      <c r="J600" s="218"/>
      <c r="K600" s="104">
        <f t="shared" si="46"/>
        <v>0</v>
      </c>
      <c r="L600" s="104">
        <f t="shared" si="44"/>
        <v>0</v>
      </c>
      <c r="M600" s="105">
        <f t="shared" si="45"/>
        <v>0</v>
      </c>
      <c r="N600" s="294"/>
      <c r="O600" s="294"/>
      <c r="P600" s="294"/>
      <c r="Q600" s="294"/>
      <c r="R600" s="294"/>
      <c r="S600" s="294"/>
      <c r="T600" s="294"/>
      <c r="U600" s="294"/>
      <c r="V600" s="294"/>
      <c r="W600" s="294"/>
      <c r="X600" s="294"/>
      <c r="Y600" s="294"/>
      <c r="Z600" s="294"/>
      <c r="AA600" s="294"/>
      <c r="AB600" s="294"/>
      <c r="AC600" s="294"/>
      <c r="AD600" s="120"/>
    </row>
    <row r="601" spans="1:30" ht="18" customHeight="1">
      <c r="A601" s="121"/>
      <c r="B601" s="122"/>
      <c r="C601" s="123"/>
      <c r="D601" s="219"/>
      <c r="E601" s="192"/>
      <c r="F601" s="193"/>
      <c r="G601" s="147"/>
      <c r="H601" s="148"/>
      <c r="I601" s="162"/>
      <c r="J601" s="218"/>
      <c r="K601" s="104">
        <f t="shared" si="46"/>
        <v>0</v>
      </c>
      <c r="L601" s="104">
        <f t="shared" si="44"/>
        <v>0</v>
      </c>
      <c r="M601" s="105">
        <f t="shared" si="45"/>
        <v>0</v>
      </c>
      <c r="N601" s="294"/>
      <c r="O601" s="294"/>
      <c r="P601" s="294"/>
      <c r="Q601" s="294"/>
      <c r="R601" s="294"/>
      <c r="S601" s="294"/>
      <c r="T601" s="294"/>
      <c r="U601" s="294"/>
      <c r="V601" s="294"/>
      <c r="W601" s="294"/>
      <c r="X601" s="294"/>
      <c r="Y601" s="294"/>
      <c r="Z601" s="294"/>
      <c r="AA601" s="294"/>
      <c r="AB601" s="294"/>
      <c r="AC601" s="294"/>
      <c r="AD601" s="120"/>
    </row>
    <row r="602" spans="1:30" ht="18" customHeight="1">
      <c r="A602" s="121"/>
      <c r="B602" s="122"/>
      <c r="C602" s="123"/>
      <c r="D602" s="219"/>
      <c r="E602" s="192"/>
      <c r="F602" s="193"/>
      <c r="G602" s="147"/>
      <c r="H602" s="148"/>
      <c r="I602" s="162"/>
      <c r="J602" s="218"/>
      <c r="K602" s="104">
        <f t="shared" si="46"/>
        <v>0</v>
      </c>
      <c r="L602" s="104">
        <f t="shared" si="44"/>
        <v>0</v>
      </c>
      <c r="M602" s="105">
        <f t="shared" si="45"/>
        <v>0</v>
      </c>
      <c r="N602" s="294"/>
      <c r="O602" s="294"/>
      <c r="P602" s="294"/>
      <c r="Q602" s="294"/>
      <c r="R602" s="294"/>
      <c r="S602" s="294"/>
      <c r="T602" s="294"/>
      <c r="U602" s="294"/>
      <c r="V602" s="294"/>
      <c r="W602" s="294"/>
      <c r="X602" s="294"/>
      <c r="Y602" s="294"/>
      <c r="Z602" s="294"/>
      <c r="AA602" s="294"/>
      <c r="AB602" s="294"/>
      <c r="AC602" s="294"/>
      <c r="AD602" s="120"/>
    </row>
    <row r="603" spans="1:30" ht="18" customHeight="1">
      <c r="A603" s="121"/>
      <c r="B603" s="122"/>
      <c r="C603" s="123"/>
      <c r="D603" s="219"/>
      <c r="E603" s="192"/>
      <c r="F603" s="193"/>
      <c r="G603" s="147"/>
      <c r="H603" s="148"/>
      <c r="I603" s="162"/>
      <c r="J603" s="218"/>
      <c r="K603" s="104">
        <f t="shared" si="46"/>
        <v>0</v>
      </c>
      <c r="L603" s="104">
        <f t="shared" si="44"/>
        <v>0</v>
      </c>
      <c r="M603" s="105">
        <f t="shared" si="45"/>
        <v>0</v>
      </c>
      <c r="N603" s="294"/>
      <c r="O603" s="294"/>
      <c r="P603" s="294"/>
      <c r="Q603" s="294"/>
      <c r="R603" s="294"/>
      <c r="S603" s="294"/>
      <c r="T603" s="294"/>
      <c r="U603" s="294"/>
      <c r="V603" s="294"/>
      <c r="W603" s="294"/>
      <c r="X603" s="294"/>
      <c r="Y603" s="294"/>
      <c r="Z603" s="294"/>
      <c r="AA603" s="294"/>
      <c r="AB603" s="294"/>
      <c r="AC603" s="294"/>
      <c r="AD603" s="120"/>
    </row>
    <row r="604" spans="1:30" ht="18" customHeight="1">
      <c r="A604" s="121"/>
      <c r="B604" s="122"/>
      <c r="C604" s="123"/>
      <c r="D604" s="219"/>
      <c r="E604" s="192"/>
      <c r="F604" s="193"/>
      <c r="G604" s="147"/>
      <c r="H604" s="148"/>
      <c r="I604" s="162"/>
      <c r="J604" s="218"/>
      <c r="K604" s="104">
        <f t="shared" si="46"/>
        <v>0</v>
      </c>
      <c r="L604" s="104">
        <f t="shared" si="44"/>
        <v>0</v>
      </c>
      <c r="M604" s="105">
        <f t="shared" si="45"/>
        <v>0</v>
      </c>
      <c r="N604" s="294"/>
      <c r="O604" s="294"/>
      <c r="P604" s="294"/>
      <c r="Q604" s="294"/>
      <c r="R604" s="294"/>
      <c r="S604" s="294"/>
      <c r="T604" s="294"/>
      <c r="U604" s="294"/>
      <c r="V604" s="294"/>
      <c r="W604" s="294"/>
      <c r="X604" s="294"/>
      <c r="Y604" s="294"/>
      <c r="Z604" s="294"/>
      <c r="AA604" s="294"/>
      <c r="AB604" s="294"/>
      <c r="AC604" s="294"/>
      <c r="AD604" s="120"/>
    </row>
    <row r="605" spans="1:30" ht="18" customHeight="1">
      <c r="A605" s="121"/>
      <c r="B605" s="140"/>
      <c r="C605" s="123"/>
      <c r="D605" s="219"/>
      <c r="E605" s="192"/>
      <c r="F605" s="193"/>
      <c r="G605" s="147"/>
      <c r="H605" s="148"/>
      <c r="I605" s="162"/>
      <c r="J605" s="218"/>
      <c r="K605" s="104">
        <f t="shared" si="46"/>
        <v>0</v>
      </c>
      <c r="L605" s="104">
        <f t="shared" si="44"/>
        <v>0</v>
      </c>
      <c r="M605" s="105">
        <f t="shared" si="45"/>
        <v>0</v>
      </c>
      <c r="N605" s="294"/>
      <c r="O605" s="294"/>
      <c r="P605" s="294"/>
      <c r="Q605" s="294"/>
      <c r="R605" s="294"/>
      <c r="S605" s="294"/>
      <c r="T605" s="294"/>
      <c r="U605" s="294"/>
      <c r="V605" s="294"/>
      <c r="W605" s="294"/>
      <c r="X605" s="294"/>
      <c r="Y605" s="294"/>
      <c r="Z605" s="294"/>
      <c r="AA605" s="294"/>
      <c r="AB605" s="294"/>
      <c r="AC605" s="294"/>
      <c r="AD605" s="120"/>
    </row>
    <row r="606" spans="1:30" ht="18" customHeight="1">
      <c r="A606" s="121"/>
      <c r="B606" s="122"/>
      <c r="C606" s="123"/>
      <c r="D606" s="219"/>
      <c r="E606" s="192"/>
      <c r="F606" s="193"/>
      <c r="G606" s="147"/>
      <c r="H606" s="148"/>
      <c r="I606" s="162"/>
      <c r="J606" s="218"/>
      <c r="K606" s="104">
        <f t="shared" si="46"/>
        <v>0</v>
      </c>
      <c r="L606" s="104">
        <f t="shared" si="44"/>
        <v>0</v>
      </c>
      <c r="M606" s="105">
        <f t="shared" si="45"/>
        <v>0</v>
      </c>
      <c r="N606" s="294"/>
      <c r="O606" s="294"/>
      <c r="P606" s="294"/>
      <c r="Q606" s="294"/>
      <c r="R606" s="294"/>
      <c r="S606" s="294"/>
      <c r="T606" s="294"/>
      <c r="U606" s="294"/>
      <c r="V606" s="294"/>
      <c r="W606" s="294"/>
      <c r="X606" s="294"/>
      <c r="Y606" s="294"/>
      <c r="Z606" s="294"/>
      <c r="AA606" s="294"/>
      <c r="AB606" s="294"/>
      <c r="AC606" s="294"/>
      <c r="AD606" s="120"/>
    </row>
    <row r="607" spans="1:30" ht="18" customHeight="1">
      <c r="A607" s="121"/>
      <c r="B607" s="122"/>
      <c r="C607" s="123"/>
      <c r="D607" s="219"/>
      <c r="E607" s="192"/>
      <c r="F607" s="193"/>
      <c r="G607" s="147"/>
      <c r="H607" s="148"/>
      <c r="I607" s="162"/>
      <c r="J607" s="218"/>
      <c r="K607" s="104">
        <f t="shared" si="46"/>
        <v>0</v>
      </c>
      <c r="L607" s="104">
        <f t="shared" si="44"/>
        <v>0</v>
      </c>
      <c r="M607" s="105">
        <f t="shared" si="45"/>
        <v>0</v>
      </c>
      <c r="N607" s="294"/>
      <c r="O607" s="294"/>
      <c r="P607" s="294"/>
      <c r="Q607" s="294"/>
      <c r="R607" s="294"/>
      <c r="S607" s="294"/>
      <c r="T607" s="294"/>
      <c r="U607" s="294"/>
      <c r="V607" s="294"/>
      <c r="W607" s="294"/>
      <c r="X607" s="294"/>
      <c r="Y607" s="294"/>
      <c r="Z607" s="294"/>
      <c r="AA607" s="294"/>
      <c r="AB607" s="294"/>
      <c r="AC607" s="294"/>
      <c r="AD607" s="120"/>
    </row>
    <row r="608" spans="1:30" ht="18" customHeight="1">
      <c r="A608" s="121"/>
      <c r="B608" s="122"/>
      <c r="C608" s="123"/>
      <c r="D608" s="219"/>
      <c r="E608" s="192"/>
      <c r="F608" s="193"/>
      <c r="G608" s="147"/>
      <c r="H608" s="148"/>
      <c r="I608" s="162"/>
      <c r="J608" s="218"/>
      <c r="K608" s="104">
        <f t="shared" si="46"/>
        <v>0</v>
      </c>
      <c r="L608" s="104">
        <f t="shared" si="44"/>
        <v>0</v>
      </c>
      <c r="M608" s="105">
        <f t="shared" si="45"/>
        <v>0</v>
      </c>
      <c r="N608" s="294"/>
      <c r="O608" s="294"/>
      <c r="P608" s="294"/>
      <c r="Q608" s="294"/>
      <c r="R608" s="294"/>
      <c r="S608" s="294"/>
      <c r="T608" s="294"/>
      <c r="U608" s="294"/>
      <c r="V608" s="294"/>
      <c r="W608" s="294"/>
      <c r="X608" s="294"/>
      <c r="Y608" s="294"/>
      <c r="Z608" s="294"/>
      <c r="AA608" s="294"/>
      <c r="AB608" s="294"/>
      <c r="AC608" s="294"/>
      <c r="AD608" s="120"/>
    </row>
    <row r="609" spans="1:30" ht="18" customHeight="1">
      <c r="A609" s="121"/>
      <c r="B609" s="122"/>
      <c r="C609" s="123"/>
      <c r="D609" s="219"/>
      <c r="E609" s="192"/>
      <c r="F609" s="193"/>
      <c r="G609" s="147"/>
      <c r="H609" s="148"/>
      <c r="I609" s="162"/>
      <c r="J609" s="218"/>
      <c r="K609" s="104">
        <f t="shared" si="46"/>
        <v>0</v>
      </c>
      <c r="L609" s="104">
        <f t="shared" si="44"/>
        <v>0</v>
      </c>
      <c r="M609" s="105">
        <f t="shared" si="45"/>
        <v>0</v>
      </c>
      <c r="N609" s="294"/>
      <c r="O609" s="294"/>
      <c r="P609" s="294"/>
      <c r="Q609" s="294"/>
      <c r="R609" s="294"/>
      <c r="S609" s="294"/>
      <c r="T609" s="294"/>
      <c r="U609" s="294"/>
      <c r="V609" s="294"/>
      <c r="W609" s="294"/>
      <c r="X609" s="294"/>
      <c r="Y609" s="294"/>
      <c r="Z609" s="294"/>
      <c r="AA609" s="294"/>
      <c r="AB609" s="294"/>
      <c r="AC609" s="294"/>
      <c r="AD609" s="120"/>
    </row>
    <row r="610" spans="1:30" ht="18" customHeight="1">
      <c r="A610" s="121"/>
      <c r="B610" s="122"/>
      <c r="C610" s="123"/>
      <c r="D610" s="219"/>
      <c r="E610" s="192"/>
      <c r="F610" s="193"/>
      <c r="G610" s="147"/>
      <c r="H610" s="148"/>
      <c r="I610" s="162"/>
      <c r="J610" s="218"/>
      <c r="K610" s="104">
        <f t="shared" si="46"/>
        <v>0</v>
      </c>
      <c r="L610" s="104">
        <f t="shared" si="44"/>
        <v>0</v>
      </c>
      <c r="M610" s="105">
        <f t="shared" si="45"/>
        <v>0</v>
      </c>
      <c r="N610" s="294"/>
      <c r="O610" s="294"/>
      <c r="P610" s="294"/>
      <c r="Q610" s="294"/>
      <c r="R610" s="294"/>
      <c r="S610" s="294"/>
      <c r="T610" s="294"/>
      <c r="U610" s="294"/>
      <c r="V610" s="294"/>
      <c r="W610" s="294"/>
      <c r="X610" s="294"/>
      <c r="Y610" s="294"/>
      <c r="Z610" s="294"/>
      <c r="AA610" s="294"/>
      <c r="AB610" s="294"/>
      <c r="AC610" s="294"/>
      <c r="AD610" s="120"/>
    </row>
    <row r="611" spans="1:30" ht="18" customHeight="1">
      <c r="A611" s="121"/>
      <c r="B611" s="122"/>
      <c r="C611" s="123"/>
      <c r="D611" s="219"/>
      <c r="E611" s="192"/>
      <c r="F611" s="193"/>
      <c r="G611" s="147"/>
      <c r="H611" s="148"/>
      <c r="I611" s="162"/>
      <c r="J611" s="218"/>
      <c r="K611" s="104">
        <f t="shared" si="46"/>
        <v>0</v>
      </c>
      <c r="L611" s="104">
        <f t="shared" si="44"/>
        <v>0</v>
      </c>
      <c r="M611" s="105">
        <f t="shared" si="45"/>
        <v>0</v>
      </c>
      <c r="N611" s="294"/>
      <c r="O611" s="294"/>
      <c r="P611" s="294"/>
      <c r="Q611" s="294"/>
      <c r="R611" s="294"/>
      <c r="S611" s="294"/>
      <c r="T611" s="294"/>
      <c r="U611" s="294"/>
      <c r="V611" s="294"/>
      <c r="W611" s="294"/>
      <c r="X611" s="294"/>
      <c r="Y611" s="294"/>
      <c r="Z611" s="294"/>
      <c r="AA611" s="294"/>
      <c r="AB611" s="294"/>
      <c r="AC611" s="294"/>
      <c r="AD611" s="120"/>
    </row>
    <row r="612" spans="1:30" ht="18" customHeight="1">
      <c r="A612" s="121"/>
      <c r="B612" s="122"/>
      <c r="C612" s="123"/>
      <c r="D612" s="219"/>
      <c r="E612" s="192"/>
      <c r="F612" s="193"/>
      <c r="G612" s="147"/>
      <c r="H612" s="148"/>
      <c r="I612" s="162"/>
      <c r="J612" s="218"/>
      <c r="K612" s="104">
        <f t="shared" si="46"/>
        <v>0</v>
      </c>
      <c r="L612" s="104">
        <f t="shared" si="44"/>
        <v>0</v>
      </c>
      <c r="M612" s="105">
        <f t="shared" si="45"/>
        <v>0</v>
      </c>
      <c r="N612" s="294"/>
      <c r="O612" s="294"/>
      <c r="P612" s="294"/>
      <c r="Q612" s="294"/>
      <c r="R612" s="294"/>
      <c r="S612" s="294"/>
      <c r="T612" s="294"/>
      <c r="U612" s="294"/>
      <c r="V612" s="294"/>
      <c r="W612" s="294"/>
      <c r="X612" s="294"/>
      <c r="Y612" s="294"/>
      <c r="Z612" s="294"/>
      <c r="AA612" s="294"/>
      <c r="AB612" s="294"/>
      <c r="AC612" s="294"/>
      <c r="AD612" s="120"/>
    </row>
    <row r="613" spans="1:30" ht="18" customHeight="1">
      <c r="A613" s="121"/>
      <c r="B613" s="122"/>
      <c r="C613" s="123"/>
      <c r="D613" s="219"/>
      <c r="E613" s="192"/>
      <c r="F613" s="193"/>
      <c r="G613" s="147"/>
      <c r="H613" s="148"/>
      <c r="I613" s="162"/>
      <c r="J613" s="218"/>
      <c r="K613" s="104">
        <f t="shared" si="46"/>
        <v>0</v>
      </c>
      <c r="L613" s="104">
        <f t="shared" si="44"/>
        <v>0</v>
      </c>
      <c r="M613" s="105">
        <f t="shared" si="45"/>
        <v>0</v>
      </c>
      <c r="N613" s="294"/>
      <c r="O613" s="294"/>
      <c r="P613" s="294"/>
      <c r="Q613" s="294"/>
      <c r="R613" s="294"/>
      <c r="S613" s="294"/>
      <c r="T613" s="294"/>
      <c r="U613" s="294"/>
      <c r="V613" s="294"/>
      <c r="W613" s="294"/>
      <c r="X613" s="294"/>
      <c r="Y613" s="294"/>
      <c r="Z613" s="294"/>
      <c r="AA613" s="294"/>
      <c r="AB613" s="294"/>
      <c r="AC613" s="294"/>
      <c r="AD613" s="120"/>
    </row>
    <row r="614" spans="1:30" ht="18" customHeight="1">
      <c r="A614" s="121"/>
      <c r="B614" s="122"/>
      <c r="C614" s="123"/>
      <c r="D614" s="219"/>
      <c r="E614" s="192"/>
      <c r="F614" s="193"/>
      <c r="G614" s="147"/>
      <c r="H614" s="148"/>
      <c r="I614" s="162"/>
      <c r="J614" s="218"/>
      <c r="K614" s="104">
        <f t="shared" si="46"/>
        <v>0</v>
      </c>
      <c r="L614" s="104">
        <f t="shared" si="44"/>
        <v>0</v>
      </c>
      <c r="M614" s="105">
        <f t="shared" si="45"/>
        <v>0</v>
      </c>
      <c r="N614" s="294"/>
      <c r="O614" s="294"/>
      <c r="P614" s="294"/>
      <c r="Q614" s="294"/>
      <c r="R614" s="294"/>
      <c r="S614" s="294"/>
      <c r="T614" s="294"/>
      <c r="U614" s="294"/>
      <c r="V614" s="294"/>
      <c r="W614" s="294"/>
      <c r="X614" s="294"/>
      <c r="Y614" s="294"/>
      <c r="Z614" s="294"/>
      <c r="AA614" s="294"/>
      <c r="AB614" s="294"/>
      <c r="AC614" s="294"/>
      <c r="AD614" s="120"/>
    </row>
    <row r="615" spans="1:30" ht="18" customHeight="1">
      <c r="A615" s="121"/>
      <c r="B615" s="122"/>
      <c r="C615" s="123"/>
      <c r="D615" s="219"/>
      <c r="E615" s="192"/>
      <c r="F615" s="193"/>
      <c r="G615" s="147"/>
      <c r="H615" s="148"/>
      <c r="I615" s="162"/>
      <c r="J615" s="218"/>
      <c r="K615" s="104">
        <f t="shared" si="46"/>
        <v>0</v>
      </c>
      <c r="L615" s="104">
        <f t="shared" si="44"/>
        <v>0</v>
      </c>
      <c r="M615" s="105">
        <f t="shared" si="45"/>
        <v>0</v>
      </c>
      <c r="N615" s="294"/>
      <c r="O615" s="294"/>
      <c r="P615" s="294"/>
      <c r="Q615" s="294"/>
      <c r="R615" s="294"/>
      <c r="S615" s="294"/>
      <c r="T615" s="294"/>
      <c r="U615" s="294"/>
      <c r="V615" s="294"/>
      <c r="W615" s="294"/>
      <c r="X615" s="294"/>
      <c r="Y615" s="294"/>
      <c r="Z615" s="294"/>
      <c r="AA615" s="294"/>
      <c r="AB615" s="294"/>
      <c r="AC615" s="294"/>
      <c r="AD615" s="120"/>
    </row>
    <row r="616" spans="1:30" ht="18" customHeight="1">
      <c r="A616" s="121"/>
      <c r="B616" s="140"/>
      <c r="C616" s="123"/>
      <c r="D616" s="219"/>
      <c r="E616" s="192"/>
      <c r="F616" s="193"/>
      <c r="G616" s="147"/>
      <c r="H616" s="148"/>
      <c r="I616" s="162"/>
      <c r="J616" s="218"/>
      <c r="K616" s="104">
        <f t="shared" si="46"/>
        <v>0</v>
      </c>
      <c r="L616" s="104">
        <f t="shared" si="44"/>
        <v>0</v>
      </c>
      <c r="M616" s="105">
        <f t="shared" si="45"/>
        <v>0</v>
      </c>
      <c r="N616" s="294"/>
      <c r="O616" s="294"/>
      <c r="P616" s="294"/>
      <c r="Q616" s="294"/>
      <c r="R616" s="294"/>
      <c r="S616" s="294"/>
      <c r="T616" s="294"/>
      <c r="U616" s="294"/>
      <c r="V616" s="294"/>
      <c r="W616" s="294"/>
      <c r="X616" s="294"/>
      <c r="Y616" s="294"/>
      <c r="Z616" s="294"/>
      <c r="AA616" s="294"/>
      <c r="AB616" s="294"/>
      <c r="AC616" s="294"/>
      <c r="AD616" s="120"/>
    </row>
    <row r="617" spans="1:30" ht="18" customHeight="1">
      <c r="A617" s="121"/>
      <c r="B617" s="122"/>
      <c r="C617" s="123"/>
      <c r="D617" s="219"/>
      <c r="E617" s="192"/>
      <c r="F617" s="193"/>
      <c r="G617" s="147"/>
      <c r="H617" s="148"/>
      <c r="I617" s="162"/>
      <c r="J617" s="218"/>
      <c r="K617" s="104">
        <f t="shared" si="46"/>
        <v>0</v>
      </c>
      <c r="L617" s="104">
        <f t="shared" si="44"/>
        <v>0</v>
      </c>
      <c r="M617" s="105">
        <f t="shared" si="45"/>
        <v>0</v>
      </c>
      <c r="N617" s="294"/>
      <c r="O617" s="294"/>
      <c r="P617" s="294"/>
      <c r="Q617" s="294"/>
      <c r="R617" s="294"/>
      <c r="S617" s="294"/>
      <c r="T617" s="294"/>
      <c r="U617" s="294"/>
      <c r="V617" s="294"/>
      <c r="W617" s="294"/>
      <c r="X617" s="294"/>
      <c r="Y617" s="294"/>
      <c r="Z617" s="294"/>
      <c r="AA617" s="294"/>
      <c r="AB617" s="294"/>
      <c r="AC617" s="294"/>
      <c r="AD617" s="120"/>
    </row>
    <row r="618" spans="1:30" ht="18" customHeight="1">
      <c r="A618" s="121"/>
      <c r="B618" s="239"/>
      <c r="C618" s="240"/>
      <c r="D618" s="219"/>
      <c r="E618" s="192"/>
      <c r="F618" s="193"/>
      <c r="G618" s="147"/>
      <c r="H618" s="148"/>
      <c r="I618" s="162"/>
      <c r="J618" s="218"/>
      <c r="K618" s="104">
        <f t="shared" si="46"/>
        <v>0</v>
      </c>
      <c r="L618" s="104">
        <f t="shared" si="44"/>
        <v>0</v>
      </c>
      <c r="M618" s="105">
        <f t="shared" si="45"/>
        <v>0</v>
      </c>
      <c r="N618" s="294"/>
      <c r="O618" s="294"/>
      <c r="P618" s="294"/>
      <c r="Q618" s="294"/>
      <c r="R618" s="294"/>
      <c r="S618" s="294"/>
      <c r="T618" s="294"/>
      <c r="U618" s="294"/>
      <c r="V618" s="294"/>
      <c r="W618" s="294"/>
      <c r="X618" s="294"/>
      <c r="Y618" s="294"/>
      <c r="Z618" s="294"/>
      <c r="AA618" s="294"/>
      <c r="AB618" s="294"/>
      <c r="AC618" s="294"/>
      <c r="AD618" s="120"/>
    </row>
    <row r="619" spans="1:30" ht="18" customHeight="1">
      <c r="A619" s="121"/>
      <c r="B619" s="239"/>
      <c r="C619" s="240"/>
      <c r="D619" s="219"/>
      <c r="E619" s="192"/>
      <c r="F619" s="193"/>
      <c r="G619" s="147"/>
      <c r="H619" s="148"/>
      <c r="I619" s="162"/>
      <c r="J619" s="218"/>
      <c r="K619" s="104">
        <f t="shared" si="46"/>
        <v>0</v>
      </c>
      <c r="L619" s="104">
        <f t="shared" si="44"/>
        <v>0</v>
      </c>
      <c r="M619" s="105">
        <f t="shared" si="45"/>
        <v>0</v>
      </c>
      <c r="N619" s="294"/>
      <c r="O619" s="294"/>
      <c r="P619" s="294"/>
      <c r="Q619" s="294"/>
      <c r="R619" s="294"/>
      <c r="S619" s="294"/>
      <c r="T619" s="294"/>
      <c r="U619" s="294"/>
      <c r="V619" s="294"/>
      <c r="W619" s="294"/>
      <c r="X619" s="294"/>
      <c r="Y619" s="294"/>
      <c r="Z619" s="294"/>
      <c r="AA619" s="294"/>
      <c r="AB619" s="294"/>
      <c r="AC619" s="294"/>
      <c r="AD619" s="120"/>
    </row>
    <row r="620" spans="1:30" ht="18" customHeight="1">
      <c r="A620" s="121"/>
      <c r="B620" s="122"/>
      <c r="C620" s="123"/>
      <c r="D620" s="219"/>
      <c r="E620" s="192"/>
      <c r="F620" s="193"/>
      <c r="G620" s="147"/>
      <c r="H620" s="148"/>
      <c r="I620" s="162"/>
      <c r="J620" s="218"/>
      <c r="K620" s="104">
        <f t="shared" si="46"/>
        <v>0</v>
      </c>
      <c r="L620" s="104">
        <f t="shared" si="44"/>
        <v>0</v>
      </c>
      <c r="M620" s="105">
        <f t="shared" si="45"/>
        <v>0</v>
      </c>
      <c r="N620" s="294"/>
      <c r="O620" s="294"/>
      <c r="P620" s="294"/>
      <c r="Q620" s="294"/>
      <c r="R620" s="294"/>
      <c r="S620" s="294"/>
      <c r="T620" s="294"/>
      <c r="U620" s="294"/>
      <c r="V620" s="294"/>
      <c r="W620" s="294"/>
      <c r="X620" s="294"/>
      <c r="Y620" s="294"/>
      <c r="Z620" s="294"/>
      <c r="AA620" s="294"/>
      <c r="AB620" s="294"/>
      <c r="AC620" s="294"/>
      <c r="AD620" s="120"/>
    </row>
    <row r="621" spans="1:30" ht="18" customHeight="1">
      <c r="A621" s="121"/>
      <c r="B621" s="122"/>
      <c r="C621" s="123"/>
      <c r="D621" s="219"/>
      <c r="E621" s="192"/>
      <c r="F621" s="193"/>
      <c r="G621" s="147"/>
      <c r="H621" s="148"/>
      <c r="I621" s="162"/>
      <c r="J621" s="218"/>
      <c r="K621" s="104">
        <f t="shared" si="46"/>
        <v>0</v>
      </c>
      <c r="L621" s="104">
        <f t="shared" si="44"/>
        <v>0</v>
      </c>
      <c r="M621" s="105">
        <f t="shared" si="45"/>
        <v>0</v>
      </c>
      <c r="N621" s="294"/>
      <c r="O621" s="294"/>
      <c r="P621" s="294"/>
      <c r="Q621" s="294"/>
      <c r="R621" s="294"/>
      <c r="S621" s="294"/>
      <c r="T621" s="294"/>
      <c r="U621" s="294"/>
      <c r="V621" s="294"/>
      <c r="W621" s="294"/>
      <c r="X621" s="294"/>
      <c r="Y621" s="294"/>
      <c r="Z621" s="294"/>
      <c r="AA621" s="294"/>
      <c r="AB621" s="294"/>
      <c r="AC621" s="294"/>
      <c r="AD621" s="120"/>
    </row>
    <row r="622" spans="1:30" ht="18" customHeight="1">
      <c r="A622" s="142"/>
      <c r="B622" s="143"/>
      <c r="C622" s="144"/>
      <c r="D622" s="144"/>
      <c r="E622" s="145"/>
      <c r="F622" s="146"/>
      <c r="G622" s="147"/>
      <c r="H622" s="148"/>
      <c r="I622" s="149"/>
      <c r="J622" s="218"/>
      <c r="K622" s="104">
        <f t="shared" si="46"/>
        <v>0</v>
      </c>
      <c r="L622" s="104">
        <f t="shared" si="44"/>
        <v>0</v>
      </c>
      <c r="M622" s="105">
        <f t="shared" si="45"/>
        <v>0</v>
      </c>
      <c r="N622" s="286"/>
      <c r="O622" s="286"/>
      <c r="P622" s="286"/>
      <c r="Q622" s="286"/>
      <c r="R622" s="286"/>
      <c r="S622" s="286"/>
      <c r="T622" s="286"/>
      <c r="U622" s="286"/>
      <c r="V622" s="286"/>
      <c r="W622" s="286"/>
      <c r="X622" s="286"/>
      <c r="Y622" s="286"/>
      <c r="Z622" s="286"/>
      <c r="AA622" s="286"/>
      <c r="AB622" s="286"/>
      <c r="AC622" s="286"/>
      <c r="AD622" s="120"/>
    </row>
    <row r="623" spans="1:30" ht="18" customHeight="1">
      <c r="A623" s="56">
        <v>32</v>
      </c>
      <c r="B623" s="95"/>
      <c r="C623" s="96"/>
      <c r="D623" s="141"/>
      <c r="E623" s="192"/>
      <c r="F623" s="193"/>
      <c r="G623" s="147"/>
      <c r="H623" s="148"/>
      <c r="I623" s="162"/>
      <c r="J623" s="218"/>
      <c r="K623" s="104">
        <f t="shared" si="46"/>
        <v>0</v>
      </c>
      <c r="L623" s="104">
        <f t="shared" si="44"/>
        <v>0</v>
      </c>
      <c r="M623" s="105">
        <f t="shared" si="45"/>
        <v>0</v>
      </c>
      <c r="N623" s="319"/>
      <c r="O623" s="314"/>
      <c r="P623" s="313">
        <f>SUM(M623:M652)+N623+O623</f>
        <v>0</v>
      </c>
      <c r="Q623" s="314">
        <v>0</v>
      </c>
      <c r="R623" s="313"/>
      <c r="S623" s="316"/>
      <c r="T623" s="314"/>
      <c r="U623" s="316">
        <v>112</v>
      </c>
      <c r="V623" s="314"/>
      <c r="W623" s="316">
        <v>56</v>
      </c>
      <c r="X623" s="314"/>
      <c r="Y623" s="313">
        <f>ROUND((P623-T623),1)</f>
        <v>0</v>
      </c>
      <c r="Z623" s="312">
        <f>IF(OR(SUM(V623:V652)="",SUM(Q623:Q652)=""),0,IF(OR(SUM(U623:U652)=320,SUM(V623:V652)&gt;0),ROUND((SUM(Q623:Q652)-SUM(V623:V652)),1),0))</f>
        <v>0</v>
      </c>
      <c r="AA623" s="312">
        <f>IF(OR(SUM(X623:X652)="",SUM(R623:R652)=""),0,IF(OR(SUM(W623:W652)=160,SUM(X623:X652)&gt;0),ROUND((SUM(R623:R652)-SUM(X623:X652)),1),0))</f>
        <v>0</v>
      </c>
      <c r="AB623" s="314"/>
      <c r="AC623" s="315">
        <f>SUM(Y623:AA652)</f>
        <v>0</v>
      </c>
      <c r="AD623" s="120"/>
    </row>
    <row r="624" spans="1:30" ht="18" customHeight="1">
      <c r="A624" s="121"/>
      <c r="B624" s="122"/>
      <c r="C624" s="123"/>
      <c r="D624" s="219"/>
      <c r="E624" s="192"/>
      <c r="F624" s="193"/>
      <c r="G624" s="147"/>
      <c r="H624" s="148"/>
      <c r="I624" s="162"/>
      <c r="J624" s="218"/>
      <c r="K624" s="104">
        <f t="shared" si="46"/>
        <v>0</v>
      </c>
      <c r="L624" s="104">
        <f t="shared" si="44"/>
        <v>0</v>
      </c>
      <c r="M624" s="105">
        <f t="shared" si="45"/>
        <v>0</v>
      </c>
      <c r="N624" s="294"/>
      <c r="O624" s="294"/>
      <c r="P624" s="294"/>
      <c r="Q624" s="294"/>
      <c r="R624" s="294"/>
      <c r="S624" s="294"/>
      <c r="T624" s="294"/>
      <c r="U624" s="294"/>
      <c r="V624" s="294"/>
      <c r="W624" s="294"/>
      <c r="X624" s="294"/>
      <c r="Y624" s="294"/>
      <c r="Z624" s="294"/>
      <c r="AA624" s="294"/>
      <c r="AB624" s="294"/>
      <c r="AC624" s="294"/>
      <c r="AD624" s="120"/>
    </row>
    <row r="625" spans="1:30" ht="18" customHeight="1">
      <c r="A625" s="121"/>
      <c r="B625" s="122"/>
      <c r="C625" s="123"/>
      <c r="D625" s="219"/>
      <c r="E625" s="192"/>
      <c r="F625" s="193"/>
      <c r="G625" s="147"/>
      <c r="H625" s="148"/>
      <c r="I625" s="162"/>
      <c r="J625" s="218"/>
      <c r="K625" s="104">
        <f t="shared" si="46"/>
        <v>0</v>
      </c>
      <c r="L625" s="104">
        <f t="shared" si="44"/>
        <v>0</v>
      </c>
      <c r="M625" s="105">
        <f t="shared" si="45"/>
        <v>0</v>
      </c>
      <c r="N625" s="294"/>
      <c r="O625" s="294"/>
      <c r="P625" s="294"/>
      <c r="Q625" s="294"/>
      <c r="R625" s="294"/>
      <c r="S625" s="294"/>
      <c r="T625" s="294"/>
      <c r="U625" s="294"/>
      <c r="V625" s="294"/>
      <c r="W625" s="294"/>
      <c r="X625" s="294"/>
      <c r="Y625" s="294"/>
      <c r="Z625" s="294"/>
      <c r="AA625" s="294"/>
      <c r="AB625" s="294"/>
      <c r="AC625" s="294"/>
      <c r="AD625" s="120"/>
    </row>
    <row r="626" spans="1:30" ht="18" customHeight="1">
      <c r="A626" s="121"/>
      <c r="B626" s="122"/>
      <c r="C626" s="123"/>
      <c r="D626" s="219"/>
      <c r="E626" s="192"/>
      <c r="F626" s="193"/>
      <c r="G626" s="147"/>
      <c r="H626" s="148"/>
      <c r="I626" s="162"/>
      <c r="J626" s="218"/>
      <c r="K626" s="104">
        <f t="shared" si="46"/>
        <v>0</v>
      </c>
      <c r="L626" s="104">
        <f t="shared" si="44"/>
        <v>0</v>
      </c>
      <c r="M626" s="105">
        <f t="shared" si="45"/>
        <v>0</v>
      </c>
      <c r="N626" s="294"/>
      <c r="O626" s="294"/>
      <c r="P626" s="294"/>
      <c r="Q626" s="294"/>
      <c r="R626" s="294"/>
      <c r="S626" s="294"/>
      <c r="T626" s="294"/>
      <c r="U626" s="294"/>
      <c r="V626" s="294"/>
      <c r="W626" s="294"/>
      <c r="X626" s="294"/>
      <c r="Y626" s="294"/>
      <c r="Z626" s="294"/>
      <c r="AA626" s="294"/>
      <c r="AB626" s="294"/>
      <c r="AC626" s="294"/>
      <c r="AD626" s="120"/>
    </row>
    <row r="627" spans="1:30" ht="18" customHeight="1">
      <c r="A627" s="121"/>
      <c r="B627" s="122"/>
      <c r="C627" s="123"/>
      <c r="D627" s="219"/>
      <c r="E627" s="192"/>
      <c r="F627" s="193"/>
      <c r="G627" s="147"/>
      <c r="H627" s="148"/>
      <c r="I627" s="162"/>
      <c r="J627" s="218"/>
      <c r="K627" s="104">
        <f t="shared" si="46"/>
        <v>0</v>
      </c>
      <c r="L627" s="104">
        <f t="shared" si="44"/>
        <v>0</v>
      </c>
      <c r="M627" s="105">
        <f t="shared" si="45"/>
        <v>0</v>
      </c>
      <c r="N627" s="294"/>
      <c r="O627" s="294"/>
      <c r="P627" s="294"/>
      <c r="Q627" s="294"/>
      <c r="R627" s="294"/>
      <c r="S627" s="294"/>
      <c r="T627" s="294"/>
      <c r="U627" s="294"/>
      <c r="V627" s="294"/>
      <c r="W627" s="294"/>
      <c r="X627" s="294"/>
      <c r="Y627" s="294"/>
      <c r="Z627" s="294"/>
      <c r="AA627" s="294"/>
      <c r="AB627" s="294"/>
      <c r="AC627" s="294"/>
      <c r="AD627" s="120"/>
    </row>
    <row r="628" spans="1:30" ht="18" customHeight="1">
      <c r="A628" s="121"/>
      <c r="B628" s="122"/>
      <c r="C628" s="123"/>
      <c r="D628" s="219"/>
      <c r="E628" s="192"/>
      <c r="F628" s="193"/>
      <c r="G628" s="147"/>
      <c r="H628" s="148"/>
      <c r="I628" s="162"/>
      <c r="J628" s="218"/>
      <c r="K628" s="104">
        <f t="shared" si="46"/>
        <v>0</v>
      </c>
      <c r="L628" s="104">
        <f t="shared" si="44"/>
        <v>0</v>
      </c>
      <c r="M628" s="105">
        <f t="shared" si="45"/>
        <v>0</v>
      </c>
      <c r="N628" s="294"/>
      <c r="O628" s="294"/>
      <c r="P628" s="294"/>
      <c r="Q628" s="294"/>
      <c r="R628" s="294"/>
      <c r="S628" s="294"/>
      <c r="T628" s="294"/>
      <c r="U628" s="294"/>
      <c r="V628" s="294"/>
      <c r="W628" s="294"/>
      <c r="X628" s="294"/>
      <c r="Y628" s="294"/>
      <c r="Z628" s="294"/>
      <c r="AA628" s="294"/>
      <c r="AB628" s="294"/>
      <c r="AC628" s="294"/>
      <c r="AD628" s="120"/>
    </row>
    <row r="629" spans="1:30" ht="18" customHeight="1">
      <c r="A629" s="121"/>
      <c r="B629" s="122"/>
      <c r="C629" s="123"/>
      <c r="D629" s="219"/>
      <c r="E629" s="192"/>
      <c r="F629" s="193"/>
      <c r="G629" s="147"/>
      <c r="H629" s="148"/>
      <c r="I629" s="162"/>
      <c r="J629" s="218"/>
      <c r="K629" s="104">
        <f t="shared" si="46"/>
        <v>0</v>
      </c>
      <c r="L629" s="104">
        <f t="shared" si="44"/>
        <v>0</v>
      </c>
      <c r="M629" s="105">
        <f t="shared" si="45"/>
        <v>0</v>
      </c>
      <c r="N629" s="294"/>
      <c r="O629" s="294"/>
      <c r="P629" s="294"/>
      <c r="Q629" s="294"/>
      <c r="R629" s="294"/>
      <c r="S629" s="294"/>
      <c r="T629" s="294"/>
      <c r="U629" s="294"/>
      <c r="V629" s="294"/>
      <c r="W629" s="294"/>
      <c r="X629" s="294"/>
      <c r="Y629" s="294"/>
      <c r="Z629" s="294"/>
      <c r="AA629" s="294"/>
      <c r="AB629" s="294"/>
      <c r="AC629" s="294"/>
      <c r="AD629" s="120"/>
    </row>
    <row r="630" spans="1:30" ht="18" customHeight="1">
      <c r="A630" s="121"/>
      <c r="B630" s="122"/>
      <c r="C630" s="123"/>
      <c r="D630" s="219"/>
      <c r="E630" s="192"/>
      <c r="F630" s="193"/>
      <c r="G630" s="147"/>
      <c r="H630" s="148"/>
      <c r="I630" s="162"/>
      <c r="J630" s="218"/>
      <c r="K630" s="104">
        <f t="shared" si="46"/>
        <v>0</v>
      </c>
      <c r="L630" s="104">
        <f t="shared" si="44"/>
        <v>0</v>
      </c>
      <c r="M630" s="105">
        <f t="shared" si="45"/>
        <v>0</v>
      </c>
      <c r="N630" s="294"/>
      <c r="O630" s="294"/>
      <c r="P630" s="294"/>
      <c r="Q630" s="294"/>
      <c r="R630" s="294"/>
      <c r="S630" s="294"/>
      <c r="T630" s="294"/>
      <c r="U630" s="294"/>
      <c r="V630" s="294"/>
      <c r="W630" s="294"/>
      <c r="X630" s="294"/>
      <c r="Y630" s="294"/>
      <c r="Z630" s="294"/>
      <c r="AA630" s="294"/>
      <c r="AB630" s="294"/>
      <c r="AC630" s="294"/>
      <c r="AD630" s="120"/>
    </row>
    <row r="631" spans="1:30" ht="18" customHeight="1">
      <c r="A631" s="121"/>
      <c r="B631" s="122"/>
      <c r="C631" s="123"/>
      <c r="D631" s="219"/>
      <c r="E631" s="192"/>
      <c r="F631" s="193"/>
      <c r="G631" s="147"/>
      <c r="H631" s="148"/>
      <c r="I631" s="162"/>
      <c r="J631" s="218"/>
      <c r="K631" s="104">
        <f t="shared" si="46"/>
        <v>0</v>
      </c>
      <c r="L631" s="104">
        <f t="shared" si="44"/>
        <v>0</v>
      </c>
      <c r="M631" s="105">
        <f t="shared" si="45"/>
        <v>0</v>
      </c>
      <c r="N631" s="294"/>
      <c r="O631" s="294"/>
      <c r="P631" s="294"/>
      <c r="Q631" s="294"/>
      <c r="R631" s="294"/>
      <c r="S631" s="294"/>
      <c r="T631" s="294"/>
      <c r="U631" s="294"/>
      <c r="V631" s="294"/>
      <c r="W631" s="294"/>
      <c r="X631" s="294"/>
      <c r="Y631" s="294"/>
      <c r="Z631" s="294"/>
      <c r="AA631" s="294"/>
      <c r="AB631" s="294"/>
      <c r="AC631" s="294"/>
      <c r="AD631" s="120"/>
    </row>
    <row r="632" spans="1:30" ht="18" customHeight="1">
      <c r="A632" s="121"/>
      <c r="B632" s="122"/>
      <c r="C632" s="123"/>
      <c r="D632" s="219"/>
      <c r="E632" s="192"/>
      <c r="F632" s="193"/>
      <c r="G632" s="147"/>
      <c r="H632" s="148"/>
      <c r="I632" s="162"/>
      <c r="J632" s="218"/>
      <c r="K632" s="104">
        <f t="shared" si="46"/>
        <v>0</v>
      </c>
      <c r="L632" s="104">
        <f t="shared" si="44"/>
        <v>0</v>
      </c>
      <c r="M632" s="105">
        <f t="shared" si="45"/>
        <v>0</v>
      </c>
      <c r="N632" s="294"/>
      <c r="O632" s="294"/>
      <c r="P632" s="294"/>
      <c r="Q632" s="294"/>
      <c r="R632" s="294"/>
      <c r="S632" s="294"/>
      <c r="T632" s="294"/>
      <c r="U632" s="294"/>
      <c r="V632" s="294"/>
      <c r="W632" s="294"/>
      <c r="X632" s="294"/>
      <c r="Y632" s="294"/>
      <c r="Z632" s="294"/>
      <c r="AA632" s="294"/>
      <c r="AB632" s="294"/>
      <c r="AC632" s="294"/>
      <c r="AD632" s="120"/>
    </row>
    <row r="633" spans="1:30" ht="18" customHeight="1">
      <c r="A633" s="121"/>
      <c r="B633" s="122"/>
      <c r="C633" s="123"/>
      <c r="D633" s="219"/>
      <c r="E633" s="192"/>
      <c r="F633" s="193"/>
      <c r="G633" s="147"/>
      <c r="H633" s="148"/>
      <c r="I633" s="162"/>
      <c r="J633" s="218"/>
      <c r="K633" s="104">
        <f t="shared" si="46"/>
        <v>0</v>
      </c>
      <c r="L633" s="104">
        <f t="shared" si="44"/>
        <v>0</v>
      </c>
      <c r="M633" s="105">
        <f t="shared" si="45"/>
        <v>0</v>
      </c>
      <c r="N633" s="294"/>
      <c r="O633" s="294"/>
      <c r="P633" s="294"/>
      <c r="Q633" s="294"/>
      <c r="R633" s="294"/>
      <c r="S633" s="294"/>
      <c r="T633" s="294"/>
      <c r="U633" s="294"/>
      <c r="V633" s="294"/>
      <c r="W633" s="294"/>
      <c r="X633" s="294"/>
      <c r="Y633" s="294"/>
      <c r="Z633" s="294"/>
      <c r="AA633" s="294"/>
      <c r="AB633" s="294"/>
      <c r="AC633" s="294"/>
      <c r="AD633" s="120"/>
    </row>
    <row r="634" spans="1:30" ht="18" customHeight="1">
      <c r="A634" s="121"/>
      <c r="B634" s="122"/>
      <c r="C634" s="123"/>
      <c r="D634" s="219"/>
      <c r="E634" s="192"/>
      <c r="F634" s="193"/>
      <c r="G634" s="147"/>
      <c r="H634" s="148"/>
      <c r="I634" s="162"/>
      <c r="J634" s="218"/>
      <c r="K634" s="104">
        <f t="shared" si="46"/>
        <v>0</v>
      </c>
      <c r="L634" s="104">
        <f t="shared" si="44"/>
        <v>0</v>
      </c>
      <c r="M634" s="105">
        <f t="shared" si="45"/>
        <v>0</v>
      </c>
      <c r="N634" s="294"/>
      <c r="O634" s="294"/>
      <c r="P634" s="294"/>
      <c r="Q634" s="294"/>
      <c r="R634" s="294"/>
      <c r="S634" s="294"/>
      <c r="T634" s="294"/>
      <c r="U634" s="294"/>
      <c r="V634" s="294"/>
      <c r="W634" s="294"/>
      <c r="X634" s="294"/>
      <c r="Y634" s="294"/>
      <c r="Z634" s="294"/>
      <c r="AA634" s="294"/>
      <c r="AB634" s="294"/>
      <c r="AC634" s="294"/>
      <c r="AD634" s="120"/>
    </row>
    <row r="635" spans="1:30" ht="18" customHeight="1">
      <c r="A635" s="121"/>
      <c r="B635" s="140"/>
      <c r="C635" s="123"/>
      <c r="D635" s="219"/>
      <c r="E635" s="192"/>
      <c r="F635" s="193"/>
      <c r="G635" s="147"/>
      <c r="H635" s="148"/>
      <c r="I635" s="162"/>
      <c r="J635" s="218"/>
      <c r="K635" s="104">
        <f t="shared" si="46"/>
        <v>0</v>
      </c>
      <c r="L635" s="104">
        <f t="shared" si="44"/>
        <v>0</v>
      </c>
      <c r="M635" s="105">
        <f t="shared" si="45"/>
        <v>0</v>
      </c>
      <c r="N635" s="294"/>
      <c r="O635" s="294"/>
      <c r="P635" s="294"/>
      <c r="Q635" s="294"/>
      <c r="R635" s="294"/>
      <c r="S635" s="294"/>
      <c r="T635" s="294"/>
      <c r="U635" s="294"/>
      <c r="V635" s="294"/>
      <c r="W635" s="294"/>
      <c r="X635" s="294"/>
      <c r="Y635" s="294"/>
      <c r="Z635" s="294"/>
      <c r="AA635" s="294"/>
      <c r="AB635" s="294"/>
      <c r="AC635" s="294"/>
      <c r="AD635" s="120"/>
    </row>
    <row r="636" spans="1:30" ht="18" customHeight="1">
      <c r="A636" s="121"/>
      <c r="B636" s="140"/>
      <c r="C636" s="123"/>
      <c r="D636" s="219"/>
      <c r="E636" s="192"/>
      <c r="F636" s="193"/>
      <c r="G636" s="147"/>
      <c r="H636" s="148"/>
      <c r="I636" s="162"/>
      <c r="J636" s="218"/>
      <c r="K636" s="104">
        <f t="shared" si="46"/>
        <v>0</v>
      </c>
      <c r="L636" s="104">
        <f t="shared" si="44"/>
        <v>0</v>
      </c>
      <c r="M636" s="105">
        <f t="shared" si="45"/>
        <v>0</v>
      </c>
      <c r="N636" s="294"/>
      <c r="O636" s="294"/>
      <c r="P636" s="294"/>
      <c r="Q636" s="294"/>
      <c r="R636" s="294"/>
      <c r="S636" s="294"/>
      <c r="T636" s="294"/>
      <c r="U636" s="294"/>
      <c r="V636" s="294"/>
      <c r="W636" s="294"/>
      <c r="X636" s="294"/>
      <c r="Y636" s="294"/>
      <c r="Z636" s="294"/>
      <c r="AA636" s="294"/>
      <c r="AB636" s="294"/>
      <c r="AC636" s="294"/>
      <c r="AD636" s="120"/>
    </row>
    <row r="637" spans="1:30" ht="18" customHeight="1">
      <c r="A637" s="121"/>
      <c r="B637" s="140"/>
      <c r="C637" s="123"/>
      <c r="D637" s="219"/>
      <c r="E637" s="192"/>
      <c r="F637" s="193"/>
      <c r="G637" s="147"/>
      <c r="H637" s="148"/>
      <c r="I637" s="162"/>
      <c r="J637" s="218"/>
      <c r="K637" s="104">
        <f t="shared" si="46"/>
        <v>0</v>
      </c>
      <c r="L637" s="104">
        <f t="shared" si="44"/>
        <v>0</v>
      </c>
      <c r="M637" s="105">
        <f t="shared" si="45"/>
        <v>0</v>
      </c>
      <c r="N637" s="294"/>
      <c r="O637" s="294"/>
      <c r="P637" s="294"/>
      <c r="Q637" s="294"/>
      <c r="R637" s="294"/>
      <c r="S637" s="294"/>
      <c r="T637" s="294"/>
      <c r="U637" s="294"/>
      <c r="V637" s="294"/>
      <c r="W637" s="294"/>
      <c r="X637" s="294"/>
      <c r="Y637" s="294"/>
      <c r="Z637" s="294"/>
      <c r="AA637" s="294"/>
      <c r="AB637" s="294"/>
      <c r="AC637" s="294"/>
      <c r="AD637" s="120"/>
    </row>
    <row r="638" spans="1:30" ht="18" customHeight="1">
      <c r="A638" s="121"/>
      <c r="B638" s="140"/>
      <c r="C638" s="123"/>
      <c r="D638" s="219"/>
      <c r="E638" s="192"/>
      <c r="F638" s="193"/>
      <c r="G638" s="147"/>
      <c r="H638" s="148"/>
      <c r="I638" s="162"/>
      <c r="J638" s="218"/>
      <c r="K638" s="104">
        <f t="shared" si="46"/>
        <v>0</v>
      </c>
      <c r="L638" s="104">
        <f t="shared" si="44"/>
        <v>0</v>
      </c>
      <c r="M638" s="105">
        <f t="shared" si="45"/>
        <v>0</v>
      </c>
      <c r="N638" s="294"/>
      <c r="O638" s="294"/>
      <c r="P638" s="294"/>
      <c r="Q638" s="294"/>
      <c r="R638" s="294"/>
      <c r="S638" s="294"/>
      <c r="T638" s="294"/>
      <c r="U638" s="294"/>
      <c r="V638" s="294"/>
      <c r="W638" s="294"/>
      <c r="X638" s="294"/>
      <c r="Y638" s="294"/>
      <c r="Z638" s="294"/>
      <c r="AA638" s="294"/>
      <c r="AB638" s="294"/>
      <c r="AC638" s="294"/>
      <c r="AD638" s="120"/>
    </row>
    <row r="639" spans="1:30" ht="18" customHeight="1">
      <c r="A639" s="121"/>
      <c r="B639" s="122"/>
      <c r="C639" s="123"/>
      <c r="D639" s="219"/>
      <c r="E639" s="192"/>
      <c r="F639" s="193"/>
      <c r="G639" s="147"/>
      <c r="H639" s="148"/>
      <c r="I639" s="162"/>
      <c r="J639" s="218"/>
      <c r="K639" s="104">
        <f t="shared" si="46"/>
        <v>0</v>
      </c>
      <c r="L639" s="104">
        <f t="shared" si="44"/>
        <v>0</v>
      </c>
      <c r="M639" s="105">
        <f t="shared" si="45"/>
        <v>0</v>
      </c>
      <c r="N639" s="294"/>
      <c r="O639" s="294"/>
      <c r="P639" s="294"/>
      <c r="Q639" s="294"/>
      <c r="R639" s="294"/>
      <c r="S639" s="294"/>
      <c r="T639" s="294"/>
      <c r="U639" s="294"/>
      <c r="V639" s="294"/>
      <c r="W639" s="294"/>
      <c r="X639" s="294"/>
      <c r="Y639" s="294"/>
      <c r="Z639" s="294"/>
      <c r="AA639" s="294"/>
      <c r="AB639" s="294"/>
      <c r="AC639" s="294"/>
      <c r="AD639" s="120"/>
    </row>
    <row r="640" spans="1:30" ht="18" customHeight="1">
      <c r="A640" s="121"/>
      <c r="B640" s="122"/>
      <c r="C640" s="123"/>
      <c r="D640" s="219"/>
      <c r="E640" s="192"/>
      <c r="F640" s="193"/>
      <c r="G640" s="147"/>
      <c r="H640" s="148"/>
      <c r="I640" s="162"/>
      <c r="J640" s="218"/>
      <c r="K640" s="104">
        <f t="shared" si="46"/>
        <v>0</v>
      </c>
      <c r="L640" s="104">
        <f t="shared" si="44"/>
        <v>0</v>
      </c>
      <c r="M640" s="105">
        <f t="shared" si="45"/>
        <v>0</v>
      </c>
      <c r="N640" s="294"/>
      <c r="O640" s="294"/>
      <c r="P640" s="294"/>
      <c r="Q640" s="294"/>
      <c r="R640" s="294"/>
      <c r="S640" s="294"/>
      <c r="T640" s="294"/>
      <c r="U640" s="294"/>
      <c r="V640" s="294"/>
      <c r="W640" s="294"/>
      <c r="X640" s="294"/>
      <c r="Y640" s="294"/>
      <c r="Z640" s="294"/>
      <c r="AA640" s="294"/>
      <c r="AB640" s="294"/>
      <c r="AC640" s="294"/>
      <c r="AD640" s="120"/>
    </row>
    <row r="641" spans="1:30" ht="18" customHeight="1">
      <c r="A641" s="121"/>
      <c r="B641" s="122"/>
      <c r="C641" s="123"/>
      <c r="D641" s="219"/>
      <c r="E641" s="192"/>
      <c r="F641" s="193"/>
      <c r="G641" s="147"/>
      <c r="H641" s="148"/>
      <c r="I641" s="162"/>
      <c r="J641" s="218"/>
      <c r="K641" s="104">
        <f t="shared" si="46"/>
        <v>0</v>
      </c>
      <c r="L641" s="104">
        <f t="shared" si="44"/>
        <v>0</v>
      </c>
      <c r="M641" s="105">
        <f t="shared" si="45"/>
        <v>0</v>
      </c>
      <c r="N641" s="294"/>
      <c r="O641" s="294"/>
      <c r="P641" s="294"/>
      <c r="Q641" s="294"/>
      <c r="R641" s="294"/>
      <c r="S641" s="294"/>
      <c r="T641" s="294"/>
      <c r="U641" s="294"/>
      <c r="V641" s="294"/>
      <c r="W641" s="294"/>
      <c r="X641" s="294"/>
      <c r="Y641" s="294"/>
      <c r="Z641" s="294"/>
      <c r="AA641" s="294"/>
      <c r="AB641" s="294"/>
      <c r="AC641" s="294"/>
      <c r="AD641" s="120"/>
    </row>
    <row r="642" spans="1:30" ht="18" customHeight="1">
      <c r="A642" s="121"/>
      <c r="B642" s="122"/>
      <c r="C642" s="123"/>
      <c r="D642" s="219"/>
      <c r="E642" s="192"/>
      <c r="F642" s="193"/>
      <c r="G642" s="147"/>
      <c r="H642" s="148"/>
      <c r="I642" s="162"/>
      <c r="J642" s="218"/>
      <c r="K642" s="104">
        <f t="shared" si="46"/>
        <v>0</v>
      </c>
      <c r="L642" s="104">
        <f t="shared" si="44"/>
        <v>0</v>
      </c>
      <c r="M642" s="105">
        <f t="shared" si="45"/>
        <v>0</v>
      </c>
      <c r="N642" s="294"/>
      <c r="O642" s="294"/>
      <c r="P642" s="294"/>
      <c r="Q642" s="294"/>
      <c r="R642" s="294"/>
      <c r="S642" s="294"/>
      <c r="T642" s="294"/>
      <c r="U642" s="294"/>
      <c r="V642" s="294"/>
      <c r="W642" s="294"/>
      <c r="X642" s="294"/>
      <c r="Y642" s="294"/>
      <c r="Z642" s="294"/>
      <c r="AA642" s="294"/>
      <c r="AB642" s="294"/>
      <c r="AC642" s="294"/>
      <c r="AD642" s="120"/>
    </row>
    <row r="643" spans="1:30" ht="18" customHeight="1">
      <c r="A643" s="121"/>
      <c r="B643" s="122"/>
      <c r="C643" s="123"/>
      <c r="D643" s="219"/>
      <c r="E643" s="192"/>
      <c r="F643" s="193"/>
      <c r="G643" s="147"/>
      <c r="H643" s="148"/>
      <c r="I643" s="162"/>
      <c r="J643" s="218"/>
      <c r="K643" s="104">
        <f t="shared" si="46"/>
        <v>0</v>
      </c>
      <c r="L643" s="104">
        <f t="shared" si="44"/>
        <v>0</v>
      </c>
      <c r="M643" s="105">
        <f t="shared" si="45"/>
        <v>0</v>
      </c>
      <c r="N643" s="294"/>
      <c r="O643" s="294"/>
      <c r="P643" s="294"/>
      <c r="Q643" s="294"/>
      <c r="R643" s="294"/>
      <c r="S643" s="294"/>
      <c r="T643" s="294"/>
      <c r="U643" s="294"/>
      <c r="V643" s="294"/>
      <c r="W643" s="294"/>
      <c r="X643" s="294"/>
      <c r="Y643" s="294"/>
      <c r="Z643" s="294"/>
      <c r="AA643" s="294"/>
      <c r="AB643" s="294"/>
      <c r="AC643" s="294"/>
      <c r="AD643" s="120"/>
    </row>
    <row r="644" spans="1:30" ht="18" customHeight="1">
      <c r="A644" s="121"/>
      <c r="B644" s="122"/>
      <c r="C644" s="123"/>
      <c r="D644" s="219"/>
      <c r="E644" s="192"/>
      <c r="F644" s="193"/>
      <c r="G644" s="147"/>
      <c r="H644" s="148"/>
      <c r="I644" s="162"/>
      <c r="J644" s="218"/>
      <c r="K644" s="104">
        <f t="shared" si="46"/>
        <v>0</v>
      </c>
      <c r="L644" s="104">
        <f t="shared" si="44"/>
        <v>0</v>
      </c>
      <c r="M644" s="105">
        <f t="shared" si="45"/>
        <v>0</v>
      </c>
      <c r="N644" s="294"/>
      <c r="O644" s="294"/>
      <c r="P644" s="294"/>
      <c r="Q644" s="294"/>
      <c r="R644" s="294"/>
      <c r="S644" s="294"/>
      <c r="T644" s="294"/>
      <c r="U644" s="294"/>
      <c r="V644" s="294"/>
      <c r="W644" s="294"/>
      <c r="X644" s="294"/>
      <c r="Y644" s="294"/>
      <c r="Z644" s="294"/>
      <c r="AA644" s="294"/>
      <c r="AB644" s="294"/>
      <c r="AC644" s="294"/>
      <c r="AD644" s="120"/>
    </row>
    <row r="645" spans="1:30" ht="18" customHeight="1">
      <c r="A645" s="121"/>
      <c r="B645" s="122"/>
      <c r="C645" s="123"/>
      <c r="D645" s="219"/>
      <c r="E645" s="192"/>
      <c r="F645" s="193"/>
      <c r="G645" s="147"/>
      <c r="H645" s="148"/>
      <c r="I645" s="162"/>
      <c r="J645" s="218"/>
      <c r="K645" s="104">
        <f t="shared" si="46"/>
        <v>0</v>
      </c>
      <c r="L645" s="104">
        <f t="shared" si="44"/>
        <v>0</v>
      </c>
      <c r="M645" s="105">
        <f t="shared" si="45"/>
        <v>0</v>
      </c>
      <c r="N645" s="294"/>
      <c r="O645" s="294"/>
      <c r="P645" s="294"/>
      <c r="Q645" s="294"/>
      <c r="R645" s="294"/>
      <c r="S645" s="294"/>
      <c r="T645" s="294"/>
      <c r="U645" s="294"/>
      <c r="V645" s="294"/>
      <c r="W645" s="294"/>
      <c r="X645" s="294"/>
      <c r="Y645" s="294"/>
      <c r="Z645" s="294"/>
      <c r="AA645" s="294"/>
      <c r="AB645" s="294"/>
      <c r="AC645" s="294"/>
      <c r="AD645" s="120"/>
    </row>
    <row r="646" spans="1:30" ht="18" customHeight="1">
      <c r="A646" s="121"/>
      <c r="B646" s="140"/>
      <c r="C646" s="123"/>
      <c r="D646" s="219"/>
      <c r="E646" s="192"/>
      <c r="F646" s="193"/>
      <c r="G646" s="147"/>
      <c r="H646" s="148"/>
      <c r="I646" s="162"/>
      <c r="J646" s="218"/>
      <c r="K646" s="104">
        <f t="shared" si="46"/>
        <v>0</v>
      </c>
      <c r="L646" s="104">
        <f t="shared" si="44"/>
        <v>0</v>
      </c>
      <c r="M646" s="105">
        <f t="shared" si="45"/>
        <v>0</v>
      </c>
      <c r="N646" s="294"/>
      <c r="O646" s="294"/>
      <c r="P646" s="294"/>
      <c r="Q646" s="294"/>
      <c r="R646" s="294"/>
      <c r="S646" s="294"/>
      <c r="T646" s="294"/>
      <c r="U646" s="294"/>
      <c r="V646" s="294"/>
      <c r="W646" s="294"/>
      <c r="X646" s="294"/>
      <c r="Y646" s="294"/>
      <c r="Z646" s="294"/>
      <c r="AA646" s="294"/>
      <c r="AB646" s="294"/>
      <c r="AC646" s="294"/>
      <c r="AD646" s="120"/>
    </row>
    <row r="647" spans="1:30" ht="18" customHeight="1">
      <c r="A647" s="121"/>
      <c r="B647" s="122"/>
      <c r="C647" s="123"/>
      <c r="D647" s="219"/>
      <c r="E647" s="192"/>
      <c r="F647" s="193"/>
      <c r="G647" s="147"/>
      <c r="H647" s="148"/>
      <c r="I647" s="162"/>
      <c r="J647" s="218"/>
      <c r="K647" s="104">
        <f t="shared" si="46"/>
        <v>0</v>
      </c>
      <c r="L647" s="104">
        <f t="shared" si="44"/>
        <v>0</v>
      </c>
      <c r="M647" s="105">
        <f t="shared" si="45"/>
        <v>0</v>
      </c>
      <c r="N647" s="294"/>
      <c r="O647" s="294"/>
      <c r="P647" s="294"/>
      <c r="Q647" s="294"/>
      <c r="R647" s="294"/>
      <c r="S647" s="294"/>
      <c r="T647" s="294"/>
      <c r="U647" s="294"/>
      <c r="V647" s="294"/>
      <c r="W647" s="294"/>
      <c r="X647" s="294"/>
      <c r="Y647" s="294"/>
      <c r="Z647" s="294"/>
      <c r="AA647" s="294"/>
      <c r="AB647" s="294"/>
      <c r="AC647" s="294"/>
      <c r="AD647" s="120"/>
    </row>
    <row r="648" spans="1:30" ht="18" customHeight="1">
      <c r="A648" s="121"/>
      <c r="B648" s="239"/>
      <c r="C648" s="240"/>
      <c r="D648" s="219"/>
      <c r="E648" s="192"/>
      <c r="F648" s="193"/>
      <c r="G648" s="147"/>
      <c r="H648" s="148"/>
      <c r="I648" s="162"/>
      <c r="J648" s="218"/>
      <c r="K648" s="104">
        <f t="shared" si="46"/>
        <v>0</v>
      </c>
      <c r="L648" s="104">
        <f t="shared" si="44"/>
        <v>0</v>
      </c>
      <c r="M648" s="105">
        <f t="shared" si="45"/>
        <v>0</v>
      </c>
      <c r="N648" s="294"/>
      <c r="O648" s="294"/>
      <c r="P648" s="294"/>
      <c r="Q648" s="294"/>
      <c r="R648" s="294"/>
      <c r="S648" s="294"/>
      <c r="T648" s="294"/>
      <c r="U648" s="294"/>
      <c r="V648" s="294"/>
      <c r="W648" s="294"/>
      <c r="X648" s="294"/>
      <c r="Y648" s="294"/>
      <c r="Z648" s="294"/>
      <c r="AA648" s="294"/>
      <c r="AB648" s="294"/>
      <c r="AC648" s="294"/>
      <c r="AD648" s="120"/>
    </row>
    <row r="649" spans="1:30" ht="18" customHeight="1">
      <c r="A649" s="121"/>
      <c r="B649" s="122"/>
      <c r="C649" s="123"/>
      <c r="D649" s="219"/>
      <c r="E649" s="192"/>
      <c r="F649" s="193"/>
      <c r="G649" s="147"/>
      <c r="H649" s="148"/>
      <c r="I649" s="162"/>
      <c r="J649" s="218"/>
      <c r="K649" s="104">
        <f t="shared" si="46"/>
        <v>0</v>
      </c>
      <c r="L649" s="104">
        <f t="shared" si="44"/>
        <v>0</v>
      </c>
      <c r="M649" s="105">
        <f t="shared" si="45"/>
        <v>0</v>
      </c>
      <c r="N649" s="294"/>
      <c r="O649" s="294"/>
      <c r="P649" s="294"/>
      <c r="Q649" s="294"/>
      <c r="R649" s="294"/>
      <c r="S649" s="294"/>
      <c r="T649" s="294"/>
      <c r="U649" s="294"/>
      <c r="V649" s="294"/>
      <c r="W649" s="294"/>
      <c r="X649" s="294"/>
      <c r="Y649" s="294"/>
      <c r="Z649" s="294"/>
      <c r="AA649" s="294"/>
      <c r="AB649" s="294"/>
      <c r="AC649" s="294"/>
      <c r="AD649" s="120"/>
    </row>
    <row r="650" spans="1:30" ht="18" customHeight="1">
      <c r="A650" s="121"/>
      <c r="B650" s="239"/>
      <c r="C650" s="240"/>
      <c r="D650" s="219"/>
      <c r="E650" s="192"/>
      <c r="F650" s="193"/>
      <c r="G650" s="147"/>
      <c r="H650" s="148"/>
      <c r="I650" s="162"/>
      <c r="J650" s="218"/>
      <c r="K650" s="104">
        <f t="shared" si="46"/>
        <v>0</v>
      </c>
      <c r="L650" s="104">
        <f t="shared" si="44"/>
        <v>0</v>
      </c>
      <c r="M650" s="105">
        <f t="shared" si="45"/>
        <v>0</v>
      </c>
      <c r="N650" s="294"/>
      <c r="O650" s="294"/>
      <c r="P650" s="294"/>
      <c r="Q650" s="294"/>
      <c r="R650" s="294"/>
      <c r="S650" s="294"/>
      <c r="T650" s="294"/>
      <c r="U650" s="294"/>
      <c r="V650" s="294"/>
      <c r="W650" s="294"/>
      <c r="X650" s="294"/>
      <c r="Y650" s="294"/>
      <c r="Z650" s="294"/>
      <c r="AA650" s="294"/>
      <c r="AB650" s="294"/>
      <c r="AC650" s="294"/>
      <c r="AD650" s="120"/>
    </row>
    <row r="651" spans="1:30" ht="18" customHeight="1">
      <c r="A651" s="121"/>
      <c r="B651" s="122"/>
      <c r="C651" s="123"/>
      <c r="D651" s="219"/>
      <c r="E651" s="192"/>
      <c r="F651" s="193"/>
      <c r="G651" s="147"/>
      <c r="H651" s="148"/>
      <c r="I651" s="162"/>
      <c r="J651" s="218"/>
      <c r="K651" s="104">
        <f t="shared" si="46"/>
        <v>0</v>
      </c>
      <c r="L651" s="104">
        <f t="shared" si="44"/>
        <v>0</v>
      </c>
      <c r="M651" s="105">
        <f t="shared" si="45"/>
        <v>0</v>
      </c>
      <c r="N651" s="294"/>
      <c r="O651" s="294"/>
      <c r="P651" s="294"/>
      <c r="Q651" s="294"/>
      <c r="R651" s="294"/>
      <c r="S651" s="294"/>
      <c r="T651" s="294"/>
      <c r="U651" s="294"/>
      <c r="V651" s="294"/>
      <c r="W651" s="294"/>
      <c r="X651" s="294"/>
      <c r="Y651" s="294"/>
      <c r="Z651" s="294"/>
      <c r="AA651" s="294"/>
      <c r="AB651" s="294"/>
      <c r="AC651" s="294"/>
      <c r="AD651" s="120"/>
    </row>
    <row r="652" spans="1:30" ht="18" customHeight="1">
      <c r="A652" s="142"/>
      <c r="B652" s="143"/>
      <c r="C652" s="144"/>
      <c r="D652" s="144"/>
      <c r="E652" s="145"/>
      <c r="F652" s="146"/>
      <c r="G652" s="147"/>
      <c r="H652" s="148"/>
      <c r="I652" s="149"/>
      <c r="J652" s="218"/>
      <c r="K652" s="104">
        <f t="shared" si="46"/>
        <v>0</v>
      </c>
      <c r="L652" s="104">
        <f t="shared" si="44"/>
        <v>0</v>
      </c>
      <c r="M652" s="105">
        <f t="shared" si="45"/>
        <v>0</v>
      </c>
      <c r="N652" s="286"/>
      <c r="O652" s="286"/>
      <c r="P652" s="286"/>
      <c r="Q652" s="286"/>
      <c r="R652" s="286"/>
      <c r="S652" s="286"/>
      <c r="T652" s="286"/>
      <c r="U652" s="286"/>
      <c r="V652" s="286"/>
      <c r="W652" s="286"/>
      <c r="X652" s="286"/>
      <c r="Y652" s="286"/>
      <c r="Z652" s="286"/>
      <c r="AA652" s="286"/>
      <c r="AB652" s="286"/>
      <c r="AC652" s="286"/>
      <c r="AD652" s="120"/>
    </row>
    <row r="653" spans="1:30" ht="18" customHeight="1">
      <c r="A653" s="56">
        <v>33</v>
      </c>
      <c r="B653" s="95"/>
      <c r="C653" s="96"/>
      <c r="D653" s="141"/>
      <c r="E653" s="192"/>
      <c r="F653" s="193"/>
      <c r="G653" s="147"/>
      <c r="H653" s="148"/>
      <c r="I653" s="162"/>
      <c r="J653" s="218"/>
      <c r="K653" s="104">
        <f t="shared" si="46"/>
        <v>0</v>
      </c>
      <c r="L653" s="104">
        <f t="shared" si="44"/>
        <v>0</v>
      </c>
      <c r="M653" s="105">
        <f t="shared" si="45"/>
        <v>0</v>
      </c>
      <c r="N653" s="319"/>
      <c r="O653" s="314"/>
      <c r="P653" s="313">
        <f>SUM(M653:M682)+N653+O653</f>
        <v>0</v>
      </c>
      <c r="Q653" s="314">
        <v>0</v>
      </c>
      <c r="R653" s="313"/>
      <c r="S653" s="316"/>
      <c r="T653" s="314"/>
      <c r="U653" s="316">
        <v>112</v>
      </c>
      <c r="V653" s="314"/>
      <c r="W653" s="316">
        <v>56</v>
      </c>
      <c r="X653" s="314"/>
      <c r="Y653" s="313">
        <f>ROUND((P653-T653),1)</f>
        <v>0</v>
      </c>
      <c r="Z653" s="312">
        <f>IF(OR(SUM(V653:V682)="",SUM(Q653:Q682)=""),0,IF(OR(SUM(U653:U682)=320,SUM(V653:V682)&gt;0),ROUND((SUM(Q653:Q682)-SUM(V653:V682)),1),0))</f>
        <v>0</v>
      </c>
      <c r="AA653" s="312">
        <f>IF(OR(SUM(X653:X682)="",SUM(R653:R682)=""),0,IF(OR(SUM(W653:W682)=160,SUM(X653:X682)&gt;0),ROUND((SUM(R653:R682)-SUM(X653:X682)),1),0))</f>
        <v>0</v>
      </c>
      <c r="AB653" s="314"/>
      <c r="AC653" s="315">
        <f>SUM(Y653:AA682)</f>
        <v>0</v>
      </c>
      <c r="AD653" s="120"/>
    </row>
    <row r="654" spans="1:30" ht="18" customHeight="1">
      <c r="A654" s="121"/>
      <c r="B654" s="122"/>
      <c r="C654" s="123"/>
      <c r="D654" s="219"/>
      <c r="E654" s="192"/>
      <c r="F654" s="193"/>
      <c r="G654" s="147"/>
      <c r="H654" s="148"/>
      <c r="I654" s="162"/>
      <c r="J654" s="218"/>
      <c r="K654" s="104">
        <f t="shared" si="46"/>
        <v>0</v>
      </c>
      <c r="L654" s="104">
        <f t="shared" si="44"/>
        <v>0</v>
      </c>
      <c r="M654" s="105">
        <f t="shared" si="45"/>
        <v>0</v>
      </c>
      <c r="N654" s="294"/>
      <c r="O654" s="294"/>
      <c r="P654" s="294"/>
      <c r="Q654" s="294"/>
      <c r="R654" s="294"/>
      <c r="S654" s="294"/>
      <c r="T654" s="294"/>
      <c r="U654" s="294"/>
      <c r="V654" s="294"/>
      <c r="W654" s="294"/>
      <c r="X654" s="294"/>
      <c r="Y654" s="294"/>
      <c r="Z654" s="294"/>
      <c r="AA654" s="294"/>
      <c r="AB654" s="294"/>
      <c r="AC654" s="294"/>
      <c r="AD654" s="120"/>
    </row>
    <row r="655" spans="1:30" ht="18" customHeight="1">
      <c r="A655" s="121"/>
      <c r="B655" s="122"/>
      <c r="C655" s="123"/>
      <c r="D655" s="219"/>
      <c r="E655" s="192"/>
      <c r="F655" s="193"/>
      <c r="G655" s="147"/>
      <c r="H655" s="148"/>
      <c r="I655" s="162"/>
      <c r="J655" s="218"/>
      <c r="K655" s="104">
        <f t="shared" si="46"/>
        <v>0</v>
      </c>
      <c r="L655" s="104">
        <f t="shared" si="44"/>
        <v>0</v>
      </c>
      <c r="M655" s="105">
        <f t="shared" si="45"/>
        <v>0</v>
      </c>
      <c r="N655" s="294"/>
      <c r="O655" s="294"/>
      <c r="P655" s="294"/>
      <c r="Q655" s="294"/>
      <c r="R655" s="294"/>
      <c r="S655" s="294"/>
      <c r="T655" s="294"/>
      <c r="U655" s="294"/>
      <c r="V655" s="294"/>
      <c r="W655" s="294"/>
      <c r="X655" s="294"/>
      <c r="Y655" s="294"/>
      <c r="Z655" s="294"/>
      <c r="AA655" s="294"/>
      <c r="AB655" s="294"/>
      <c r="AC655" s="294"/>
      <c r="AD655" s="120"/>
    </row>
    <row r="656" spans="1:30" ht="18" customHeight="1">
      <c r="A656" s="121"/>
      <c r="B656" s="122"/>
      <c r="C656" s="123"/>
      <c r="D656" s="219"/>
      <c r="E656" s="192"/>
      <c r="F656" s="193"/>
      <c r="G656" s="147"/>
      <c r="H656" s="148"/>
      <c r="I656" s="162"/>
      <c r="J656" s="218"/>
      <c r="K656" s="104">
        <f t="shared" si="46"/>
        <v>0</v>
      </c>
      <c r="L656" s="104">
        <f t="shared" si="44"/>
        <v>0</v>
      </c>
      <c r="M656" s="105">
        <f t="shared" si="45"/>
        <v>0</v>
      </c>
      <c r="N656" s="294"/>
      <c r="O656" s="294"/>
      <c r="P656" s="294"/>
      <c r="Q656" s="294"/>
      <c r="R656" s="294"/>
      <c r="S656" s="294"/>
      <c r="T656" s="294"/>
      <c r="U656" s="294"/>
      <c r="V656" s="294"/>
      <c r="W656" s="294"/>
      <c r="X656" s="294"/>
      <c r="Y656" s="294"/>
      <c r="Z656" s="294"/>
      <c r="AA656" s="294"/>
      <c r="AB656" s="294"/>
      <c r="AC656" s="294"/>
      <c r="AD656" s="120"/>
    </row>
    <row r="657" spans="1:30" ht="18" customHeight="1">
      <c r="A657" s="121"/>
      <c r="B657" s="122"/>
      <c r="C657" s="123"/>
      <c r="D657" s="219"/>
      <c r="E657" s="192"/>
      <c r="F657" s="193"/>
      <c r="G657" s="147"/>
      <c r="H657" s="148"/>
      <c r="I657" s="162"/>
      <c r="J657" s="218"/>
      <c r="K657" s="104">
        <f t="shared" si="46"/>
        <v>0</v>
      </c>
      <c r="L657" s="104">
        <f t="shared" si="44"/>
        <v>0</v>
      </c>
      <c r="M657" s="105">
        <f t="shared" si="45"/>
        <v>0</v>
      </c>
      <c r="N657" s="294"/>
      <c r="O657" s="294"/>
      <c r="P657" s="294"/>
      <c r="Q657" s="294"/>
      <c r="R657" s="294"/>
      <c r="S657" s="294"/>
      <c r="T657" s="294"/>
      <c r="U657" s="294"/>
      <c r="V657" s="294"/>
      <c r="W657" s="294"/>
      <c r="X657" s="294"/>
      <c r="Y657" s="294"/>
      <c r="Z657" s="294"/>
      <c r="AA657" s="294"/>
      <c r="AB657" s="294"/>
      <c r="AC657" s="294"/>
      <c r="AD657" s="120"/>
    </row>
    <row r="658" spans="1:30" ht="18" customHeight="1">
      <c r="A658" s="121"/>
      <c r="B658" s="122"/>
      <c r="C658" s="123"/>
      <c r="D658" s="219"/>
      <c r="E658" s="192"/>
      <c r="F658" s="193"/>
      <c r="G658" s="147"/>
      <c r="H658" s="148"/>
      <c r="I658" s="162"/>
      <c r="J658" s="218"/>
      <c r="K658" s="104">
        <f t="shared" si="46"/>
        <v>0</v>
      </c>
      <c r="L658" s="104">
        <f t="shared" si="44"/>
        <v>0</v>
      </c>
      <c r="M658" s="105">
        <f t="shared" si="45"/>
        <v>0</v>
      </c>
      <c r="N658" s="294"/>
      <c r="O658" s="294"/>
      <c r="P658" s="294"/>
      <c r="Q658" s="294"/>
      <c r="R658" s="294"/>
      <c r="S658" s="294"/>
      <c r="T658" s="294"/>
      <c r="U658" s="294"/>
      <c r="V658" s="294"/>
      <c r="W658" s="294"/>
      <c r="X658" s="294"/>
      <c r="Y658" s="294"/>
      <c r="Z658" s="294"/>
      <c r="AA658" s="294"/>
      <c r="AB658" s="294"/>
      <c r="AC658" s="294"/>
      <c r="AD658" s="120"/>
    </row>
    <row r="659" spans="1:30" ht="18" customHeight="1">
      <c r="A659" s="121"/>
      <c r="B659" s="122"/>
      <c r="C659" s="123"/>
      <c r="D659" s="219"/>
      <c r="E659" s="192"/>
      <c r="F659" s="193"/>
      <c r="G659" s="147"/>
      <c r="H659" s="148"/>
      <c r="I659" s="162"/>
      <c r="J659" s="218"/>
      <c r="K659" s="104">
        <f t="shared" si="46"/>
        <v>0</v>
      </c>
      <c r="L659" s="104">
        <f t="shared" si="44"/>
        <v>0</v>
      </c>
      <c r="M659" s="105">
        <f t="shared" si="45"/>
        <v>0</v>
      </c>
      <c r="N659" s="294"/>
      <c r="O659" s="294"/>
      <c r="P659" s="294"/>
      <c r="Q659" s="294"/>
      <c r="R659" s="294"/>
      <c r="S659" s="294"/>
      <c r="T659" s="294"/>
      <c r="U659" s="294"/>
      <c r="V659" s="294"/>
      <c r="W659" s="294"/>
      <c r="X659" s="294"/>
      <c r="Y659" s="294"/>
      <c r="Z659" s="294"/>
      <c r="AA659" s="294"/>
      <c r="AB659" s="294"/>
      <c r="AC659" s="294"/>
      <c r="AD659" s="120"/>
    </row>
    <row r="660" spans="1:30" ht="18" customHeight="1">
      <c r="A660" s="121"/>
      <c r="B660" s="122"/>
      <c r="C660" s="123"/>
      <c r="D660" s="219"/>
      <c r="E660" s="192"/>
      <c r="F660" s="193"/>
      <c r="G660" s="147"/>
      <c r="H660" s="148"/>
      <c r="I660" s="162"/>
      <c r="J660" s="218"/>
      <c r="K660" s="104">
        <f t="shared" si="46"/>
        <v>0</v>
      </c>
      <c r="L660" s="104">
        <f t="shared" si="44"/>
        <v>0</v>
      </c>
      <c r="M660" s="105">
        <f t="shared" si="45"/>
        <v>0</v>
      </c>
      <c r="N660" s="294"/>
      <c r="O660" s="294"/>
      <c r="P660" s="294"/>
      <c r="Q660" s="294"/>
      <c r="R660" s="294"/>
      <c r="S660" s="294"/>
      <c r="T660" s="294"/>
      <c r="U660" s="294"/>
      <c r="V660" s="294"/>
      <c r="W660" s="294"/>
      <c r="X660" s="294"/>
      <c r="Y660" s="294"/>
      <c r="Z660" s="294"/>
      <c r="AA660" s="294"/>
      <c r="AB660" s="294"/>
      <c r="AC660" s="294"/>
      <c r="AD660" s="120"/>
    </row>
    <row r="661" spans="1:30" ht="18" customHeight="1">
      <c r="A661" s="121"/>
      <c r="B661" s="122"/>
      <c r="C661" s="123"/>
      <c r="D661" s="219"/>
      <c r="E661" s="192"/>
      <c r="F661" s="193"/>
      <c r="G661" s="147"/>
      <c r="H661" s="148"/>
      <c r="I661" s="162"/>
      <c r="J661" s="218"/>
      <c r="K661" s="104">
        <f t="shared" si="46"/>
        <v>0</v>
      </c>
      <c r="L661" s="104">
        <f t="shared" si="44"/>
        <v>0</v>
      </c>
      <c r="M661" s="105">
        <f t="shared" si="45"/>
        <v>0</v>
      </c>
      <c r="N661" s="294"/>
      <c r="O661" s="294"/>
      <c r="P661" s="294"/>
      <c r="Q661" s="294"/>
      <c r="R661" s="294"/>
      <c r="S661" s="294"/>
      <c r="T661" s="294"/>
      <c r="U661" s="294"/>
      <c r="V661" s="294"/>
      <c r="W661" s="294"/>
      <c r="X661" s="294"/>
      <c r="Y661" s="294"/>
      <c r="Z661" s="294"/>
      <c r="AA661" s="294"/>
      <c r="AB661" s="294"/>
      <c r="AC661" s="294"/>
      <c r="AD661" s="120"/>
    </row>
    <row r="662" spans="1:30" ht="18" customHeight="1">
      <c r="A662" s="121"/>
      <c r="B662" s="122"/>
      <c r="C662" s="123"/>
      <c r="D662" s="219"/>
      <c r="E662" s="192"/>
      <c r="F662" s="193"/>
      <c r="G662" s="147"/>
      <c r="H662" s="148"/>
      <c r="I662" s="162"/>
      <c r="J662" s="218"/>
      <c r="K662" s="104">
        <f t="shared" si="46"/>
        <v>0</v>
      </c>
      <c r="L662" s="104">
        <f t="shared" si="44"/>
        <v>0</v>
      </c>
      <c r="M662" s="105">
        <f t="shared" si="45"/>
        <v>0</v>
      </c>
      <c r="N662" s="294"/>
      <c r="O662" s="294"/>
      <c r="P662" s="294"/>
      <c r="Q662" s="294"/>
      <c r="R662" s="294"/>
      <c r="S662" s="294"/>
      <c r="T662" s="294"/>
      <c r="U662" s="294"/>
      <c r="V662" s="294"/>
      <c r="W662" s="294"/>
      <c r="X662" s="294"/>
      <c r="Y662" s="294"/>
      <c r="Z662" s="294"/>
      <c r="AA662" s="294"/>
      <c r="AB662" s="294"/>
      <c r="AC662" s="294"/>
      <c r="AD662" s="120"/>
    </row>
    <row r="663" spans="1:30" ht="18" customHeight="1">
      <c r="A663" s="121"/>
      <c r="B663" s="122"/>
      <c r="C663" s="123"/>
      <c r="D663" s="219"/>
      <c r="E663" s="192"/>
      <c r="F663" s="193"/>
      <c r="G663" s="147"/>
      <c r="H663" s="148"/>
      <c r="I663" s="162"/>
      <c r="J663" s="218"/>
      <c r="K663" s="104">
        <f t="shared" si="46"/>
        <v>0</v>
      </c>
      <c r="L663" s="104">
        <f t="shared" si="44"/>
        <v>0</v>
      </c>
      <c r="M663" s="105">
        <f t="shared" si="45"/>
        <v>0</v>
      </c>
      <c r="N663" s="294"/>
      <c r="O663" s="294"/>
      <c r="P663" s="294"/>
      <c r="Q663" s="294"/>
      <c r="R663" s="294"/>
      <c r="S663" s="294"/>
      <c r="T663" s="294"/>
      <c r="U663" s="294"/>
      <c r="V663" s="294"/>
      <c r="W663" s="294"/>
      <c r="X663" s="294"/>
      <c r="Y663" s="294"/>
      <c r="Z663" s="294"/>
      <c r="AA663" s="294"/>
      <c r="AB663" s="294"/>
      <c r="AC663" s="294"/>
      <c r="AD663" s="120"/>
    </row>
    <row r="664" spans="1:30" ht="18" customHeight="1">
      <c r="A664" s="121"/>
      <c r="B664" s="122"/>
      <c r="C664" s="123"/>
      <c r="D664" s="219"/>
      <c r="E664" s="192"/>
      <c r="F664" s="193"/>
      <c r="G664" s="147"/>
      <c r="H664" s="148"/>
      <c r="I664" s="162"/>
      <c r="J664" s="218"/>
      <c r="K664" s="104">
        <f t="shared" si="46"/>
        <v>0</v>
      </c>
      <c r="L664" s="104">
        <f t="shared" si="44"/>
        <v>0</v>
      </c>
      <c r="M664" s="105">
        <f t="shared" si="45"/>
        <v>0</v>
      </c>
      <c r="N664" s="294"/>
      <c r="O664" s="294"/>
      <c r="P664" s="294"/>
      <c r="Q664" s="294"/>
      <c r="R664" s="294"/>
      <c r="S664" s="294"/>
      <c r="T664" s="294"/>
      <c r="U664" s="294"/>
      <c r="V664" s="294"/>
      <c r="W664" s="294"/>
      <c r="X664" s="294"/>
      <c r="Y664" s="294"/>
      <c r="Z664" s="294"/>
      <c r="AA664" s="294"/>
      <c r="AB664" s="294"/>
      <c r="AC664" s="294"/>
      <c r="AD664" s="120"/>
    </row>
    <row r="665" spans="1:30" ht="18" customHeight="1">
      <c r="A665" s="121"/>
      <c r="B665" s="140"/>
      <c r="C665" s="123"/>
      <c r="D665" s="219"/>
      <c r="E665" s="192"/>
      <c r="F665" s="193"/>
      <c r="G665" s="147"/>
      <c r="H665" s="148"/>
      <c r="I665" s="162"/>
      <c r="J665" s="218"/>
      <c r="K665" s="104">
        <f t="shared" si="46"/>
        <v>0</v>
      </c>
      <c r="L665" s="104">
        <f t="shared" si="44"/>
        <v>0</v>
      </c>
      <c r="M665" s="105">
        <f t="shared" si="45"/>
        <v>0</v>
      </c>
      <c r="N665" s="294"/>
      <c r="O665" s="294"/>
      <c r="P665" s="294"/>
      <c r="Q665" s="294"/>
      <c r="R665" s="294"/>
      <c r="S665" s="294"/>
      <c r="T665" s="294"/>
      <c r="U665" s="294"/>
      <c r="V665" s="294"/>
      <c r="W665" s="294"/>
      <c r="X665" s="294"/>
      <c r="Y665" s="294"/>
      <c r="Z665" s="294"/>
      <c r="AA665" s="294"/>
      <c r="AB665" s="294"/>
      <c r="AC665" s="294"/>
      <c r="AD665" s="120"/>
    </row>
    <row r="666" spans="1:30" ht="18" customHeight="1">
      <c r="A666" s="121"/>
      <c r="B666" s="122"/>
      <c r="C666" s="123"/>
      <c r="D666" s="219"/>
      <c r="E666" s="192"/>
      <c r="F666" s="193"/>
      <c r="G666" s="147"/>
      <c r="H666" s="148"/>
      <c r="I666" s="162"/>
      <c r="J666" s="218"/>
      <c r="K666" s="104">
        <f t="shared" si="46"/>
        <v>0</v>
      </c>
      <c r="L666" s="104">
        <f t="shared" si="44"/>
        <v>0</v>
      </c>
      <c r="M666" s="105">
        <f t="shared" si="45"/>
        <v>0</v>
      </c>
      <c r="N666" s="294"/>
      <c r="O666" s="294"/>
      <c r="P666" s="294"/>
      <c r="Q666" s="294"/>
      <c r="R666" s="294"/>
      <c r="S666" s="294"/>
      <c r="T666" s="294"/>
      <c r="U666" s="294"/>
      <c r="V666" s="294"/>
      <c r="W666" s="294"/>
      <c r="X666" s="294"/>
      <c r="Y666" s="294"/>
      <c r="Z666" s="294"/>
      <c r="AA666" s="294"/>
      <c r="AB666" s="294"/>
      <c r="AC666" s="294"/>
      <c r="AD666" s="120"/>
    </row>
    <row r="667" spans="1:30" ht="18" customHeight="1">
      <c r="A667" s="121"/>
      <c r="B667" s="122"/>
      <c r="C667" s="123"/>
      <c r="D667" s="219"/>
      <c r="E667" s="192"/>
      <c r="F667" s="193"/>
      <c r="G667" s="147"/>
      <c r="H667" s="148"/>
      <c r="I667" s="162"/>
      <c r="J667" s="218"/>
      <c r="K667" s="104">
        <f t="shared" si="46"/>
        <v>0</v>
      </c>
      <c r="L667" s="104">
        <f t="shared" si="44"/>
        <v>0</v>
      </c>
      <c r="M667" s="105">
        <f t="shared" si="45"/>
        <v>0</v>
      </c>
      <c r="N667" s="294"/>
      <c r="O667" s="294"/>
      <c r="P667" s="294"/>
      <c r="Q667" s="294"/>
      <c r="R667" s="294"/>
      <c r="S667" s="294"/>
      <c r="T667" s="294"/>
      <c r="U667" s="294"/>
      <c r="V667" s="294"/>
      <c r="W667" s="294"/>
      <c r="X667" s="294"/>
      <c r="Y667" s="294"/>
      <c r="Z667" s="294"/>
      <c r="AA667" s="294"/>
      <c r="AB667" s="294"/>
      <c r="AC667" s="294"/>
      <c r="AD667" s="120"/>
    </row>
    <row r="668" spans="1:30" ht="18" customHeight="1">
      <c r="A668" s="121"/>
      <c r="B668" s="122"/>
      <c r="C668" s="123"/>
      <c r="D668" s="219"/>
      <c r="E668" s="192"/>
      <c r="F668" s="193"/>
      <c r="G668" s="147"/>
      <c r="H668" s="148"/>
      <c r="I668" s="162"/>
      <c r="J668" s="218"/>
      <c r="K668" s="104">
        <f t="shared" si="46"/>
        <v>0</v>
      </c>
      <c r="L668" s="104">
        <f t="shared" si="44"/>
        <v>0</v>
      </c>
      <c r="M668" s="105">
        <f t="shared" si="45"/>
        <v>0</v>
      </c>
      <c r="N668" s="294"/>
      <c r="O668" s="294"/>
      <c r="P668" s="294"/>
      <c r="Q668" s="294"/>
      <c r="R668" s="294"/>
      <c r="S668" s="294"/>
      <c r="T668" s="294"/>
      <c r="U668" s="294"/>
      <c r="V668" s="294"/>
      <c r="W668" s="294"/>
      <c r="X668" s="294"/>
      <c r="Y668" s="294"/>
      <c r="Z668" s="294"/>
      <c r="AA668" s="294"/>
      <c r="AB668" s="294"/>
      <c r="AC668" s="294"/>
      <c r="AD668" s="120"/>
    </row>
    <row r="669" spans="1:30" ht="18" customHeight="1">
      <c r="A669" s="121"/>
      <c r="B669" s="122"/>
      <c r="C669" s="123"/>
      <c r="D669" s="219"/>
      <c r="E669" s="192"/>
      <c r="F669" s="193"/>
      <c r="G669" s="147"/>
      <c r="H669" s="148"/>
      <c r="I669" s="162"/>
      <c r="J669" s="218"/>
      <c r="K669" s="104">
        <f t="shared" si="46"/>
        <v>0</v>
      </c>
      <c r="L669" s="104">
        <f t="shared" si="44"/>
        <v>0</v>
      </c>
      <c r="M669" s="105">
        <f t="shared" si="45"/>
        <v>0</v>
      </c>
      <c r="N669" s="294"/>
      <c r="O669" s="294"/>
      <c r="P669" s="294"/>
      <c r="Q669" s="294"/>
      <c r="R669" s="294"/>
      <c r="S669" s="294"/>
      <c r="T669" s="294"/>
      <c r="U669" s="294"/>
      <c r="V669" s="294"/>
      <c r="W669" s="294"/>
      <c r="X669" s="294"/>
      <c r="Y669" s="294"/>
      <c r="Z669" s="294"/>
      <c r="AA669" s="294"/>
      <c r="AB669" s="294"/>
      <c r="AC669" s="294"/>
      <c r="AD669" s="120"/>
    </row>
    <row r="670" spans="1:30" ht="18" customHeight="1">
      <c r="A670" s="121"/>
      <c r="B670" s="122"/>
      <c r="C670" s="123"/>
      <c r="D670" s="219"/>
      <c r="E670" s="192"/>
      <c r="F670" s="193"/>
      <c r="G670" s="147"/>
      <c r="H670" s="148"/>
      <c r="I670" s="162"/>
      <c r="J670" s="218"/>
      <c r="K670" s="104">
        <f t="shared" si="46"/>
        <v>0</v>
      </c>
      <c r="L670" s="104">
        <f t="shared" si="44"/>
        <v>0</v>
      </c>
      <c r="M670" s="105">
        <f t="shared" si="45"/>
        <v>0</v>
      </c>
      <c r="N670" s="294"/>
      <c r="O670" s="294"/>
      <c r="P670" s="294"/>
      <c r="Q670" s="294"/>
      <c r="R670" s="294"/>
      <c r="S670" s="294"/>
      <c r="T670" s="294"/>
      <c r="U670" s="294"/>
      <c r="V670" s="294"/>
      <c r="W670" s="294"/>
      <c r="X670" s="294"/>
      <c r="Y670" s="294"/>
      <c r="Z670" s="294"/>
      <c r="AA670" s="294"/>
      <c r="AB670" s="294"/>
      <c r="AC670" s="294"/>
      <c r="AD670" s="120"/>
    </row>
    <row r="671" spans="1:30" ht="18" customHeight="1">
      <c r="A671" s="121"/>
      <c r="B671" s="122"/>
      <c r="C671" s="123"/>
      <c r="D671" s="219"/>
      <c r="E671" s="192"/>
      <c r="F671" s="193"/>
      <c r="G671" s="147"/>
      <c r="H671" s="148"/>
      <c r="I671" s="162"/>
      <c r="J671" s="218"/>
      <c r="K671" s="104">
        <f t="shared" si="46"/>
        <v>0</v>
      </c>
      <c r="L671" s="104">
        <f t="shared" si="44"/>
        <v>0</v>
      </c>
      <c r="M671" s="105">
        <f t="shared" si="45"/>
        <v>0</v>
      </c>
      <c r="N671" s="294"/>
      <c r="O671" s="294"/>
      <c r="P671" s="294"/>
      <c r="Q671" s="294"/>
      <c r="R671" s="294"/>
      <c r="S671" s="294"/>
      <c r="T671" s="294"/>
      <c r="U671" s="294"/>
      <c r="V671" s="294"/>
      <c r="W671" s="294"/>
      <c r="X671" s="294"/>
      <c r="Y671" s="294"/>
      <c r="Z671" s="294"/>
      <c r="AA671" s="294"/>
      <c r="AB671" s="294"/>
      <c r="AC671" s="294"/>
      <c r="AD671" s="120"/>
    </row>
    <row r="672" spans="1:30" ht="18" customHeight="1">
      <c r="A672" s="121"/>
      <c r="B672" s="122"/>
      <c r="C672" s="123"/>
      <c r="D672" s="219"/>
      <c r="E672" s="192"/>
      <c r="F672" s="193"/>
      <c r="G672" s="147"/>
      <c r="H672" s="148"/>
      <c r="I672" s="162"/>
      <c r="J672" s="218"/>
      <c r="K672" s="104">
        <f t="shared" si="46"/>
        <v>0</v>
      </c>
      <c r="L672" s="104">
        <f t="shared" si="44"/>
        <v>0</v>
      </c>
      <c r="M672" s="105">
        <f t="shared" si="45"/>
        <v>0</v>
      </c>
      <c r="N672" s="294"/>
      <c r="O672" s="294"/>
      <c r="P672" s="294"/>
      <c r="Q672" s="294"/>
      <c r="R672" s="294"/>
      <c r="S672" s="294"/>
      <c r="T672" s="294"/>
      <c r="U672" s="294"/>
      <c r="V672" s="294"/>
      <c r="W672" s="294"/>
      <c r="X672" s="294"/>
      <c r="Y672" s="294"/>
      <c r="Z672" s="294"/>
      <c r="AA672" s="294"/>
      <c r="AB672" s="294"/>
      <c r="AC672" s="294"/>
      <c r="AD672" s="120"/>
    </row>
    <row r="673" spans="1:30" ht="18" customHeight="1">
      <c r="A673" s="121"/>
      <c r="B673" s="122"/>
      <c r="C673" s="123"/>
      <c r="D673" s="219"/>
      <c r="E673" s="192"/>
      <c r="F673" s="193"/>
      <c r="G673" s="147"/>
      <c r="H673" s="148"/>
      <c r="I673" s="162"/>
      <c r="J673" s="218"/>
      <c r="K673" s="104">
        <f t="shared" si="46"/>
        <v>0</v>
      </c>
      <c r="L673" s="104">
        <f t="shared" si="44"/>
        <v>0</v>
      </c>
      <c r="M673" s="105">
        <f t="shared" si="45"/>
        <v>0</v>
      </c>
      <c r="N673" s="294"/>
      <c r="O673" s="294"/>
      <c r="P673" s="294"/>
      <c r="Q673" s="294"/>
      <c r="R673" s="294"/>
      <c r="S673" s="294"/>
      <c r="T673" s="294"/>
      <c r="U673" s="294"/>
      <c r="V673" s="294"/>
      <c r="W673" s="294"/>
      <c r="X673" s="294"/>
      <c r="Y673" s="294"/>
      <c r="Z673" s="294"/>
      <c r="AA673" s="294"/>
      <c r="AB673" s="294"/>
      <c r="AC673" s="294"/>
      <c r="AD673" s="120"/>
    </row>
    <row r="674" spans="1:30" ht="18" customHeight="1">
      <c r="A674" s="121"/>
      <c r="B674" s="122"/>
      <c r="C674" s="123"/>
      <c r="D674" s="219"/>
      <c r="E674" s="192"/>
      <c r="F674" s="193"/>
      <c r="G674" s="147"/>
      <c r="H674" s="148"/>
      <c r="I674" s="162"/>
      <c r="J674" s="218"/>
      <c r="K674" s="104">
        <f t="shared" si="46"/>
        <v>0</v>
      </c>
      <c r="L674" s="104">
        <f t="shared" si="44"/>
        <v>0</v>
      </c>
      <c r="M674" s="105">
        <f t="shared" si="45"/>
        <v>0</v>
      </c>
      <c r="N674" s="294"/>
      <c r="O674" s="294"/>
      <c r="P674" s="294"/>
      <c r="Q674" s="294"/>
      <c r="R674" s="294"/>
      <c r="S674" s="294"/>
      <c r="T674" s="294"/>
      <c r="U674" s="294"/>
      <c r="V674" s="294"/>
      <c r="W674" s="294"/>
      <c r="X674" s="294"/>
      <c r="Y674" s="294"/>
      <c r="Z674" s="294"/>
      <c r="AA674" s="294"/>
      <c r="AB674" s="294"/>
      <c r="AC674" s="294"/>
      <c r="AD674" s="120"/>
    </row>
    <row r="675" spans="1:30" ht="18" customHeight="1">
      <c r="A675" s="121"/>
      <c r="B675" s="122"/>
      <c r="C675" s="123"/>
      <c r="D675" s="219"/>
      <c r="E675" s="192"/>
      <c r="F675" s="193"/>
      <c r="G675" s="147"/>
      <c r="H675" s="148"/>
      <c r="I675" s="162"/>
      <c r="J675" s="218"/>
      <c r="K675" s="104">
        <f t="shared" si="46"/>
        <v>0</v>
      </c>
      <c r="L675" s="104">
        <f t="shared" si="44"/>
        <v>0</v>
      </c>
      <c r="M675" s="105">
        <f t="shared" si="45"/>
        <v>0</v>
      </c>
      <c r="N675" s="294"/>
      <c r="O675" s="294"/>
      <c r="P675" s="294"/>
      <c r="Q675" s="294"/>
      <c r="R675" s="294"/>
      <c r="S675" s="294"/>
      <c r="T675" s="294"/>
      <c r="U675" s="294"/>
      <c r="V675" s="294"/>
      <c r="W675" s="294"/>
      <c r="X675" s="294"/>
      <c r="Y675" s="294"/>
      <c r="Z675" s="294"/>
      <c r="AA675" s="294"/>
      <c r="AB675" s="294"/>
      <c r="AC675" s="294"/>
      <c r="AD675" s="120"/>
    </row>
    <row r="676" spans="1:30" ht="18" customHeight="1">
      <c r="A676" s="121"/>
      <c r="B676" s="140"/>
      <c r="C676" s="123"/>
      <c r="D676" s="219"/>
      <c r="E676" s="192"/>
      <c r="F676" s="193"/>
      <c r="G676" s="147"/>
      <c r="H676" s="148"/>
      <c r="I676" s="162"/>
      <c r="J676" s="218"/>
      <c r="K676" s="104">
        <f t="shared" si="46"/>
        <v>0</v>
      </c>
      <c r="L676" s="104">
        <f t="shared" si="44"/>
        <v>0</v>
      </c>
      <c r="M676" s="105">
        <f t="shared" si="45"/>
        <v>0</v>
      </c>
      <c r="N676" s="294"/>
      <c r="O676" s="294"/>
      <c r="P676" s="294"/>
      <c r="Q676" s="294"/>
      <c r="R676" s="294"/>
      <c r="S676" s="294"/>
      <c r="T676" s="294"/>
      <c r="U676" s="294"/>
      <c r="V676" s="294"/>
      <c r="W676" s="294"/>
      <c r="X676" s="294"/>
      <c r="Y676" s="294"/>
      <c r="Z676" s="294"/>
      <c r="AA676" s="294"/>
      <c r="AB676" s="294"/>
      <c r="AC676" s="294"/>
      <c r="AD676" s="120"/>
    </row>
    <row r="677" spans="1:30" ht="18" customHeight="1">
      <c r="A677" s="121"/>
      <c r="B677" s="122"/>
      <c r="C677" s="123"/>
      <c r="D677" s="219"/>
      <c r="E677" s="192"/>
      <c r="F677" s="193"/>
      <c r="G677" s="147"/>
      <c r="H677" s="148"/>
      <c r="I677" s="162"/>
      <c r="J677" s="218"/>
      <c r="K677" s="104">
        <f t="shared" si="46"/>
        <v>0</v>
      </c>
      <c r="L677" s="104">
        <f t="shared" si="44"/>
        <v>0</v>
      </c>
      <c r="M677" s="105">
        <f t="shared" si="45"/>
        <v>0</v>
      </c>
      <c r="N677" s="294"/>
      <c r="O677" s="294"/>
      <c r="P677" s="294"/>
      <c r="Q677" s="294"/>
      <c r="R677" s="294"/>
      <c r="S677" s="294"/>
      <c r="T677" s="294"/>
      <c r="U677" s="294"/>
      <c r="V677" s="294"/>
      <c r="W677" s="294"/>
      <c r="X677" s="294"/>
      <c r="Y677" s="294"/>
      <c r="Z677" s="294"/>
      <c r="AA677" s="294"/>
      <c r="AB677" s="294"/>
      <c r="AC677" s="294"/>
      <c r="AD677" s="120"/>
    </row>
    <row r="678" spans="1:30" ht="18" customHeight="1">
      <c r="A678" s="121"/>
      <c r="B678" s="239"/>
      <c r="C678" s="240"/>
      <c r="D678" s="219"/>
      <c r="E678" s="192"/>
      <c r="F678" s="193"/>
      <c r="G678" s="147"/>
      <c r="H678" s="148"/>
      <c r="I678" s="162"/>
      <c r="J678" s="218"/>
      <c r="K678" s="104">
        <f t="shared" si="46"/>
        <v>0</v>
      </c>
      <c r="L678" s="104">
        <f t="shared" si="44"/>
        <v>0</v>
      </c>
      <c r="M678" s="105">
        <f t="shared" si="45"/>
        <v>0</v>
      </c>
      <c r="N678" s="294"/>
      <c r="O678" s="294"/>
      <c r="P678" s="294"/>
      <c r="Q678" s="294"/>
      <c r="R678" s="294"/>
      <c r="S678" s="294"/>
      <c r="T678" s="294"/>
      <c r="U678" s="294"/>
      <c r="V678" s="294"/>
      <c r="W678" s="294"/>
      <c r="X678" s="294"/>
      <c r="Y678" s="294"/>
      <c r="Z678" s="294"/>
      <c r="AA678" s="294"/>
      <c r="AB678" s="294"/>
      <c r="AC678" s="294"/>
      <c r="AD678" s="120"/>
    </row>
    <row r="679" spans="1:30" ht="18" customHeight="1">
      <c r="A679" s="121"/>
      <c r="B679" s="239"/>
      <c r="C679" s="240"/>
      <c r="D679" s="219"/>
      <c r="E679" s="192"/>
      <c r="F679" s="193"/>
      <c r="G679" s="147"/>
      <c r="H679" s="148"/>
      <c r="I679" s="162"/>
      <c r="J679" s="218"/>
      <c r="K679" s="104">
        <f t="shared" si="46"/>
        <v>0</v>
      </c>
      <c r="L679" s="104">
        <f t="shared" si="44"/>
        <v>0</v>
      </c>
      <c r="M679" s="105">
        <f t="shared" si="45"/>
        <v>0</v>
      </c>
      <c r="N679" s="294"/>
      <c r="O679" s="294"/>
      <c r="P679" s="294"/>
      <c r="Q679" s="294"/>
      <c r="R679" s="294"/>
      <c r="S679" s="294"/>
      <c r="T679" s="294"/>
      <c r="U679" s="294"/>
      <c r="V679" s="294"/>
      <c r="W679" s="294"/>
      <c r="X679" s="294"/>
      <c r="Y679" s="294"/>
      <c r="Z679" s="294"/>
      <c r="AA679" s="294"/>
      <c r="AB679" s="294"/>
      <c r="AC679" s="294"/>
      <c r="AD679" s="120"/>
    </row>
    <row r="680" spans="1:30" ht="18" customHeight="1">
      <c r="A680" s="121"/>
      <c r="B680" s="239"/>
      <c r="C680" s="240"/>
      <c r="D680" s="219"/>
      <c r="E680" s="192"/>
      <c r="F680" s="193"/>
      <c r="G680" s="147"/>
      <c r="H680" s="148"/>
      <c r="I680" s="162"/>
      <c r="J680" s="218"/>
      <c r="K680" s="104">
        <f t="shared" si="46"/>
        <v>0</v>
      </c>
      <c r="L680" s="104">
        <f t="shared" si="44"/>
        <v>0</v>
      </c>
      <c r="M680" s="105">
        <f t="shared" si="45"/>
        <v>0</v>
      </c>
      <c r="N680" s="294"/>
      <c r="O680" s="294"/>
      <c r="P680" s="294"/>
      <c r="Q680" s="294"/>
      <c r="R680" s="294"/>
      <c r="S680" s="294"/>
      <c r="T680" s="294"/>
      <c r="U680" s="294"/>
      <c r="V680" s="294"/>
      <c r="W680" s="294"/>
      <c r="X680" s="294"/>
      <c r="Y680" s="294"/>
      <c r="Z680" s="294"/>
      <c r="AA680" s="294"/>
      <c r="AB680" s="294"/>
      <c r="AC680" s="294"/>
      <c r="AD680" s="120"/>
    </row>
    <row r="681" spans="1:30" ht="18" customHeight="1">
      <c r="A681" s="121"/>
      <c r="B681" s="122"/>
      <c r="C681" s="123"/>
      <c r="D681" s="219"/>
      <c r="E681" s="192"/>
      <c r="F681" s="193"/>
      <c r="G681" s="147"/>
      <c r="H681" s="148"/>
      <c r="I681" s="162"/>
      <c r="J681" s="218"/>
      <c r="K681" s="104">
        <f t="shared" si="46"/>
        <v>0</v>
      </c>
      <c r="L681" s="104">
        <f t="shared" si="44"/>
        <v>0</v>
      </c>
      <c r="M681" s="105">
        <f t="shared" si="45"/>
        <v>0</v>
      </c>
      <c r="N681" s="294"/>
      <c r="O681" s="294"/>
      <c r="P681" s="294"/>
      <c r="Q681" s="294"/>
      <c r="R681" s="294"/>
      <c r="S681" s="294"/>
      <c r="T681" s="294"/>
      <c r="U681" s="294"/>
      <c r="V681" s="294"/>
      <c r="W681" s="294"/>
      <c r="X681" s="294"/>
      <c r="Y681" s="294"/>
      <c r="Z681" s="294"/>
      <c r="AA681" s="294"/>
      <c r="AB681" s="294"/>
      <c r="AC681" s="294"/>
      <c r="AD681" s="120"/>
    </row>
    <row r="682" spans="1:30" ht="18" customHeight="1">
      <c r="A682" s="142"/>
      <c r="B682" s="143"/>
      <c r="C682" s="144"/>
      <c r="D682" s="144"/>
      <c r="E682" s="145"/>
      <c r="F682" s="146"/>
      <c r="G682" s="147"/>
      <c r="H682" s="148"/>
      <c r="I682" s="149"/>
      <c r="J682" s="218"/>
      <c r="K682" s="104">
        <f t="shared" si="46"/>
        <v>0</v>
      </c>
      <c r="L682" s="104">
        <f t="shared" si="44"/>
        <v>0</v>
      </c>
      <c r="M682" s="105">
        <f t="shared" si="45"/>
        <v>0</v>
      </c>
      <c r="N682" s="286"/>
      <c r="O682" s="286"/>
      <c r="P682" s="286"/>
      <c r="Q682" s="286"/>
      <c r="R682" s="286"/>
      <c r="S682" s="286"/>
      <c r="T682" s="286"/>
      <c r="U682" s="286"/>
      <c r="V682" s="286"/>
      <c r="W682" s="286"/>
      <c r="X682" s="286"/>
      <c r="Y682" s="286"/>
      <c r="Z682" s="286"/>
      <c r="AA682" s="286"/>
      <c r="AB682" s="286"/>
      <c r="AC682" s="286"/>
      <c r="AD682" s="120"/>
    </row>
    <row r="683" spans="1:30" ht="18" customHeight="1">
      <c r="A683" s="56">
        <v>34</v>
      </c>
      <c r="B683" s="95"/>
      <c r="C683" s="96"/>
      <c r="D683" s="141"/>
      <c r="E683" s="192"/>
      <c r="F683" s="193"/>
      <c r="G683" s="147"/>
      <c r="H683" s="148"/>
      <c r="I683" s="162"/>
      <c r="J683" s="218"/>
      <c r="K683" s="104">
        <f t="shared" si="46"/>
        <v>0</v>
      </c>
      <c r="L683" s="104">
        <f t="shared" si="44"/>
        <v>0</v>
      </c>
      <c r="M683" s="105">
        <f t="shared" si="45"/>
        <v>0</v>
      </c>
      <c r="N683" s="319"/>
      <c r="O683" s="314"/>
      <c r="P683" s="313">
        <f>SUM(M683:M712)+N683+O683</f>
        <v>0</v>
      </c>
      <c r="Q683" s="314">
        <v>0</v>
      </c>
      <c r="R683" s="313"/>
      <c r="S683" s="316"/>
      <c r="T683" s="314"/>
      <c r="U683" s="316">
        <v>112</v>
      </c>
      <c r="V683" s="314"/>
      <c r="W683" s="316">
        <v>56</v>
      </c>
      <c r="X683" s="314"/>
      <c r="Y683" s="313">
        <f>ROUND((P683-T683),1)</f>
        <v>0</v>
      </c>
      <c r="Z683" s="312">
        <f>IF(OR(SUM(V683:V712)="",SUM(Q683:Q712)=""),0,IF(OR(SUM(U683:U712)=320,SUM(V683:V712)&gt;0),ROUND((SUM(Q683:Q712)-SUM(V683:V712)),1),0))</f>
        <v>0</v>
      </c>
      <c r="AA683" s="312">
        <f>IF(OR(SUM(X683:X712)="",SUM(R683:R712)=""),0,IF(OR(SUM(W683:W712)=160,SUM(X683:X712)&gt;0),ROUND((SUM(R683:R712)-SUM(X683:X712)),1),0))</f>
        <v>0</v>
      </c>
      <c r="AB683" s="314"/>
      <c r="AC683" s="315">
        <f>SUM(Y683:AA712)</f>
        <v>0</v>
      </c>
      <c r="AD683" s="120"/>
    </row>
    <row r="684" spans="1:30" ht="18" customHeight="1">
      <c r="A684" s="121"/>
      <c r="B684" s="122"/>
      <c r="C684" s="123"/>
      <c r="D684" s="219"/>
      <c r="E684" s="192"/>
      <c r="F684" s="193"/>
      <c r="G684" s="147"/>
      <c r="H684" s="148"/>
      <c r="I684" s="162"/>
      <c r="J684" s="218"/>
      <c r="K684" s="104">
        <f t="shared" si="46"/>
        <v>0</v>
      </c>
      <c r="L684" s="104">
        <f t="shared" si="44"/>
        <v>0</v>
      </c>
      <c r="M684" s="105">
        <f t="shared" si="45"/>
        <v>0</v>
      </c>
      <c r="N684" s="294"/>
      <c r="O684" s="294"/>
      <c r="P684" s="294"/>
      <c r="Q684" s="294"/>
      <c r="R684" s="294"/>
      <c r="S684" s="294"/>
      <c r="T684" s="294"/>
      <c r="U684" s="294"/>
      <c r="V684" s="294"/>
      <c r="W684" s="294"/>
      <c r="X684" s="294"/>
      <c r="Y684" s="294"/>
      <c r="Z684" s="294"/>
      <c r="AA684" s="294"/>
      <c r="AB684" s="294"/>
      <c r="AC684" s="294"/>
      <c r="AD684" s="120"/>
    </row>
    <row r="685" spans="1:30" ht="18" customHeight="1">
      <c r="A685" s="121"/>
      <c r="B685" s="122"/>
      <c r="C685" s="123"/>
      <c r="D685" s="219"/>
      <c r="E685" s="192"/>
      <c r="F685" s="193"/>
      <c r="G685" s="147"/>
      <c r="H685" s="148"/>
      <c r="I685" s="162"/>
      <c r="J685" s="218"/>
      <c r="K685" s="104">
        <f t="shared" si="46"/>
        <v>0</v>
      </c>
      <c r="L685" s="104">
        <f t="shared" si="44"/>
        <v>0</v>
      </c>
      <c r="M685" s="105">
        <f t="shared" si="45"/>
        <v>0</v>
      </c>
      <c r="N685" s="294"/>
      <c r="O685" s="294"/>
      <c r="P685" s="294"/>
      <c r="Q685" s="294"/>
      <c r="R685" s="294"/>
      <c r="S685" s="294"/>
      <c r="T685" s="294"/>
      <c r="U685" s="294"/>
      <c r="V685" s="294"/>
      <c r="W685" s="294"/>
      <c r="X685" s="294"/>
      <c r="Y685" s="294"/>
      <c r="Z685" s="294"/>
      <c r="AA685" s="294"/>
      <c r="AB685" s="294"/>
      <c r="AC685" s="294"/>
      <c r="AD685" s="120"/>
    </row>
    <row r="686" spans="1:30" ht="18" customHeight="1">
      <c r="A686" s="121"/>
      <c r="B686" s="122"/>
      <c r="C686" s="123"/>
      <c r="D686" s="219"/>
      <c r="E686" s="192"/>
      <c r="F686" s="193"/>
      <c r="G686" s="147"/>
      <c r="H686" s="148"/>
      <c r="I686" s="162"/>
      <c r="J686" s="218"/>
      <c r="K686" s="104">
        <f t="shared" si="46"/>
        <v>0</v>
      </c>
      <c r="L686" s="104">
        <f t="shared" si="44"/>
        <v>0</v>
      </c>
      <c r="M686" s="105">
        <f t="shared" si="45"/>
        <v>0</v>
      </c>
      <c r="N686" s="294"/>
      <c r="O686" s="294"/>
      <c r="P686" s="294"/>
      <c r="Q686" s="294"/>
      <c r="R686" s="294"/>
      <c r="S686" s="294"/>
      <c r="T686" s="294"/>
      <c r="U686" s="294"/>
      <c r="V686" s="294"/>
      <c r="W686" s="294"/>
      <c r="X686" s="294"/>
      <c r="Y686" s="294"/>
      <c r="Z686" s="294"/>
      <c r="AA686" s="294"/>
      <c r="AB686" s="294"/>
      <c r="AC686" s="294"/>
      <c r="AD686" s="120"/>
    </row>
    <row r="687" spans="1:30" ht="18" customHeight="1">
      <c r="A687" s="121"/>
      <c r="B687" s="122"/>
      <c r="C687" s="123"/>
      <c r="D687" s="219"/>
      <c r="E687" s="192"/>
      <c r="F687" s="193"/>
      <c r="G687" s="147"/>
      <c r="H687" s="148"/>
      <c r="I687" s="162"/>
      <c r="J687" s="218"/>
      <c r="K687" s="104">
        <f t="shared" si="46"/>
        <v>0</v>
      </c>
      <c r="L687" s="104">
        <f t="shared" si="44"/>
        <v>0</v>
      </c>
      <c r="M687" s="105">
        <f t="shared" si="45"/>
        <v>0</v>
      </c>
      <c r="N687" s="294"/>
      <c r="O687" s="294"/>
      <c r="P687" s="294"/>
      <c r="Q687" s="294"/>
      <c r="R687" s="294"/>
      <c r="S687" s="294"/>
      <c r="T687" s="294"/>
      <c r="U687" s="294"/>
      <c r="V687" s="294"/>
      <c r="W687" s="294"/>
      <c r="X687" s="294"/>
      <c r="Y687" s="294"/>
      <c r="Z687" s="294"/>
      <c r="AA687" s="294"/>
      <c r="AB687" s="294"/>
      <c r="AC687" s="294"/>
      <c r="AD687" s="120"/>
    </row>
    <row r="688" spans="1:30" ht="18" customHeight="1">
      <c r="A688" s="121"/>
      <c r="B688" s="122"/>
      <c r="C688" s="123"/>
      <c r="D688" s="219"/>
      <c r="E688" s="192"/>
      <c r="F688" s="193"/>
      <c r="G688" s="147"/>
      <c r="H688" s="148"/>
      <c r="I688" s="162"/>
      <c r="J688" s="218"/>
      <c r="K688" s="104">
        <f t="shared" si="46"/>
        <v>0</v>
      </c>
      <c r="L688" s="104">
        <f t="shared" si="44"/>
        <v>0</v>
      </c>
      <c r="M688" s="105">
        <f t="shared" si="45"/>
        <v>0</v>
      </c>
      <c r="N688" s="294"/>
      <c r="O688" s="294"/>
      <c r="P688" s="294"/>
      <c r="Q688" s="294"/>
      <c r="R688" s="294"/>
      <c r="S688" s="294"/>
      <c r="T688" s="294"/>
      <c r="U688" s="294"/>
      <c r="V688" s="294"/>
      <c r="W688" s="294"/>
      <c r="X688" s="294"/>
      <c r="Y688" s="294"/>
      <c r="Z688" s="294"/>
      <c r="AA688" s="294"/>
      <c r="AB688" s="294"/>
      <c r="AC688" s="294"/>
      <c r="AD688" s="120"/>
    </row>
    <row r="689" spans="1:30" ht="18" customHeight="1">
      <c r="A689" s="121"/>
      <c r="B689" s="122"/>
      <c r="C689" s="123"/>
      <c r="D689" s="219"/>
      <c r="E689" s="192"/>
      <c r="F689" s="193"/>
      <c r="G689" s="147"/>
      <c r="H689" s="148"/>
      <c r="I689" s="162"/>
      <c r="J689" s="218"/>
      <c r="K689" s="104">
        <f t="shared" si="46"/>
        <v>0</v>
      </c>
      <c r="L689" s="104">
        <f t="shared" si="44"/>
        <v>0</v>
      </c>
      <c r="M689" s="105">
        <f t="shared" si="45"/>
        <v>0</v>
      </c>
      <c r="N689" s="294"/>
      <c r="O689" s="294"/>
      <c r="P689" s="294"/>
      <c r="Q689" s="294"/>
      <c r="R689" s="294"/>
      <c r="S689" s="294"/>
      <c r="T689" s="294"/>
      <c r="U689" s="294"/>
      <c r="V689" s="294"/>
      <c r="W689" s="294"/>
      <c r="X689" s="294"/>
      <c r="Y689" s="294"/>
      <c r="Z689" s="294"/>
      <c r="AA689" s="294"/>
      <c r="AB689" s="294"/>
      <c r="AC689" s="294"/>
      <c r="AD689" s="120"/>
    </row>
    <row r="690" spans="1:30" ht="18" customHeight="1">
      <c r="A690" s="121"/>
      <c r="B690" s="122"/>
      <c r="C690" s="123"/>
      <c r="D690" s="219"/>
      <c r="E690" s="192"/>
      <c r="F690" s="193"/>
      <c r="G690" s="147"/>
      <c r="H690" s="148"/>
      <c r="I690" s="162"/>
      <c r="J690" s="218"/>
      <c r="K690" s="104">
        <f t="shared" si="46"/>
        <v>0</v>
      </c>
      <c r="L690" s="104">
        <f t="shared" si="44"/>
        <v>0</v>
      </c>
      <c r="M690" s="105">
        <f t="shared" si="45"/>
        <v>0</v>
      </c>
      <c r="N690" s="294"/>
      <c r="O690" s="294"/>
      <c r="P690" s="294"/>
      <c r="Q690" s="294"/>
      <c r="R690" s="294"/>
      <c r="S690" s="294"/>
      <c r="T690" s="294"/>
      <c r="U690" s="294"/>
      <c r="V690" s="294"/>
      <c r="W690" s="294"/>
      <c r="X690" s="294"/>
      <c r="Y690" s="294"/>
      <c r="Z690" s="294"/>
      <c r="AA690" s="294"/>
      <c r="AB690" s="294"/>
      <c r="AC690" s="294"/>
      <c r="AD690" s="120"/>
    </row>
    <row r="691" spans="1:30" ht="18" customHeight="1">
      <c r="A691" s="121"/>
      <c r="B691" s="122"/>
      <c r="C691" s="123"/>
      <c r="D691" s="219"/>
      <c r="E691" s="192"/>
      <c r="F691" s="193"/>
      <c r="G691" s="147"/>
      <c r="H691" s="148"/>
      <c r="I691" s="162"/>
      <c r="J691" s="218"/>
      <c r="K691" s="104">
        <f t="shared" si="46"/>
        <v>0</v>
      </c>
      <c r="L691" s="104">
        <f t="shared" si="44"/>
        <v>0</v>
      </c>
      <c r="M691" s="105">
        <f t="shared" si="45"/>
        <v>0</v>
      </c>
      <c r="N691" s="294"/>
      <c r="O691" s="294"/>
      <c r="P691" s="294"/>
      <c r="Q691" s="294"/>
      <c r="R691" s="294"/>
      <c r="S691" s="294"/>
      <c r="T691" s="294"/>
      <c r="U691" s="294"/>
      <c r="V691" s="294"/>
      <c r="W691" s="294"/>
      <c r="X691" s="294"/>
      <c r="Y691" s="294"/>
      <c r="Z691" s="294"/>
      <c r="AA691" s="294"/>
      <c r="AB691" s="294"/>
      <c r="AC691" s="294"/>
      <c r="AD691" s="120"/>
    </row>
    <row r="692" spans="1:30" ht="18" customHeight="1">
      <c r="A692" s="121"/>
      <c r="B692" s="122"/>
      <c r="C692" s="123"/>
      <c r="D692" s="219"/>
      <c r="E692" s="192"/>
      <c r="F692" s="193"/>
      <c r="G692" s="147"/>
      <c r="H692" s="148"/>
      <c r="I692" s="162"/>
      <c r="J692" s="218"/>
      <c r="K692" s="104">
        <f t="shared" si="46"/>
        <v>0</v>
      </c>
      <c r="L692" s="104">
        <f t="shared" si="44"/>
        <v>0</v>
      </c>
      <c r="M692" s="105">
        <f t="shared" si="45"/>
        <v>0</v>
      </c>
      <c r="N692" s="294"/>
      <c r="O692" s="294"/>
      <c r="P692" s="294"/>
      <c r="Q692" s="294"/>
      <c r="R692" s="294"/>
      <c r="S692" s="294"/>
      <c r="T692" s="294"/>
      <c r="U692" s="294"/>
      <c r="V692" s="294"/>
      <c r="W692" s="294"/>
      <c r="X692" s="294"/>
      <c r="Y692" s="294"/>
      <c r="Z692" s="294"/>
      <c r="AA692" s="294"/>
      <c r="AB692" s="294"/>
      <c r="AC692" s="294"/>
      <c r="AD692" s="120"/>
    </row>
    <row r="693" spans="1:30" ht="18" customHeight="1">
      <c r="A693" s="121"/>
      <c r="B693" s="122"/>
      <c r="C693" s="123"/>
      <c r="D693" s="219"/>
      <c r="E693" s="192"/>
      <c r="F693" s="193"/>
      <c r="G693" s="147"/>
      <c r="H693" s="148"/>
      <c r="I693" s="162"/>
      <c r="J693" s="218"/>
      <c r="K693" s="104">
        <f t="shared" si="46"/>
        <v>0</v>
      </c>
      <c r="L693" s="104">
        <f t="shared" si="44"/>
        <v>0</v>
      </c>
      <c r="M693" s="105">
        <f t="shared" si="45"/>
        <v>0</v>
      </c>
      <c r="N693" s="294"/>
      <c r="O693" s="294"/>
      <c r="P693" s="294"/>
      <c r="Q693" s="294"/>
      <c r="R693" s="294"/>
      <c r="S693" s="294"/>
      <c r="T693" s="294"/>
      <c r="U693" s="294"/>
      <c r="V693" s="294"/>
      <c r="W693" s="294"/>
      <c r="X693" s="294"/>
      <c r="Y693" s="294"/>
      <c r="Z693" s="294"/>
      <c r="AA693" s="294"/>
      <c r="AB693" s="294"/>
      <c r="AC693" s="294"/>
      <c r="AD693" s="120"/>
    </row>
    <row r="694" spans="1:30" ht="18" customHeight="1">
      <c r="A694" s="121"/>
      <c r="B694" s="122"/>
      <c r="C694" s="123"/>
      <c r="D694" s="219"/>
      <c r="E694" s="192"/>
      <c r="F694" s="193"/>
      <c r="G694" s="147"/>
      <c r="H694" s="148"/>
      <c r="I694" s="162"/>
      <c r="J694" s="218"/>
      <c r="K694" s="104">
        <f t="shared" si="46"/>
        <v>0</v>
      </c>
      <c r="L694" s="104">
        <f t="shared" si="44"/>
        <v>0</v>
      </c>
      <c r="M694" s="105">
        <f t="shared" si="45"/>
        <v>0</v>
      </c>
      <c r="N694" s="294"/>
      <c r="O694" s="294"/>
      <c r="P694" s="294"/>
      <c r="Q694" s="294"/>
      <c r="R694" s="294"/>
      <c r="S694" s="294"/>
      <c r="T694" s="294"/>
      <c r="U694" s="294"/>
      <c r="V694" s="294"/>
      <c r="W694" s="294"/>
      <c r="X694" s="294"/>
      <c r="Y694" s="294"/>
      <c r="Z694" s="294"/>
      <c r="AA694" s="294"/>
      <c r="AB694" s="294"/>
      <c r="AC694" s="294"/>
      <c r="AD694" s="120"/>
    </row>
    <row r="695" spans="1:30" ht="18" customHeight="1">
      <c r="A695" s="121"/>
      <c r="B695" s="140"/>
      <c r="C695" s="123"/>
      <c r="D695" s="219"/>
      <c r="E695" s="192"/>
      <c r="F695" s="193"/>
      <c r="G695" s="147"/>
      <c r="H695" s="148"/>
      <c r="I695" s="162"/>
      <c r="J695" s="218"/>
      <c r="K695" s="104">
        <f t="shared" si="46"/>
        <v>0</v>
      </c>
      <c r="L695" s="104">
        <f t="shared" si="44"/>
        <v>0</v>
      </c>
      <c r="M695" s="105">
        <f t="shared" si="45"/>
        <v>0</v>
      </c>
      <c r="N695" s="294"/>
      <c r="O695" s="294"/>
      <c r="P695" s="294"/>
      <c r="Q695" s="294"/>
      <c r="R695" s="294"/>
      <c r="S695" s="294"/>
      <c r="T695" s="294"/>
      <c r="U695" s="294"/>
      <c r="V695" s="294"/>
      <c r="W695" s="294"/>
      <c r="X695" s="294"/>
      <c r="Y695" s="294"/>
      <c r="Z695" s="294"/>
      <c r="AA695" s="294"/>
      <c r="AB695" s="294"/>
      <c r="AC695" s="294"/>
      <c r="AD695" s="120"/>
    </row>
    <row r="696" spans="1:30" ht="18" customHeight="1">
      <c r="A696" s="121"/>
      <c r="B696" s="122"/>
      <c r="C696" s="123"/>
      <c r="D696" s="219"/>
      <c r="E696" s="192"/>
      <c r="F696" s="193"/>
      <c r="G696" s="147"/>
      <c r="H696" s="148"/>
      <c r="I696" s="162"/>
      <c r="J696" s="218"/>
      <c r="K696" s="104">
        <f t="shared" si="46"/>
        <v>0</v>
      </c>
      <c r="L696" s="104">
        <f t="shared" si="44"/>
        <v>0</v>
      </c>
      <c r="M696" s="105">
        <f t="shared" si="45"/>
        <v>0</v>
      </c>
      <c r="N696" s="294"/>
      <c r="O696" s="294"/>
      <c r="P696" s="294"/>
      <c r="Q696" s="294"/>
      <c r="R696" s="294"/>
      <c r="S696" s="294"/>
      <c r="T696" s="294"/>
      <c r="U696" s="294"/>
      <c r="V696" s="294"/>
      <c r="W696" s="294"/>
      <c r="X696" s="294"/>
      <c r="Y696" s="294"/>
      <c r="Z696" s="294"/>
      <c r="AA696" s="294"/>
      <c r="AB696" s="294"/>
      <c r="AC696" s="294"/>
      <c r="AD696" s="120"/>
    </row>
    <row r="697" spans="1:30" ht="18" customHeight="1">
      <c r="A697" s="121"/>
      <c r="B697" s="122"/>
      <c r="C697" s="123"/>
      <c r="D697" s="219"/>
      <c r="E697" s="192"/>
      <c r="F697" s="193"/>
      <c r="G697" s="147"/>
      <c r="H697" s="148"/>
      <c r="I697" s="162"/>
      <c r="J697" s="218"/>
      <c r="K697" s="104">
        <f t="shared" si="46"/>
        <v>0</v>
      </c>
      <c r="L697" s="104">
        <f t="shared" si="44"/>
        <v>0</v>
      </c>
      <c r="M697" s="105">
        <f t="shared" si="45"/>
        <v>0</v>
      </c>
      <c r="N697" s="294"/>
      <c r="O697" s="294"/>
      <c r="P697" s="294"/>
      <c r="Q697" s="294"/>
      <c r="R697" s="294"/>
      <c r="S697" s="294"/>
      <c r="T697" s="294"/>
      <c r="U697" s="294"/>
      <c r="V697" s="294"/>
      <c r="W697" s="294"/>
      <c r="X697" s="294"/>
      <c r="Y697" s="294"/>
      <c r="Z697" s="294"/>
      <c r="AA697" s="294"/>
      <c r="AB697" s="294"/>
      <c r="AC697" s="294"/>
      <c r="AD697" s="120"/>
    </row>
    <row r="698" spans="1:30" ht="18" customHeight="1">
      <c r="A698" s="121"/>
      <c r="B698" s="122"/>
      <c r="C698" s="123"/>
      <c r="D698" s="219"/>
      <c r="E698" s="192"/>
      <c r="F698" s="193"/>
      <c r="G698" s="147"/>
      <c r="H698" s="148"/>
      <c r="I698" s="162"/>
      <c r="J698" s="218"/>
      <c r="K698" s="104">
        <f t="shared" si="46"/>
        <v>0</v>
      </c>
      <c r="L698" s="104">
        <f t="shared" si="44"/>
        <v>0</v>
      </c>
      <c r="M698" s="105">
        <f t="shared" si="45"/>
        <v>0</v>
      </c>
      <c r="N698" s="294"/>
      <c r="O698" s="294"/>
      <c r="P698" s="294"/>
      <c r="Q698" s="294"/>
      <c r="R698" s="294"/>
      <c r="S698" s="294"/>
      <c r="T698" s="294"/>
      <c r="U698" s="294"/>
      <c r="V698" s="294"/>
      <c r="W698" s="294"/>
      <c r="X698" s="294"/>
      <c r="Y698" s="294"/>
      <c r="Z698" s="294"/>
      <c r="AA698" s="294"/>
      <c r="AB698" s="294"/>
      <c r="AC698" s="294"/>
      <c r="AD698" s="120"/>
    </row>
    <row r="699" spans="1:30" ht="18" customHeight="1">
      <c r="A699" s="121"/>
      <c r="B699" s="122"/>
      <c r="C699" s="123"/>
      <c r="D699" s="219"/>
      <c r="E699" s="192"/>
      <c r="F699" s="193"/>
      <c r="G699" s="147"/>
      <c r="H699" s="148"/>
      <c r="I699" s="162"/>
      <c r="J699" s="218"/>
      <c r="K699" s="104">
        <f t="shared" si="46"/>
        <v>0</v>
      </c>
      <c r="L699" s="104">
        <f t="shared" si="44"/>
        <v>0</v>
      </c>
      <c r="M699" s="105">
        <f t="shared" si="45"/>
        <v>0</v>
      </c>
      <c r="N699" s="294"/>
      <c r="O699" s="294"/>
      <c r="P699" s="294"/>
      <c r="Q699" s="294"/>
      <c r="R699" s="294"/>
      <c r="S699" s="294"/>
      <c r="T699" s="294"/>
      <c r="U699" s="294"/>
      <c r="V699" s="294"/>
      <c r="W699" s="294"/>
      <c r="X699" s="294"/>
      <c r="Y699" s="294"/>
      <c r="Z699" s="294"/>
      <c r="AA699" s="294"/>
      <c r="AB699" s="294"/>
      <c r="AC699" s="294"/>
      <c r="AD699" s="120"/>
    </row>
    <row r="700" spans="1:30" ht="18" customHeight="1">
      <c r="A700" s="121"/>
      <c r="B700" s="122"/>
      <c r="C700" s="123"/>
      <c r="D700" s="219"/>
      <c r="E700" s="192"/>
      <c r="F700" s="193"/>
      <c r="G700" s="147"/>
      <c r="H700" s="148"/>
      <c r="I700" s="162"/>
      <c r="J700" s="218"/>
      <c r="K700" s="104">
        <f t="shared" si="46"/>
        <v>0</v>
      </c>
      <c r="L700" s="104">
        <f t="shared" si="44"/>
        <v>0</v>
      </c>
      <c r="M700" s="105">
        <f t="shared" si="45"/>
        <v>0</v>
      </c>
      <c r="N700" s="294"/>
      <c r="O700" s="294"/>
      <c r="P700" s="294"/>
      <c r="Q700" s="294"/>
      <c r="R700" s="294"/>
      <c r="S700" s="294"/>
      <c r="T700" s="294"/>
      <c r="U700" s="294"/>
      <c r="V700" s="294"/>
      <c r="W700" s="294"/>
      <c r="X700" s="294"/>
      <c r="Y700" s="294"/>
      <c r="Z700" s="294"/>
      <c r="AA700" s="294"/>
      <c r="AB700" s="294"/>
      <c r="AC700" s="294"/>
      <c r="AD700" s="120"/>
    </row>
    <row r="701" spans="1:30" ht="18" customHeight="1">
      <c r="A701" s="121"/>
      <c r="B701" s="122"/>
      <c r="C701" s="123"/>
      <c r="D701" s="219"/>
      <c r="E701" s="192"/>
      <c r="F701" s="193"/>
      <c r="G701" s="147"/>
      <c r="H701" s="148"/>
      <c r="I701" s="162"/>
      <c r="J701" s="218"/>
      <c r="K701" s="104">
        <f t="shared" si="46"/>
        <v>0</v>
      </c>
      <c r="L701" s="104">
        <f t="shared" si="44"/>
        <v>0</v>
      </c>
      <c r="M701" s="105">
        <f t="shared" si="45"/>
        <v>0</v>
      </c>
      <c r="N701" s="294"/>
      <c r="O701" s="294"/>
      <c r="P701" s="294"/>
      <c r="Q701" s="294"/>
      <c r="R701" s="294"/>
      <c r="S701" s="294"/>
      <c r="T701" s="294"/>
      <c r="U701" s="294"/>
      <c r="V701" s="294"/>
      <c r="W701" s="294"/>
      <c r="X701" s="294"/>
      <c r="Y701" s="294"/>
      <c r="Z701" s="294"/>
      <c r="AA701" s="294"/>
      <c r="AB701" s="294"/>
      <c r="AC701" s="294"/>
      <c r="AD701" s="120"/>
    </row>
    <row r="702" spans="1:30" ht="18" customHeight="1">
      <c r="A702" s="121"/>
      <c r="B702" s="122"/>
      <c r="C702" s="123"/>
      <c r="D702" s="219"/>
      <c r="E702" s="192"/>
      <c r="F702" s="193"/>
      <c r="G702" s="147"/>
      <c r="H702" s="148"/>
      <c r="I702" s="162"/>
      <c r="J702" s="218"/>
      <c r="K702" s="104">
        <f t="shared" si="46"/>
        <v>0</v>
      </c>
      <c r="L702" s="104">
        <f t="shared" si="44"/>
        <v>0</v>
      </c>
      <c r="M702" s="105">
        <f t="shared" si="45"/>
        <v>0</v>
      </c>
      <c r="N702" s="294"/>
      <c r="O702" s="294"/>
      <c r="P702" s="294"/>
      <c r="Q702" s="294"/>
      <c r="R702" s="294"/>
      <c r="S702" s="294"/>
      <c r="T702" s="294"/>
      <c r="U702" s="294"/>
      <c r="V702" s="294"/>
      <c r="W702" s="294"/>
      <c r="X702" s="294"/>
      <c r="Y702" s="294"/>
      <c r="Z702" s="294"/>
      <c r="AA702" s="294"/>
      <c r="AB702" s="294"/>
      <c r="AC702" s="294"/>
      <c r="AD702" s="120"/>
    </row>
    <row r="703" spans="1:30" ht="18" customHeight="1">
      <c r="A703" s="121"/>
      <c r="B703" s="122"/>
      <c r="C703" s="123"/>
      <c r="D703" s="219"/>
      <c r="E703" s="192"/>
      <c r="F703" s="193"/>
      <c r="G703" s="147"/>
      <c r="H703" s="148"/>
      <c r="I703" s="162"/>
      <c r="J703" s="218"/>
      <c r="K703" s="104">
        <f t="shared" si="46"/>
        <v>0</v>
      </c>
      <c r="L703" s="104">
        <f t="shared" si="44"/>
        <v>0</v>
      </c>
      <c r="M703" s="105">
        <f t="shared" si="45"/>
        <v>0</v>
      </c>
      <c r="N703" s="294"/>
      <c r="O703" s="294"/>
      <c r="P703" s="294"/>
      <c r="Q703" s="294"/>
      <c r="R703" s="294"/>
      <c r="S703" s="294"/>
      <c r="T703" s="294"/>
      <c r="U703" s="294"/>
      <c r="V703" s="294"/>
      <c r="W703" s="294"/>
      <c r="X703" s="294"/>
      <c r="Y703" s="294"/>
      <c r="Z703" s="294"/>
      <c r="AA703" s="294"/>
      <c r="AB703" s="294"/>
      <c r="AC703" s="294"/>
      <c r="AD703" s="120"/>
    </row>
    <row r="704" spans="1:30" ht="18" customHeight="1">
      <c r="A704" s="121"/>
      <c r="B704" s="122"/>
      <c r="C704" s="123"/>
      <c r="D704" s="219"/>
      <c r="E704" s="192"/>
      <c r="F704" s="193"/>
      <c r="G704" s="147"/>
      <c r="H704" s="148"/>
      <c r="I704" s="162"/>
      <c r="J704" s="218"/>
      <c r="K704" s="104">
        <f t="shared" si="46"/>
        <v>0</v>
      </c>
      <c r="L704" s="104">
        <f t="shared" si="44"/>
        <v>0</v>
      </c>
      <c r="M704" s="105">
        <f t="shared" si="45"/>
        <v>0</v>
      </c>
      <c r="N704" s="294"/>
      <c r="O704" s="294"/>
      <c r="P704" s="294"/>
      <c r="Q704" s="294"/>
      <c r="R704" s="294"/>
      <c r="S704" s="294"/>
      <c r="T704" s="294"/>
      <c r="U704" s="294"/>
      <c r="V704" s="294"/>
      <c r="W704" s="294"/>
      <c r="X704" s="294"/>
      <c r="Y704" s="294"/>
      <c r="Z704" s="294"/>
      <c r="AA704" s="294"/>
      <c r="AB704" s="294"/>
      <c r="AC704" s="294"/>
      <c r="AD704" s="120"/>
    </row>
    <row r="705" spans="1:30" ht="18" customHeight="1">
      <c r="A705" s="121"/>
      <c r="B705" s="122"/>
      <c r="C705" s="123"/>
      <c r="D705" s="219"/>
      <c r="E705" s="192"/>
      <c r="F705" s="193"/>
      <c r="G705" s="147"/>
      <c r="H705" s="148"/>
      <c r="I705" s="162"/>
      <c r="J705" s="218"/>
      <c r="K705" s="104">
        <f t="shared" si="46"/>
        <v>0</v>
      </c>
      <c r="L705" s="104">
        <f t="shared" si="44"/>
        <v>0</v>
      </c>
      <c r="M705" s="105">
        <f t="shared" si="45"/>
        <v>0</v>
      </c>
      <c r="N705" s="294"/>
      <c r="O705" s="294"/>
      <c r="P705" s="294"/>
      <c r="Q705" s="294"/>
      <c r="R705" s="294"/>
      <c r="S705" s="294"/>
      <c r="T705" s="294"/>
      <c r="U705" s="294"/>
      <c r="V705" s="294"/>
      <c r="W705" s="294"/>
      <c r="X705" s="294"/>
      <c r="Y705" s="294"/>
      <c r="Z705" s="294"/>
      <c r="AA705" s="294"/>
      <c r="AB705" s="294"/>
      <c r="AC705" s="294"/>
      <c r="AD705" s="120"/>
    </row>
    <row r="706" spans="1:30" ht="18" customHeight="1">
      <c r="A706" s="121"/>
      <c r="B706" s="140"/>
      <c r="C706" s="123"/>
      <c r="D706" s="219"/>
      <c r="E706" s="192"/>
      <c r="F706" s="193"/>
      <c r="G706" s="147"/>
      <c r="H706" s="148"/>
      <c r="I706" s="162"/>
      <c r="J706" s="218"/>
      <c r="K706" s="104">
        <f t="shared" si="46"/>
        <v>0</v>
      </c>
      <c r="L706" s="104">
        <f t="shared" si="44"/>
        <v>0</v>
      </c>
      <c r="M706" s="105">
        <f t="shared" si="45"/>
        <v>0</v>
      </c>
      <c r="N706" s="294"/>
      <c r="O706" s="294"/>
      <c r="P706" s="294"/>
      <c r="Q706" s="294"/>
      <c r="R706" s="294"/>
      <c r="S706" s="294"/>
      <c r="T706" s="294"/>
      <c r="U706" s="294"/>
      <c r="V706" s="294"/>
      <c r="W706" s="294"/>
      <c r="X706" s="294"/>
      <c r="Y706" s="294"/>
      <c r="Z706" s="294"/>
      <c r="AA706" s="294"/>
      <c r="AB706" s="294"/>
      <c r="AC706" s="294"/>
      <c r="AD706" s="120"/>
    </row>
    <row r="707" spans="1:30" ht="18" customHeight="1">
      <c r="A707" s="121"/>
      <c r="B707" s="122"/>
      <c r="C707" s="123"/>
      <c r="D707" s="219"/>
      <c r="E707" s="192"/>
      <c r="F707" s="193"/>
      <c r="G707" s="147"/>
      <c r="H707" s="148"/>
      <c r="I707" s="162"/>
      <c r="J707" s="218"/>
      <c r="K707" s="104">
        <f t="shared" si="46"/>
        <v>0</v>
      </c>
      <c r="L707" s="104">
        <f t="shared" si="44"/>
        <v>0</v>
      </c>
      <c r="M707" s="105">
        <f t="shared" si="45"/>
        <v>0</v>
      </c>
      <c r="N707" s="294"/>
      <c r="O707" s="294"/>
      <c r="P707" s="294"/>
      <c r="Q707" s="294"/>
      <c r="R707" s="294"/>
      <c r="S707" s="294"/>
      <c r="T707" s="294"/>
      <c r="U707" s="294"/>
      <c r="V707" s="294"/>
      <c r="W707" s="294"/>
      <c r="X707" s="294"/>
      <c r="Y707" s="294"/>
      <c r="Z707" s="294"/>
      <c r="AA707" s="294"/>
      <c r="AB707" s="294"/>
      <c r="AC707" s="294"/>
      <c r="AD707" s="120"/>
    </row>
    <row r="708" spans="1:30" ht="18" customHeight="1">
      <c r="A708" s="121"/>
      <c r="B708" s="239"/>
      <c r="C708" s="240"/>
      <c r="D708" s="219"/>
      <c r="E708" s="192"/>
      <c r="F708" s="193"/>
      <c r="G708" s="147"/>
      <c r="H708" s="148"/>
      <c r="I708" s="162"/>
      <c r="J708" s="218"/>
      <c r="K708" s="104">
        <f t="shared" si="46"/>
        <v>0</v>
      </c>
      <c r="L708" s="104">
        <f t="shared" si="44"/>
        <v>0</v>
      </c>
      <c r="M708" s="105">
        <f t="shared" si="45"/>
        <v>0</v>
      </c>
      <c r="N708" s="294"/>
      <c r="O708" s="294"/>
      <c r="P708" s="294"/>
      <c r="Q708" s="294"/>
      <c r="R708" s="294"/>
      <c r="S708" s="294"/>
      <c r="T708" s="294"/>
      <c r="U708" s="294"/>
      <c r="V708" s="294"/>
      <c r="W708" s="294"/>
      <c r="X708" s="294"/>
      <c r="Y708" s="294"/>
      <c r="Z708" s="294"/>
      <c r="AA708" s="294"/>
      <c r="AB708" s="294"/>
      <c r="AC708" s="294"/>
      <c r="AD708" s="120"/>
    </row>
    <row r="709" spans="1:30" ht="18" customHeight="1">
      <c r="A709" s="121"/>
      <c r="B709" s="239"/>
      <c r="C709" s="240"/>
      <c r="D709" s="219"/>
      <c r="E709" s="192"/>
      <c r="F709" s="193"/>
      <c r="G709" s="147"/>
      <c r="H709" s="148"/>
      <c r="I709" s="162"/>
      <c r="J709" s="218"/>
      <c r="K709" s="104">
        <f t="shared" si="46"/>
        <v>0</v>
      </c>
      <c r="L709" s="104">
        <f t="shared" si="44"/>
        <v>0</v>
      </c>
      <c r="M709" s="105">
        <f t="shared" si="45"/>
        <v>0</v>
      </c>
      <c r="N709" s="294"/>
      <c r="O709" s="294"/>
      <c r="P709" s="294"/>
      <c r="Q709" s="294"/>
      <c r="R709" s="294"/>
      <c r="S709" s="294"/>
      <c r="T709" s="294"/>
      <c r="U709" s="294"/>
      <c r="V709" s="294"/>
      <c r="W709" s="294"/>
      <c r="X709" s="294"/>
      <c r="Y709" s="294"/>
      <c r="Z709" s="294"/>
      <c r="AA709" s="294"/>
      <c r="AB709" s="294"/>
      <c r="AC709" s="294"/>
      <c r="AD709" s="120"/>
    </row>
    <row r="710" spans="1:30" ht="18" customHeight="1">
      <c r="A710" s="121"/>
      <c r="B710" s="239"/>
      <c r="C710" s="240"/>
      <c r="D710" s="219"/>
      <c r="E710" s="192"/>
      <c r="F710" s="193"/>
      <c r="G710" s="147"/>
      <c r="H710" s="148"/>
      <c r="I710" s="162"/>
      <c r="J710" s="218"/>
      <c r="K710" s="104">
        <f t="shared" si="46"/>
        <v>0</v>
      </c>
      <c r="L710" s="104">
        <f t="shared" si="44"/>
        <v>0</v>
      </c>
      <c r="M710" s="105">
        <f t="shared" si="45"/>
        <v>0</v>
      </c>
      <c r="N710" s="294"/>
      <c r="O710" s="294"/>
      <c r="P710" s="294"/>
      <c r="Q710" s="294"/>
      <c r="R710" s="294"/>
      <c r="S710" s="294"/>
      <c r="T710" s="294"/>
      <c r="U710" s="294"/>
      <c r="V710" s="294"/>
      <c r="W710" s="294"/>
      <c r="X710" s="294"/>
      <c r="Y710" s="294"/>
      <c r="Z710" s="294"/>
      <c r="AA710" s="294"/>
      <c r="AB710" s="294"/>
      <c r="AC710" s="294"/>
      <c r="AD710" s="120"/>
    </row>
    <row r="711" spans="1:30" ht="18" customHeight="1">
      <c r="A711" s="121"/>
      <c r="B711" s="122"/>
      <c r="C711" s="123"/>
      <c r="D711" s="219"/>
      <c r="E711" s="192"/>
      <c r="F711" s="193"/>
      <c r="G711" s="147"/>
      <c r="H711" s="148"/>
      <c r="I711" s="162"/>
      <c r="J711" s="218"/>
      <c r="K711" s="104">
        <f t="shared" si="46"/>
        <v>0</v>
      </c>
      <c r="L711" s="104">
        <f t="shared" si="44"/>
        <v>0</v>
      </c>
      <c r="M711" s="105">
        <f t="shared" si="45"/>
        <v>0</v>
      </c>
      <c r="N711" s="294"/>
      <c r="O711" s="294"/>
      <c r="P711" s="294"/>
      <c r="Q711" s="294"/>
      <c r="R711" s="294"/>
      <c r="S711" s="294"/>
      <c r="T711" s="294"/>
      <c r="U711" s="294"/>
      <c r="V711" s="294"/>
      <c r="W711" s="294"/>
      <c r="X711" s="294"/>
      <c r="Y711" s="294"/>
      <c r="Z711" s="294"/>
      <c r="AA711" s="294"/>
      <c r="AB711" s="294"/>
      <c r="AC711" s="294"/>
      <c r="AD711" s="120"/>
    </row>
    <row r="712" spans="1:30" ht="18" customHeight="1">
      <c r="A712" s="142"/>
      <c r="B712" s="143"/>
      <c r="C712" s="144"/>
      <c r="D712" s="144"/>
      <c r="E712" s="145"/>
      <c r="F712" s="146"/>
      <c r="G712" s="147"/>
      <c r="H712" s="148"/>
      <c r="I712" s="149"/>
      <c r="J712" s="218"/>
      <c r="K712" s="104">
        <f t="shared" si="46"/>
        <v>0</v>
      </c>
      <c r="L712" s="104">
        <f t="shared" si="44"/>
        <v>0</v>
      </c>
      <c r="M712" s="105">
        <f t="shared" si="45"/>
        <v>0</v>
      </c>
      <c r="N712" s="286"/>
      <c r="O712" s="286"/>
      <c r="P712" s="286"/>
      <c r="Q712" s="286"/>
      <c r="R712" s="286"/>
      <c r="S712" s="286"/>
      <c r="T712" s="286"/>
      <c r="U712" s="286"/>
      <c r="V712" s="286"/>
      <c r="W712" s="286"/>
      <c r="X712" s="286"/>
      <c r="Y712" s="286"/>
      <c r="Z712" s="286"/>
      <c r="AA712" s="286"/>
      <c r="AB712" s="286"/>
      <c r="AC712" s="286"/>
      <c r="AD712" s="120"/>
    </row>
    <row r="713" spans="1:30" ht="18" customHeight="1">
      <c r="A713" s="56">
        <v>35</v>
      </c>
      <c r="B713" s="95"/>
      <c r="C713" s="96"/>
      <c r="D713" s="141"/>
      <c r="E713" s="192"/>
      <c r="F713" s="193"/>
      <c r="G713" s="147"/>
      <c r="H713" s="148"/>
      <c r="I713" s="162"/>
      <c r="J713" s="218"/>
      <c r="K713" s="104">
        <f t="shared" si="46"/>
        <v>0</v>
      </c>
      <c r="L713" s="104">
        <f t="shared" si="44"/>
        <v>0</v>
      </c>
      <c r="M713" s="105">
        <f t="shared" si="45"/>
        <v>0</v>
      </c>
      <c r="N713" s="319"/>
      <c r="O713" s="314"/>
      <c r="P713" s="313">
        <f>SUM(M713:M742)+N713+O713</f>
        <v>0</v>
      </c>
      <c r="Q713" s="314">
        <v>0</v>
      </c>
      <c r="R713" s="313"/>
      <c r="S713" s="316"/>
      <c r="T713" s="314"/>
      <c r="U713" s="316">
        <v>112</v>
      </c>
      <c r="V713" s="314"/>
      <c r="W713" s="316">
        <v>56</v>
      </c>
      <c r="X713" s="314"/>
      <c r="Y713" s="313">
        <f>ROUND((P713-T713),1)</f>
        <v>0</v>
      </c>
      <c r="Z713" s="312">
        <f>IF(OR(SUM(V713:V742)="",SUM(Q713:Q742)=""),0,IF(OR(SUM(U713:U742)=320,SUM(V713:V742)&gt;0),ROUND((SUM(Q713:Q742)-SUM(V713:V742)),1),0))</f>
        <v>0</v>
      </c>
      <c r="AA713" s="312">
        <f>IF(OR(SUM(X713:X742)="",SUM(R713:R742)=""),0,IF(OR(SUM(W713:W742)=160,SUM(X713:X742)&gt;0),ROUND((SUM(R713:R742)-SUM(X713:X742)),1),0))</f>
        <v>0</v>
      </c>
      <c r="AB713" s="314"/>
      <c r="AC713" s="315">
        <f>SUM(Y713:AA742)</f>
        <v>0</v>
      </c>
      <c r="AD713" s="120"/>
    </row>
    <row r="714" spans="1:30" ht="18" customHeight="1">
      <c r="A714" s="121"/>
      <c r="B714" s="122"/>
      <c r="C714" s="123"/>
      <c r="D714" s="219"/>
      <c r="E714" s="192"/>
      <c r="F714" s="193"/>
      <c r="G714" s="147"/>
      <c r="H714" s="148"/>
      <c r="I714" s="162"/>
      <c r="J714" s="218"/>
      <c r="K714" s="104">
        <f t="shared" si="46"/>
        <v>0</v>
      </c>
      <c r="L714" s="104">
        <f t="shared" si="44"/>
        <v>0</v>
      </c>
      <c r="M714" s="105">
        <f t="shared" si="45"/>
        <v>0</v>
      </c>
      <c r="N714" s="294"/>
      <c r="O714" s="294"/>
      <c r="P714" s="294"/>
      <c r="Q714" s="294"/>
      <c r="R714" s="294"/>
      <c r="S714" s="294"/>
      <c r="T714" s="294"/>
      <c r="U714" s="294"/>
      <c r="V714" s="294"/>
      <c r="W714" s="294"/>
      <c r="X714" s="294"/>
      <c r="Y714" s="294"/>
      <c r="Z714" s="294"/>
      <c r="AA714" s="294"/>
      <c r="AB714" s="294"/>
      <c r="AC714" s="294"/>
      <c r="AD714" s="120"/>
    </row>
    <row r="715" spans="1:30" ht="18" customHeight="1">
      <c r="A715" s="121"/>
      <c r="B715" s="122"/>
      <c r="C715" s="123"/>
      <c r="D715" s="219"/>
      <c r="E715" s="192"/>
      <c r="F715" s="193"/>
      <c r="G715" s="147"/>
      <c r="H715" s="148"/>
      <c r="I715" s="162"/>
      <c r="J715" s="218"/>
      <c r="K715" s="104">
        <f t="shared" si="46"/>
        <v>0</v>
      </c>
      <c r="L715" s="104">
        <f t="shared" si="44"/>
        <v>0</v>
      </c>
      <c r="M715" s="105">
        <f t="shared" si="45"/>
        <v>0</v>
      </c>
      <c r="N715" s="294"/>
      <c r="O715" s="294"/>
      <c r="P715" s="294"/>
      <c r="Q715" s="294"/>
      <c r="R715" s="294"/>
      <c r="S715" s="294"/>
      <c r="T715" s="294"/>
      <c r="U715" s="294"/>
      <c r="V715" s="294"/>
      <c r="W715" s="294"/>
      <c r="X715" s="294"/>
      <c r="Y715" s="294"/>
      <c r="Z715" s="294"/>
      <c r="AA715" s="294"/>
      <c r="AB715" s="294"/>
      <c r="AC715" s="294"/>
      <c r="AD715" s="120"/>
    </row>
    <row r="716" spans="1:30" ht="18" customHeight="1">
      <c r="A716" s="121"/>
      <c r="B716" s="122"/>
      <c r="C716" s="123"/>
      <c r="D716" s="219"/>
      <c r="E716" s="192"/>
      <c r="F716" s="193"/>
      <c r="G716" s="147"/>
      <c r="H716" s="148"/>
      <c r="I716" s="162"/>
      <c r="J716" s="218"/>
      <c r="K716" s="104">
        <f t="shared" si="46"/>
        <v>0</v>
      </c>
      <c r="L716" s="104">
        <f t="shared" si="44"/>
        <v>0</v>
      </c>
      <c r="M716" s="105">
        <f t="shared" si="45"/>
        <v>0</v>
      </c>
      <c r="N716" s="294"/>
      <c r="O716" s="294"/>
      <c r="P716" s="294"/>
      <c r="Q716" s="294"/>
      <c r="R716" s="294"/>
      <c r="S716" s="294"/>
      <c r="T716" s="294"/>
      <c r="U716" s="294"/>
      <c r="V716" s="294"/>
      <c r="W716" s="294"/>
      <c r="X716" s="294"/>
      <c r="Y716" s="294"/>
      <c r="Z716" s="294"/>
      <c r="AA716" s="294"/>
      <c r="AB716" s="294"/>
      <c r="AC716" s="294"/>
      <c r="AD716" s="120"/>
    </row>
    <row r="717" spans="1:30" ht="18" customHeight="1">
      <c r="A717" s="121"/>
      <c r="B717" s="122"/>
      <c r="C717" s="123"/>
      <c r="D717" s="219"/>
      <c r="E717" s="192"/>
      <c r="F717" s="193"/>
      <c r="G717" s="147"/>
      <c r="H717" s="148"/>
      <c r="I717" s="162"/>
      <c r="J717" s="218"/>
      <c r="K717" s="104">
        <f t="shared" si="46"/>
        <v>0</v>
      </c>
      <c r="L717" s="104">
        <f t="shared" si="44"/>
        <v>0</v>
      </c>
      <c r="M717" s="105">
        <f t="shared" si="45"/>
        <v>0</v>
      </c>
      <c r="N717" s="294"/>
      <c r="O717" s="294"/>
      <c r="P717" s="294"/>
      <c r="Q717" s="294"/>
      <c r="R717" s="294"/>
      <c r="S717" s="294"/>
      <c r="T717" s="294"/>
      <c r="U717" s="294"/>
      <c r="V717" s="294"/>
      <c r="W717" s="294"/>
      <c r="X717" s="294"/>
      <c r="Y717" s="294"/>
      <c r="Z717" s="294"/>
      <c r="AA717" s="294"/>
      <c r="AB717" s="294"/>
      <c r="AC717" s="294"/>
      <c r="AD717" s="120"/>
    </row>
    <row r="718" spans="1:30" ht="18" customHeight="1">
      <c r="A718" s="121"/>
      <c r="B718" s="122"/>
      <c r="C718" s="123"/>
      <c r="D718" s="219"/>
      <c r="E718" s="192"/>
      <c r="F718" s="193"/>
      <c r="G718" s="147"/>
      <c r="H718" s="148"/>
      <c r="I718" s="162"/>
      <c r="J718" s="218"/>
      <c r="K718" s="104">
        <f t="shared" si="46"/>
        <v>0</v>
      </c>
      <c r="L718" s="104">
        <f t="shared" si="44"/>
        <v>0</v>
      </c>
      <c r="M718" s="105">
        <f t="shared" si="45"/>
        <v>0</v>
      </c>
      <c r="N718" s="294"/>
      <c r="O718" s="294"/>
      <c r="P718" s="294"/>
      <c r="Q718" s="294"/>
      <c r="R718" s="294"/>
      <c r="S718" s="294"/>
      <c r="T718" s="294"/>
      <c r="U718" s="294"/>
      <c r="V718" s="294"/>
      <c r="W718" s="294"/>
      <c r="X718" s="294"/>
      <c r="Y718" s="294"/>
      <c r="Z718" s="294"/>
      <c r="AA718" s="294"/>
      <c r="AB718" s="294"/>
      <c r="AC718" s="294"/>
      <c r="AD718" s="120"/>
    </row>
    <row r="719" spans="1:30" ht="18" customHeight="1">
      <c r="A719" s="121"/>
      <c r="B719" s="122"/>
      <c r="C719" s="123"/>
      <c r="D719" s="219"/>
      <c r="E719" s="192"/>
      <c r="F719" s="193"/>
      <c r="G719" s="147"/>
      <c r="H719" s="148"/>
      <c r="I719" s="162"/>
      <c r="J719" s="218"/>
      <c r="K719" s="104">
        <f t="shared" si="46"/>
        <v>0</v>
      </c>
      <c r="L719" s="104">
        <f t="shared" si="44"/>
        <v>0</v>
      </c>
      <c r="M719" s="105">
        <f t="shared" si="45"/>
        <v>0</v>
      </c>
      <c r="N719" s="294"/>
      <c r="O719" s="294"/>
      <c r="P719" s="294"/>
      <c r="Q719" s="294"/>
      <c r="R719" s="294"/>
      <c r="S719" s="294"/>
      <c r="T719" s="294"/>
      <c r="U719" s="294"/>
      <c r="V719" s="294"/>
      <c r="W719" s="294"/>
      <c r="X719" s="294"/>
      <c r="Y719" s="294"/>
      <c r="Z719" s="294"/>
      <c r="AA719" s="294"/>
      <c r="AB719" s="294"/>
      <c r="AC719" s="294"/>
      <c r="AD719" s="120"/>
    </row>
    <row r="720" spans="1:30" ht="18" customHeight="1">
      <c r="A720" s="121"/>
      <c r="B720" s="122"/>
      <c r="C720" s="123"/>
      <c r="D720" s="219"/>
      <c r="E720" s="192"/>
      <c r="F720" s="193"/>
      <c r="G720" s="147"/>
      <c r="H720" s="148"/>
      <c r="I720" s="162"/>
      <c r="J720" s="218"/>
      <c r="K720" s="104">
        <f t="shared" si="46"/>
        <v>0</v>
      </c>
      <c r="L720" s="104">
        <f t="shared" si="44"/>
        <v>0</v>
      </c>
      <c r="M720" s="105">
        <f t="shared" si="45"/>
        <v>0</v>
      </c>
      <c r="N720" s="294"/>
      <c r="O720" s="294"/>
      <c r="P720" s="294"/>
      <c r="Q720" s="294"/>
      <c r="R720" s="294"/>
      <c r="S720" s="294"/>
      <c r="T720" s="294"/>
      <c r="U720" s="294"/>
      <c r="V720" s="294"/>
      <c r="W720" s="294"/>
      <c r="X720" s="294"/>
      <c r="Y720" s="294"/>
      <c r="Z720" s="294"/>
      <c r="AA720" s="294"/>
      <c r="AB720" s="294"/>
      <c r="AC720" s="294"/>
      <c r="AD720" s="120"/>
    </row>
    <row r="721" spans="1:30" ht="18" customHeight="1">
      <c r="A721" s="121"/>
      <c r="B721" s="122"/>
      <c r="C721" s="123"/>
      <c r="D721" s="219"/>
      <c r="E721" s="192"/>
      <c r="F721" s="193"/>
      <c r="G721" s="147"/>
      <c r="H721" s="148"/>
      <c r="I721" s="162"/>
      <c r="J721" s="218"/>
      <c r="K721" s="104">
        <f t="shared" si="46"/>
        <v>0</v>
      </c>
      <c r="L721" s="104">
        <f t="shared" si="44"/>
        <v>0</v>
      </c>
      <c r="M721" s="105">
        <f t="shared" si="45"/>
        <v>0</v>
      </c>
      <c r="N721" s="294"/>
      <c r="O721" s="294"/>
      <c r="P721" s="294"/>
      <c r="Q721" s="294"/>
      <c r="R721" s="294"/>
      <c r="S721" s="294"/>
      <c r="T721" s="294"/>
      <c r="U721" s="294"/>
      <c r="V721" s="294"/>
      <c r="W721" s="294"/>
      <c r="X721" s="294"/>
      <c r="Y721" s="294"/>
      <c r="Z721" s="294"/>
      <c r="AA721" s="294"/>
      <c r="AB721" s="294"/>
      <c r="AC721" s="294"/>
      <c r="AD721" s="120"/>
    </row>
    <row r="722" spans="1:30" ht="18" customHeight="1">
      <c r="A722" s="121"/>
      <c r="B722" s="122"/>
      <c r="C722" s="123"/>
      <c r="D722" s="219"/>
      <c r="E722" s="192"/>
      <c r="F722" s="193"/>
      <c r="G722" s="147"/>
      <c r="H722" s="148"/>
      <c r="I722" s="162"/>
      <c r="J722" s="218"/>
      <c r="K722" s="104">
        <f t="shared" si="46"/>
        <v>0</v>
      </c>
      <c r="L722" s="104">
        <f t="shared" si="44"/>
        <v>0</v>
      </c>
      <c r="M722" s="105">
        <f t="shared" si="45"/>
        <v>0</v>
      </c>
      <c r="N722" s="294"/>
      <c r="O722" s="294"/>
      <c r="P722" s="294"/>
      <c r="Q722" s="294"/>
      <c r="R722" s="294"/>
      <c r="S722" s="294"/>
      <c r="T722" s="294"/>
      <c r="U722" s="294"/>
      <c r="V722" s="294"/>
      <c r="W722" s="294"/>
      <c r="X722" s="294"/>
      <c r="Y722" s="294"/>
      <c r="Z722" s="294"/>
      <c r="AA722" s="294"/>
      <c r="AB722" s="294"/>
      <c r="AC722" s="294"/>
      <c r="AD722" s="120"/>
    </row>
    <row r="723" spans="1:30" ht="18" customHeight="1">
      <c r="A723" s="121"/>
      <c r="B723" s="122"/>
      <c r="C723" s="123"/>
      <c r="D723" s="219"/>
      <c r="E723" s="192"/>
      <c r="F723" s="193"/>
      <c r="G723" s="147"/>
      <c r="H723" s="148"/>
      <c r="I723" s="162"/>
      <c r="J723" s="218"/>
      <c r="K723" s="104">
        <f t="shared" si="46"/>
        <v>0</v>
      </c>
      <c r="L723" s="104">
        <f t="shared" si="44"/>
        <v>0</v>
      </c>
      <c r="M723" s="105">
        <f t="shared" si="45"/>
        <v>0</v>
      </c>
      <c r="N723" s="294"/>
      <c r="O723" s="294"/>
      <c r="P723" s="294"/>
      <c r="Q723" s="294"/>
      <c r="R723" s="294"/>
      <c r="S723" s="294"/>
      <c r="T723" s="294"/>
      <c r="U723" s="294"/>
      <c r="V723" s="294"/>
      <c r="W723" s="294"/>
      <c r="X723" s="294"/>
      <c r="Y723" s="294"/>
      <c r="Z723" s="294"/>
      <c r="AA723" s="294"/>
      <c r="AB723" s="294"/>
      <c r="AC723" s="294"/>
      <c r="AD723" s="120"/>
    </row>
    <row r="724" spans="1:30" ht="18" customHeight="1">
      <c r="A724" s="121"/>
      <c r="B724" s="122"/>
      <c r="C724" s="123"/>
      <c r="D724" s="219"/>
      <c r="E724" s="192"/>
      <c r="F724" s="193"/>
      <c r="G724" s="147"/>
      <c r="H724" s="148"/>
      <c r="I724" s="162"/>
      <c r="J724" s="218"/>
      <c r="K724" s="104">
        <f t="shared" si="46"/>
        <v>0</v>
      </c>
      <c r="L724" s="104">
        <f t="shared" si="44"/>
        <v>0</v>
      </c>
      <c r="M724" s="105">
        <f t="shared" si="45"/>
        <v>0</v>
      </c>
      <c r="N724" s="294"/>
      <c r="O724" s="294"/>
      <c r="P724" s="294"/>
      <c r="Q724" s="294"/>
      <c r="R724" s="294"/>
      <c r="S724" s="294"/>
      <c r="T724" s="294"/>
      <c r="U724" s="294"/>
      <c r="V724" s="294"/>
      <c r="W724" s="294"/>
      <c r="X724" s="294"/>
      <c r="Y724" s="294"/>
      <c r="Z724" s="294"/>
      <c r="AA724" s="294"/>
      <c r="AB724" s="294"/>
      <c r="AC724" s="294"/>
      <c r="AD724" s="120"/>
    </row>
    <row r="725" spans="1:30" ht="18" customHeight="1">
      <c r="A725" s="121"/>
      <c r="B725" s="140"/>
      <c r="C725" s="123"/>
      <c r="D725" s="219"/>
      <c r="E725" s="192"/>
      <c r="F725" s="193"/>
      <c r="G725" s="147"/>
      <c r="H725" s="148"/>
      <c r="I725" s="162"/>
      <c r="J725" s="218"/>
      <c r="K725" s="104">
        <f t="shared" si="46"/>
        <v>0</v>
      </c>
      <c r="L725" s="104">
        <f t="shared" si="44"/>
        <v>0</v>
      </c>
      <c r="M725" s="105">
        <f t="shared" si="45"/>
        <v>0</v>
      </c>
      <c r="N725" s="294"/>
      <c r="O725" s="294"/>
      <c r="P725" s="294"/>
      <c r="Q725" s="294"/>
      <c r="R725" s="294"/>
      <c r="S725" s="294"/>
      <c r="T725" s="294"/>
      <c r="U725" s="294"/>
      <c r="V725" s="294"/>
      <c r="W725" s="294"/>
      <c r="X725" s="294"/>
      <c r="Y725" s="294"/>
      <c r="Z725" s="294"/>
      <c r="AA725" s="294"/>
      <c r="AB725" s="294"/>
      <c r="AC725" s="294"/>
      <c r="AD725" s="120"/>
    </row>
    <row r="726" spans="1:30" ht="18" customHeight="1">
      <c r="A726" s="121"/>
      <c r="B726" s="122"/>
      <c r="C726" s="123"/>
      <c r="D726" s="219"/>
      <c r="E726" s="192"/>
      <c r="F726" s="193"/>
      <c r="G726" s="147"/>
      <c r="H726" s="148"/>
      <c r="I726" s="162"/>
      <c r="J726" s="218"/>
      <c r="K726" s="104">
        <f t="shared" si="46"/>
        <v>0</v>
      </c>
      <c r="L726" s="104">
        <f t="shared" si="44"/>
        <v>0</v>
      </c>
      <c r="M726" s="105">
        <f t="shared" si="45"/>
        <v>0</v>
      </c>
      <c r="N726" s="294"/>
      <c r="O726" s="294"/>
      <c r="P726" s="294"/>
      <c r="Q726" s="294"/>
      <c r="R726" s="294"/>
      <c r="S726" s="294"/>
      <c r="T726" s="294"/>
      <c r="U726" s="294"/>
      <c r="V726" s="294"/>
      <c r="W726" s="294"/>
      <c r="X726" s="294"/>
      <c r="Y726" s="294"/>
      <c r="Z726" s="294"/>
      <c r="AA726" s="294"/>
      <c r="AB726" s="294"/>
      <c r="AC726" s="294"/>
      <c r="AD726" s="120"/>
    </row>
    <row r="727" spans="1:30" ht="18" customHeight="1">
      <c r="A727" s="121"/>
      <c r="B727" s="122"/>
      <c r="C727" s="123"/>
      <c r="D727" s="219"/>
      <c r="E727" s="192"/>
      <c r="F727" s="193"/>
      <c r="G727" s="147"/>
      <c r="H727" s="148"/>
      <c r="I727" s="162"/>
      <c r="J727" s="218"/>
      <c r="K727" s="104">
        <f t="shared" si="46"/>
        <v>0</v>
      </c>
      <c r="L727" s="104">
        <f t="shared" si="44"/>
        <v>0</v>
      </c>
      <c r="M727" s="105">
        <f t="shared" si="45"/>
        <v>0</v>
      </c>
      <c r="N727" s="294"/>
      <c r="O727" s="294"/>
      <c r="P727" s="294"/>
      <c r="Q727" s="294"/>
      <c r="R727" s="294"/>
      <c r="S727" s="294"/>
      <c r="T727" s="294"/>
      <c r="U727" s="294"/>
      <c r="V727" s="294"/>
      <c r="W727" s="294"/>
      <c r="X727" s="294"/>
      <c r="Y727" s="294"/>
      <c r="Z727" s="294"/>
      <c r="AA727" s="294"/>
      <c r="AB727" s="294"/>
      <c r="AC727" s="294"/>
      <c r="AD727" s="120"/>
    </row>
    <row r="728" spans="1:30" ht="18" customHeight="1">
      <c r="A728" s="121"/>
      <c r="B728" s="122"/>
      <c r="C728" s="123"/>
      <c r="D728" s="219"/>
      <c r="E728" s="192"/>
      <c r="F728" s="193"/>
      <c r="G728" s="147"/>
      <c r="H728" s="148"/>
      <c r="I728" s="162"/>
      <c r="J728" s="218"/>
      <c r="K728" s="104">
        <f t="shared" si="46"/>
        <v>0</v>
      </c>
      <c r="L728" s="104">
        <f t="shared" si="44"/>
        <v>0</v>
      </c>
      <c r="M728" s="105">
        <f t="shared" si="45"/>
        <v>0</v>
      </c>
      <c r="N728" s="294"/>
      <c r="O728" s="294"/>
      <c r="P728" s="294"/>
      <c r="Q728" s="294"/>
      <c r="R728" s="294"/>
      <c r="S728" s="294"/>
      <c r="T728" s="294"/>
      <c r="U728" s="294"/>
      <c r="V728" s="294"/>
      <c r="W728" s="294"/>
      <c r="X728" s="294"/>
      <c r="Y728" s="294"/>
      <c r="Z728" s="294"/>
      <c r="AA728" s="294"/>
      <c r="AB728" s="294"/>
      <c r="AC728" s="294"/>
      <c r="AD728" s="120"/>
    </row>
    <row r="729" spans="1:30" ht="18" customHeight="1">
      <c r="A729" s="121"/>
      <c r="B729" s="122"/>
      <c r="C729" s="123"/>
      <c r="D729" s="219"/>
      <c r="E729" s="192"/>
      <c r="F729" s="193"/>
      <c r="G729" s="147"/>
      <c r="H729" s="148"/>
      <c r="I729" s="162"/>
      <c r="J729" s="218"/>
      <c r="K729" s="104">
        <f t="shared" si="46"/>
        <v>0</v>
      </c>
      <c r="L729" s="104">
        <f t="shared" si="44"/>
        <v>0</v>
      </c>
      <c r="M729" s="105">
        <f t="shared" si="45"/>
        <v>0</v>
      </c>
      <c r="N729" s="294"/>
      <c r="O729" s="294"/>
      <c r="P729" s="294"/>
      <c r="Q729" s="294"/>
      <c r="R729" s="294"/>
      <c r="S729" s="294"/>
      <c r="T729" s="294"/>
      <c r="U729" s="294"/>
      <c r="V729" s="294"/>
      <c r="W729" s="294"/>
      <c r="X729" s="294"/>
      <c r="Y729" s="294"/>
      <c r="Z729" s="294"/>
      <c r="AA729" s="294"/>
      <c r="AB729" s="294"/>
      <c r="AC729" s="294"/>
      <c r="AD729" s="120"/>
    </row>
    <row r="730" spans="1:30" ht="18" customHeight="1">
      <c r="A730" s="121"/>
      <c r="B730" s="122"/>
      <c r="C730" s="123"/>
      <c r="D730" s="219"/>
      <c r="E730" s="192"/>
      <c r="F730" s="193"/>
      <c r="G730" s="147"/>
      <c r="H730" s="148"/>
      <c r="I730" s="162"/>
      <c r="J730" s="218"/>
      <c r="K730" s="104">
        <f t="shared" si="46"/>
        <v>0</v>
      </c>
      <c r="L730" s="104">
        <f t="shared" si="44"/>
        <v>0</v>
      </c>
      <c r="M730" s="105">
        <f t="shared" si="45"/>
        <v>0</v>
      </c>
      <c r="N730" s="294"/>
      <c r="O730" s="294"/>
      <c r="P730" s="294"/>
      <c r="Q730" s="294"/>
      <c r="R730" s="294"/>
      <c r="S730" s="294"/>
      <c r="T730" s="294"/>
      <c r="U730" s="294"/>
      <c r="V730" s="294"/>
      <c r="W730" s="294"/>
      <c r="X730" s="294"/>
      <c r="Y730" s="294"/>
      <c r="Z730" s="294"/>
      <c r="AA730" s="294"/>
      <c r="AB730" s="294"/>
      <c r="AC730" s="294"/>
      <c r="AD730" s="120"/>
    </row>
    <row r="731" spans="1:30" ht="18" customHeight="1">
      <c r="A731" s="121"/>
      <c r="B731" s="122"/>
      <c r="C731" s="123"/>
      <c r="D731" s="219"/>
      <c r="E731" s="192"/>
      <c r="F731" s="193"/>
      <c r="G731" s="147"/>
      <c r="H731" s="148"/>
      <c r="I731" s="162"/>
      <c r="J731" s="218"/>
      <c r="K731" s="104">
        <f t="shared" si="46"/>
        <v>0</v>
      </c>
      <c r="L731" s="104">
        <f t="shared" si="44"/>
        <v>0</v>
      </c>
      <c r="M731" s="105">
        <f t="shared" si="45"/>
        <v>0</v>
      </c>
      <c r="N731" s="294"/>
      <c r="O731" s="294"/>
      <c r="P731" s="294"/>
      <c r="Q731" s="294"/>
      <c r="R731" s="294"/>
      <c r="S731" s="294"/>
      <c r="T731" s="294"/>
      <c r="U731" s="294"/>
      <c r="V731" s="294"/>
      <c r="W731" s="294"/>
      <c r="X731" s="294"/>
      <c r="Y731" s="294"/>
      <c r="Z731" s="294"/>
      <c r="AA731" s="294"/>
      <c r="AB731" s="294"/>
      <c r="AC731" s="294"/>
      <c r="AD731" s="120"/>
    </row>
    <row r="732" spans="1:30" ht="18" customHeight="1">
      <c r="A732" s="121"/>
      <c r="B732" s="122"/>
      <c r="C732" s="123"/>
      <c r="D732" s="219"/>
      <c r="E732" s="192"/>
      <c r="F732" s="193"/>
      <c r="G732" s="147"/>
      <c r="H732" s="148"/>
      <c r="I732" s="162"/>
      <c r="J732" s="218"/>
      <c r="K732" s="104">
        <f t="shared" si="46"/>
        <v>0</v>
      </c>
      <c r="L732" s="104">
        <f t="shared" si="44"/>
        <v>0</v>
      </c>
      <c r="M732" s="105">
        <f t="shared" si="45"/>
        <v>0</v>
      </c>
      <c r="N732" s="294"/>
      <c r="O732" s="294"/>
      <c r="P732" s="294"/>
      <c r="Q732" s="294"/>
      <c r="R732" s="294"/>
      <c r="S732" s="294"/>
      <c r="T732" s="294"/>
      <c r="U732" s="294"/>
      <c r="V732" s="294"/>
      <c r="W732" s="294"/>
      <c r="X732" s="294"/>
      <c r="Y732" s="294"/>
      <c r="Z732" s="294"/>
      <c r="AA732" s="294"/>
      <c r="AB732" s="294"/>
      <c r="AC732" s="294"/>
      <c r="AD732" s="120"/>
    </row>
    <row r="733" spans="1:30" ht="18" customHeight="1">
      <c r="A733" s="121"/>
      <c r="B733" s="122"/>
      <c r="C733" s="123"/>
      <c r="D733" s="219"/>
      <c r="E733" s="192"/>
      <c r="F733" s="193"/>
      <c r="G733" s="147"/>
      <c r="H733" s="148"/>
      <c r="I733" s="162"/>
      <c r="J733" s="218"/>
      <c r="K733" s="104">
        <f t="shared" si="46"/>
        <v>0</v>
      </c>
      <c r="L733" s="104">
        <f t="shared" si="44"/>
        <v>0</v>
      </c>
      <c r="M733" s="105">
        <f t="shared" si="45"/>
        <v>0</v>
      </c>
      <c r="N733" s="294"/>
      <c r="O733" s="294"/>
      <c r="P733" s="294"/>
      <c r="Q733" s="294"/>
      <c r="R733" s="294"/>
      <c r="S733" s="294"/>
      <c r="T733" s="294"/>
      <c r="U733" s="294"/>
      <c r="V733" s="294"/>
      <c r="W733" s="294"/>
      <c r="X733" s="294"/>
      <c r="Y733" s="294"/>
      <c r="Z733" s="294"/>
      <c r="AA733" s="294"/>
      <c r="AB733" s="294"/>
      <c r="AC733" s="294"/>
      <c r="AD733" s="120"/>
    </row>
    <row r="734" spans="1:30" ht="18" customHeight="1">
      <c r="A734" s="121"/>
      <c r="B734" s="122"/>
      <c r="C734" s="123"/>
      <c r="D734" s="219"/>
      <c r="E734" s="192"/>
      <c r="F734" s="193"/>
      <c r="G734" s="147"/>
      <c r="H734" s="148"/>
      <c r="I734" s="162"/>
      <c r="J734" s="218"/>
      <c r="K734" s="104">
        <f t="shared" si="46"/>
        <v>0</v>
      </c>
      <c r="L734" s="104">
        <f t="shared" si="44"/>
        <v>0</v>
      </c>
      <c r="M734" s="105">
        <f t="shared" si="45"/>
        <v>0</v>
      </c>
      <c r="N734" s="294"/>
      <c r="O734" s="294"/>
      <c r="P734" s="294"/>
      <c r="Q734" s="294"/>
      <c r="R734" s="294"/>
      <c r="S734" s="294"/>
      <c r="T734" s="294"/>
      <c r="U734" s="294"/>
      <c r="V734" s="294"/>
      <c r="W734" s="294"/>
      <c r="X734" s="294"/>
      <c r="Y734" s="294"/>
      <c r="Z734" s="294"/>
      <c r="AA734" s="294"/>
      <c r="AB734" s="294"/>
      <c r="AC734" s="294"/>
      <c r="AD734" s="120"/>
    </row>
    <row r="735" spans="1:30" ht="18" customHeight="1">
      <c r="A735" s="121"/>
      <c r="B735" s="122"/>
      <c r="C735" s="123"/>
      <c r="D735" s="219"/>
      <c r="E735" s="192"/>
      <c r="F735" s="193"/>
      <c r="G735" s="147"/>
      <c r="H735" s="148"/>
      <c r="I735" s="162"/>
      <c r="J735" s="218"/>
      <c r="K735" s="104">
        <f t="shared" si="46"/>
        <v>0</v>
      </c>
      <c r="L735" s="104">
        <f t="shared" si="44"/>
        <v>0</v>
      </c>
      <c r="M735" s="105">
        <f t="shared" si="45"/>
        <v>0</v>
      </c>
      <c r="N735" s="294"/>
      <c r="O735" s="294"/>
      <c r="P735" s="294"/>
      <c r="Q735" s="294"/>
      <c r="R735" s="294"/>
      <c r="S735" s="294"/>
      <c r="T735" s="294"/>
      <c r="U735" s="294"/>
      <c r="V735" s="294"/>
      <c r="W735" s="294"/>
      <c r="X735" s="294"/>
      <c r="Y735" s="294"/>
      <c r="Z735" s="294"/>
      <c r="AA735" s="294"/>
      <c r="AB735" s="294"/>
      <c r="AC735" s="294"/>
      <c r="AD735" s="120"/>
    </row>
    <row r="736" spans="1:30" ht="18" customHeight="1">
      <c r="A736" s="121"/>
      <c r="B736" s="140"/>
      <c r="C736" s="123"/>
      <c r="D736" s="219"/>
      <c r="E736" s="192"/>
      <c r="F736" s="193"/>
      <c r="G736" s="147"/>
      <c r="H736" s="148"/>
      <c r="I736" s="162"/>
      <c r="J736" s="218"/>
      <c r="K736" s="104">
        <f t="shared" si="46"/>
        <v>0</v>
      </c>
      <c r="L736" s="104">
        <f t="shared" si="44"/>
        <v>0</v>
      </c>
      <c r="M736" s="105">
        <f t="shared" si="45"/>
        <v>0</v>
      </c>
      <c r="N736" s="294"/>
      <c r="O736" s="294"/>
      <c r="P736" s="294"/>
      <c r="Q736" s="294"/>
      <c r="R736" s="294"/>
      <c r="S736" s="294"/>
      <c r="T736" s="294"/>
      <c r="U736" s="294"/>
      <c r="V736" s="294"/>
      <c r="W736" s="294"/>
      <c r="X736" s="294"/>
      <c r="Y736" s="294"/>
      <c r="Z736" s="294"/>
      <c r="AA736" s="294"/>
      <c r="AB736" s="294"/>
      <c r="AC736" s="294"/>
      <c r="AD736" s="120"/>
    </row>
    <row r="737" spans="1:30" ht="18" customHeight="1">
      <c r="A737" s="121"/>
      <c r="B737" s="122"/>
      <c r="C737" s="123"/>
      <c r="D737" s="219"/>
      <c r="E737" s="192"/>
      <c r="F737" s="193"/>
      <c r="G737" s="147"/>
      <c r="H737" s="148"/>
      <c r="I737" s="162"/>
      <c r="J737" s="218"/>
      <c r="K737" s="104">
        <f t="shared" si="46"/>
        <v>0</v>
      </c>
      <c r="L737" s="104">
        <f t="shared" si="44"/>
        <v>0</v>
      </c>
      <c r="M737" s="105">
        <f t="shared" si="45"/>
        <v>0</v>
      </c>
      <c r="N737" s="294"/>
      <c r="O737" s="294"/>
      <c r="P737" s="294"/>
      <c r="Q737" s="294"/>
      <c r="R737" s="294"/>
      <c r="S737" s="294"/>
      <c r="T737" s="294"/>
      <c r="U737" s="294"/>
      <c r="V737" s="294"/>
      <c r="W737" s="294"/>
      <c r="X737" s="294"/>
      <c r="Y737" s="294"/>
      <c r="Z737" s="294"/>
      <c r="AA737" s="294"/>
      <c r="AB737" s="294"/>
      <c r="AC737" s="294"/>
      <c r="AD737" s="120"/>
    </row>
    <row r="738" spans="1:30" ht="18" customHeight="1">
      <c r="A738" s="121"/>
      <c r="B738" s="122"/>
      <c r="C738" s="123"/>
      <c r="D738" s="219"/>
      <c r="E738" s="192"/>
      <c r="F738" s="193"/>
      <c r="G738" s="147"/>
      <c r="H738" s="148"/>
      <c r="I738" s="162"/>
      <c r="J738" s="218"/>
      <c r="K738" s="104">
        <f t="shared" si="46"/>
        <v>0</v>
      </c>
      <c r="L738" s="104">
        <f t="shared" si="44"/>
        <v>0</v>
      </c>
      <c r="M738" s="105">
        <f t="shared" si="45"/>
        <v>0</v>
      </c>
      <c r="N738" s="294"/>
      <c r="O738" s="294"/>
      <c r="P738" s="294"/>
      <c r="Q738" s="294"/>
      <c r="R738" s="294"/>
      <c r="S738" s="294"/>
      <c r="T738" s="294"/>
      <c r="U738" s="294"/>
      <c r="V738" s="294"/>
      <c r="W738" s="294"/>
      <c r="X738" s="294"/>
      <c r="Y738" s="294"/>
      <c r="Z738" s="294"/>
      <c r="AA738" s="294"/>
      <c r="AB738" s="294"/>
      <c r="AC738" s="294"/>
      <c r="AD738" s="120"/>
    </row>
    <row r="739" spans="1:30" ht="18" customHeight="1">
      <c r="A739" s="121"/>
      <c r="B739" s="122"/>
      <c r="C739" s="123"/>
      <c r="D739" s="219"/>
      <c r="E739" s="192"/>
      <c r="F739" s="193"/>
      <c r="G739" s="147"/>
      <c r="H739" s="148"/>
      <c r="I739" s="162"/>
      <c r="J739" s="218"/>
      <c r="K739" s="104">
        <f t="shared" si="46"/>
        <v>0</v>
      </c>
      <c r="L739" s="104">
        <f t="shared" si="44"/>
        <v>0</v>
      </c>
      <c r="M739" s="105">
        <f t="shared" si="45"/>
        <v>0</v>
      </c>
      <c r="N739" s="294"/>
      <c r="O739" s="294"/>
      <c r="P739" s="294"/>
      <c r="Q739" s="294"/>
      <c r="R739" s="294"/>
      <c r="S739" s="294"/>
      <c r="T739" s="294"/>
      <c r="U739" s="294"/>
      <c r="V739" s="294"/>
      <c r="W739" s="294"/>
      <c r="X739" s="294"/>
      <c r="Y739" s="294"/>
      <c r="Z739" s="294"/>
      <c r="AA739" s="294"/>
      <c r="AB739" s="294"/>
      <c r="AC739" s="294"/>
      <c r="AD739" s="120"/>
    </row>
    <row r="740" spans="1:30" ht="18" customHeight="1">
      <c r="A740" s="121"/>
      <c r="B740" s="122"/>
      <c r="C740" s="123"/>
      <c r="D740" s="219"/>
      <c r="E740" s="192"/>
      <c r="F740" s="193"/>
      <c r="G740" s="147"/>
      <c r="H740" s="148"/>
      <c r="I740" s="162"/>
      <c r="J740" s="218"/>
      <c r="K740" s="104">
        <f t="shared" si="46"/>
        <v>0</v>
      </c>
      <c r="L740" s="104">
        <f t="shared" si="44"/>
        <v>0</v>
      </c>
      <c r="M740" s="105">
        <f t="shared" si="45"/>
        <v>0</v>
      </c>
      <c r="N740" s="294"/>
      <c r="O740" s="294"/>
      <c r="P740" s="294"/>
      <c r="Q740" s="294"/>
      <c r="R740" s="294"/>
      <c r="S740" s="294"/>
      <c r="T740" s="294"/>
      <c r="U740" s="294"/>
      <c r="V740" s="294"/>
      <c r="W740" s="294"/>
      <c r="X740" s="294"/>
      <c r="Y740" s="294"/>
      <c r="Z740" s="294"/>
      <c r="AA740" s="294"/>
      <c r="AB740" s="294"/>
      <c r="AC740" s="294"/>
      <c r="AD740" s="120"/>
    </row>
    <row r="741" spans="1:30" ht="18" customHeight="1">
      <c r="A741" s="121"/>
      <c r="B741" s="122"/>
      <c r="C741" s="123"/>
      <c r="D741" s="219"/>
      <c r="E741" s="192"/>
      <c r="F741" s="193"/>
      <c r="G741" s="147"/>
      <c r="H741" s="148"/>
      <c r="I741" s="162"/>
      <c r="J741" s="218"/>
      <c r="K741" s="104">
        <f t="shared" si="46"/>
        <v>0</v>
      </c>
      <c r="L741" s="104">
        <f t="shared" si="44"/>
        <v>0</v>
      </c>
      <c r="M741" s="105">
        <f t="shared" si="45"/>
        <v>0</v>
      </c>
      <c r="N741" s="294"/>
      <c r="O741" s="294"/>
      <c r="P741" s="294"/>
      <c r="Q741" s="294"/>
      <c r="R741" s="294"/>
      <c r="S741" s="294"/>
      <c r="T741" s="294"/>
      <c r="U741" s="294"/>
      <c r="V741" s="294"/>
      <c r="W741" s="294"/>
      <c r="X741" s="294"/>
      <c r="Y741" s="294"/>
      <c r="Z741" s="294"/>
      <c r="AA741" s="294"/>
      <c r="AB741" s="294"/>
      <c r="AC741" s="294"/>
      <c r="AD741" s="120"/>
    </row>
    <row r="742" spans="1:30" ht="18" customHeight="1">
      <c r="A742" s="142"/>
      <c r="B742" s="143"/>
      <c r="C742" s="144"/>
      <c r="D742" s="144"/>
      <c r="E742" s="145"/>
      <c r="F742" s="146"/>
      <c r="G742" s="147"/>
      <c r="H742" s="148"/>
      <c r="I742" s="149"/>
      <c r="J742" s="218"/>
      <c r="K742" s="104">
        <f t="shared" si="46"/>
        <v>0</v>
      </c>
      <c r="L742" s="104">
        <f t="shared" si="44"/>
        <v>0</v>
      </c>
      <c r="M742" s="105">
        <f t="shared" si="45"/>
        <v>0</v>
      </c>
      <c r="N742" s="286"/>
      <c r="O742" s="286"/>
      <c r="P742" s="286"/>
      <c r="Q742" s="286"/>
      <c r="R742" s="286"/>
      <c r="S742" s="286"/>
      <c r="T742" s="286"/>
      <c r="U742" s="286"/>
      <c r="V742" s="286"/>
      <c r="W742" s="286"/>
      <c r="X742" s="286"/>
      <c r="Y742" s="286"/>
      <c r="Z742" s="286"/>
      <c r="AA742" s="286"/>
      <c r="AB742" s="286"/>
      <c r="AC742" s="286"/>
      <c r="AD742" s="120"/>
    </row>
    <row r="743" spans="1:30" ht="18" customHeight="1">
      <c r="A743" s="56">
        <v>36</v>
      </c>
      <c r="B743" s="95"/>
      <c r="C743" s="96"/>
      <c r="D743" s="141"/>
      <c r="E743" s="192"/>
      <c r="F743" s="193"/>
      <c r="G743" s="147"/>
      <c r="H743" s="148"/>
      <c r="I743" s="162"/>
      <c r="J743" s="218"/>
      <c r="K743" s="104">
        <f t="shared" si="46"/>
        <v>0</v>
      </c>
      <c r="L743" s="104">
        <f t="shared" si="44"/>
        <v>0</v>
      </c>
      <c r="M743" s="105">
        <f t="shared" si="45"/>
        <v>0</v>
      </c>
      <c r="N743" s="319"/>
      <c r="O743" s="314"/>
      <c r="P743" s="313">
        <f>SUM(M743:M772)+N743+O743</f>
        <v>0</v>
      </c>
      <c r="Q743" s="314">
        <v>0</v>
      </c>
      <c r="R743" s="313"/>
      <c r="S743" s="316"/>
      <c r="T743" s="314"/>
      <c r="U743" s="316">
        <v>112</v>
      </c>
      <c r="V743" s="314"/>
      <c r="W743" s="316">
        <v>56</v>
      </c>
      <c r="X743" s="314"/>
      <c r="Y743" s="313">
        <f>ROUND((P743-T743),1)</f>
        <v>0</v>
      </c>
      <c r="Z743" s="312">
        <f>IF(OR(SUM(V743:V772)="",SUM(Q743:Q772)=""),0,IF(OR(SUM(U743:U772)=320,SUM(V743:V772)&gt;0),ROUND((SUM(Q743:Q772)-SUM(V743:V772)),1),0))</f>
        <v>0</v>
      </c>
      <c r="AA743" s="312">
        <f>IF(OR(SUM(X743:X772)="",SUM(R743:R772)=""),0,IF(OR(SUM(W743:W772)=160,SUM(X743:X772)&gt;0),ROUND((SUM(R743:R772)-SUM(X743:X772)),1),0))</f>
        <v>0</v>
      </c>
      <c r="AB743" s="314"/>
      <c r="AC743" s="315">
        <f>SUM(Y743:AA772)</f>
        <v>0</v>
      </c>
      <c r="AD743" s="120"/>
    </row>
    <row r="744" spans="1:30" ht="18" customHeight="1">
      <c r="A744" s="121"/>
      <c r="B744" s="260"/>
      <c r="C744" s="261"/>
      <c r="D744" s="219"/>
      <c r="E744" s="192"/>
      <c r="F744" s="193"/>
      <c r="G744" s="147"/>
      <c r="H744" s="148"/>
      <c r="I744" s="162"/>
      <c r="J744" s="218"/>
      <c r="K744" s="104">
        <f t="shared" si="46"/>
        <v>0</v>
      </c>
      <c r="L744" s="104">
        <f t="shared" si="44"/>
        <v>0</v>
      </c>
      <c r="M744" s="105">
        <f t="shared" si="45"/>
        <v>0</v>
      </c>
      <c r="N744" s="294"/>
      <c r="O744" s="294"/>
      <c r="P744" s="294"/>
      <c r="Q744" s="294"/>
      <c r="R744" s="294"/>
      <c r="S744" s="294"/>
      <c r="T744" s="294"/>
      <c r="U744" s="294"/>
      <c r="V744" s="294"/>
      <c r="W744" s="294"/>
      <c r="X744" s="294"/>
      <c r="Y744" s="294"/>
      <c r="Z744" s="294"/>
      <c r="AA744" s="294"/>
      <c r="AB744" s="294"/>
      <c r="AC744" s="294"/>
      <c r="AD744" s="120"/>
    </row>
    <row r="745" spans="1:30" ht="18" customHeight="1">
      <c r="A745" s="121"/>
      <c r="B745" s="122"/>
      <c r="C745" s="123"/>
      <c r="D745" s="219"/>
      <c r="E745" s="192"/>
      <c r="F745" s="193"/>
      <c r="G745" s="147"/>
      <c r="H745" s="148"/>
      <c r="I745" s="162"/>
      <c r="J745" s="218"/>
      <c r="K745" s="104">
        <f t="shared" si="46"/>
        <v>0</v>
      </c>
      <c r="L745" s="104">
        <f t="shared" si="44"/>
        <v>0</v>
      </c>
      <c r="M745" s="105">
        <f t="shared" si="45"/>
        <v>0</v>
      </c>
      <c r="N745" s="294"/>
      <c r="O745" s="294"/>
      <c r="P745" s="294"/>
      <c r="Q745" s="294"/>
      <c r="R745" s="294"/>
      <c r="S745" s="294"/>
      <c r="T745" s="294"/>
      <c r="U745" s="294"/>
      <c r="V745" s="294"/>
      <c r="W745" s="294"/>
      <c r="X745" s="294"/>
      <c r="Y745" s="294"/>
      <c r="Z745" s="294"/>
      <c r="AA745" s="294"/>
      <c r="AB745" s="294"/>
      <c r="AC745" s="294"/>
      <c r="AD745" s="120"/>
    </row>
    <row r="746" spans="1:30" ht="18" customHeight="1">
      <c r="A746" s="121"/>
      <c r="B746" s="122"/>
      <c r="C746" s="123"/>
      <c r="D746" s="219"/>
      <c r="E746" s="192"/>
      <c r="F746" s="193"/>
      <c r="G746" s="147"/>
      <c r="H746" s="148"/>
      <c r="I746" s="162"/>
      <c r="J746" s="218"/>
      <c r="K746" s="104">
        <f t="shared" si="46"/>
        <v>0</v>
      </c>
      <c r="L746" s="104">
        <f t="shared" si="44"/>
        <v>0</v>
      </c>
      <c r="M746" s="105">
        <f t="shared" si="45"/>
        <v>0</v>
      </c>
      <c r="N746" s="294"/>
      <c r="O746" s="294"/>
      <c r="P746" s="294"/>
      <c r="Q746" s="294"/>
      <c r="R746" s="294"/>
      <c r="S746" s="294"/>
      <c r="T746" s="294"/>
      <c r="U746" s="294"/>
      <c r="V746" s="294"/>
      <c r="W746" s="294"/>
      <c r="X746" s="294"/>
      <c r="Y746" s="294"/>
      <c r="Z746" s="294"/>
      <c r="AA746" s="294"/>
      <c r="AB746" s="294"/>
      <c r="AC746" s="294"/>
      <c r="AD746" s="120"/>
    </row>
    <row r="747" spans="1:30" ht="18" customHeight="1">
      <c r="A747" s="121"/>
      <c r="B747" s="122"/>
      <c r="C747" s="123"/>
      <c r="D747" s="219"/>
      <c r="E747" s="192"/>
      <c r="F747" s="193"/>
      <c r="G747" s="147"/>
      <c r="H747" s="148"/>
      <c r="I747" s="162"/>
      <c r="J747" s="218"/>
      <c r="K747" s="104">
        <f t="shared" si="46"/>
        <v>0</v>
      </c>
      <c r="L747" s="104">
        <f t="shared" si="44"/>
        <v>0</v>
      </c>
      <c r="M747" s="105">
        <f t="shared" si="45"/>
        <v>0</v>
      </c>
      <c r="N747" s="294"/>
      <c r="O747" s="294"/>
      <c r="P747" s="294"/>
      <c r="Q747" s="294"/>
      <c r="R747" s="294"/>
      <c r="S747" s="294"/>
      <c r="T747" s="294"/>
      <c r="U747" s="294"/>
      <c r="V747" s="294"/>
      <c r="W747" s="294"/>
      <c r="X747" s="294"/>
      <c r="Y747" s="294"/>
      <c r="Z747" s="294"/>
      <c r="AA747" s="294"/>
      <c r="AB747" s="294"/>
      <c r="AC747" s="294"/>
      <c r="AD747" s="120"/>
    </row>
    <row r="748" spans="1:30" ht="18" customHeight="1">
      <c r="A748" s="121"/>
      <c r="B748" s="122"/>
      <c r="C748" s="123"/>
      <c r="D748" s="219"/>
      <c r="E748" s="192"/>
      <c r="F748" s="193"/>
      <c r="G748" s="147"/>
      <c r="H748" s="148"/>
      <c r="I748" s="162"/>
      <c r="J748" s="218"/>
      <c r="K748" s="104">
        <f t="shared" si="46"/>
        <v>0</v>
      </c>
      <c r="L748" s="104">
        <f t="shared" si="44"/>
        <v>0</v>
      </c>
      <c r="M748" s="105">
        <f t="shared" si="45"/>
        <v>0</v>
      </c>
      <c r="N748" s="294"/>
      <c r="O748" s="294"/>
      <c r="P748" s="294"/>
      <c r="Q748" s="294"/>
      <c r="R748" s="294"/>
      <c r="S748" s="294"/>
      <c r="T748" s="294"/>
      <c r="U748" s="294"/>
      <c r="V748" s="294"/>
      <c r="W748" s="294"/>
      <c r="X748" s="294"/>
      <c r="Y748" s="294"/>
      <c r="Z748" s="294"/>
      <c r="AA748" s="294"/>
      <c r="AB748" s="294"/>
      <c r="AC748" s="294"/>
      <c r="AD748" s="120"/>
    </row>
    <row r="749" spans="1:30" ht="18" customHeight="1">
      <c r="A749" s="121"/>
      <c r="B749" s="122"/>
      <c r="C749" s="123"/>
      <c r="D749" s="219"/>
      <c r="E749" s="192"/>
      <c r="F749" s="193"/>
      <c r="G749" s="147"/>
      <c r="H749" s="148"/>
      <c r="I749" s="162"/>
      <c r="J749" s="218"/>
      <c r="K749" s="104">
        <f t="shared" si="46"/>
        <v>0</v>
      </c>
      <c r="L749" s="104">
        <f t="shared" si="44"/>
        <v>0</v>
      </c>
      <c r="M749" s="105">
        <f t="shared" si="45"/>
        <v>0</v>
      </c>
      <c r="N749" s="294"/>
      <c r="O749" s="294"/>
      <c r="P749" s="294"/>
      <c r="Q749" s="294"/>
      <c r="R749" s="294"/>
      <c r="S749" s="294"/>
      <c r="T749" s="294"/>
      <c r="U749" s="294"/>
      <c r="V749" s="294"/>
      <c r="W749" s="294"/>
      <c r="X749" s="294"/>
      <c r="Y749" s="294"/>
      <c r="Z749" s="294"/>
      <c r="AA749" s="294"/>
      <c r="AB749" s="294"/>
      <c r="AC749" s="294"/>
      <c r="AD749" s="120"/>
    </row>
    <row r="750" spans="1:30" ht="18" customHeight="1">
      <c r="A750" s="121"/>
      <c r="B750" s="122"/>
      <c r="C750" s="123"/>
      <c r="D750" s="219"/>
      <c r="E750" s="192"/>
      <c r="F750" s="193"/>
      <c r="G750" s="147"/>
      <c r="H750" s="148"/>
      <c r="I750" s="162"/>
      <c r="J750" s="218"/>
      <c r="K750" s="104">
        <f t="shared" si="46"/>
        <v>0</v>
      </c>
      <c r="L750" s="104">
        <f t="shared" si="44"/>
        <v>0</v>
      </c>
      <c r="M750" s="105">
        <f t="shared" si="45"/>
        <v>0</v>
      </c>
      <c r="N750" s="294"/>
      <c r="O750" s="294"/>
      <c r="P750" s="294"/>
      <c r="Q750" s="294"/>
      <c r="R750" s="294"/>
      <c r="S750" s="294"/>
      <c r="T750" s="294"/>
      <c r="U750" s="294"/>
      <c r="V750" s="294"/>
      <c r="W750" s="294"/>
      <c r="X750" s="294"/>
      <c r="Y750" s="294"/>
      <c r="Z750" s="294"/>
      <c r="AA750" s="294"/>
      <c r="AB750" s="294"/>
      <c r="AC750" s="294"/>
      <c r="AD750" s="120"/>
    </row>
    <row r="751" spans="1:30" ht="18" customHeight="1">
      <c r="A751" s="121"/>
      <c r="B751" s="122"/>
      <c r="C751" s="123"/>
      <c r="D751" s="219"/>
      <c r="E751" s="192"/>
      <c r="F751" s="193"/>
      <c r="G751" s="147"/>
      <c r="H751" s="148"/>
      <c r="I751" s="162"/>
      <c r="J751" s="218"/>
      <c r="K751" s="104">
        <f t="shared" si="46"/>
        <v>0</v>
      </c>
      <c r="L751" s="104">
        <f t="shared" si="44"/>
        <v>0</v>
      </c>
      <c r="M751" s="105">
        <f t="shared" si="45"/>
        <v>0</v>
      </c>
      <c r="N751" s="294"/>
      <c r="O751" s="294"/>
      <c r="P751" s="294"/>
      <c r="Q751" s="294"/>
      <c r="R751" s="294"/>
      <c r="S751" s="294"/>
      <c r="T751" s="294"/>
      <c r="U751" s="294"/>
      <c r="V751" s="294"/>
      <c r="W751" s="294"/>
      <c r="X751" s="294"/>
      <c r="Y751" s="294"/>
      <c r="Z751" s="294"/>
      <c r="AA751" s="294"/>
      <c r="AB751" s="294"/>
      <c r="AC751" s="294"/>
      <c r="AD751" s="120"/>
    </row>
    <row r="752" spans="1:30" ht="18" customHeight="1">
      <c r="A752" s="121"/>
      <c r="B752" s="122"/>
      <c r="C752" s="123"/>
      <c r="D752" s="219"/>
      <c r="E752" s="192"/>
      <c r="F752" s="193"/>
      <c r="G752" s="147"/>
      <c r="H752" s="148"/>
      <c r="I752" s="162"/>
      <c r="J752" s="218"/>
      <c r="K752" s="104">
        <f t="shared" si="46"/>
        <v>0</v>
      </c>
      <c r="L752" s="104">
        <f t="shared" si="44"/>
        <v>0</v>
      </c>
      <c r="M752" s="105">
        <f t="shared" si="45"/>
        <v>0</v>
      </c>
      <c r="N752" s="294"/>
      <c r="O752" s="294"/>
      <c r="P752" s="294"/>
      <c r="Q752" s="294"/>
      <c r="R752" s="294"/>
      <c r="S752" s="294"/>
      <c r="T752" s="294"/>
      <c r="U752" s="294"/>
      <c r="V752" s="294"/>
      <c r="W752" s="294"/>
      <c r="X752" s="294"/>
      <c r="Y752" s="294"/>
      <c r="Z752" s="294"/>
      <c r="AA752" s="294"/>
      <c r="AB752" s="294"/>
      <c r="AC752" s="294"/>
      <c r="AD752" s="120"/>
    </row>
    <row r="753" spans="1:30" ht="18" customHeight="1">
      <c r="A753" s="121"/>
      <c r="B753" s="122"/>
      <c r="C753" s="123"/>
      <c r="D753" s="219"/>
      <c r="E753" s="192"/>
      <c r="F753" s="193"/>
      <c r="G753" s="147"/>
      <c r="H753" s="148"/>
      <c r="I753" s="162"/>
      <c r="J753" s="218"/>
      <c r="K753" s="104">
        <f t="shared" si="46"/>
        <v>0</v>
      </c>
      <c r="L753" s="104">
        <f t="shared" si="44"/>
        <v>0</v>
      </c>
      <c r="M753" s="105">
        <f t="shared" si="45"/>
        <v>0</v>
      </c>
      <c r="N753" s="294"/>
      <c r="O753" s="294"/>
      <c r="P753" s="294"/>
      <c r="Q753" s="294"/>
      <c r="R753" s="294"/>
      <c r="S753" s="294"/>
      <c r="T753" s="294"/>
      <c r="U753" s="294"/>
      <c r="V753" s="294"/>
      <c r="W753" s="294"/>
      <c r="X753" s="294"/>
      <c r="Y753" s="294"/>
      <c r="Z753" s="294"/>
      <c r="AA753" s="294"/>
      <c r="AB753" s="294"/>
      <c r="AC753" s="294"/>
      <c r="AD753" s="120"/>
    </row>
    <row r="754" spans="1:30" ht="18" customHeight="1">
      <c r="A754" s="121"/>
      <c r="B754" s="122"/>
      <c r="C754" s="123"/>
      <c r="D754" s="219"/>
      <c r="E754" s="192"/>
      <c r="F754" s="193"/>
      <c r="G754" s="147"/>
      <c r="H754" s="148"/>
      <c r="I754" s="162"/>
      <c r="J754" s="218"/>
      <c r="K754" s="104">
        <f t="shared" si="46"/>
        <v>0</v>
      </c>
      <c r="L754" s="104">
        <f t="shared" si="44"/>
        <v>0</v>
      </c>
      <c r="M754" s="105">
        <f t="shared" si="45"/>
        <v>0</v>
      </c>
      <c r="N754" s="294"/>
      <c r="O754" s="294"/>
      <c r="P754" s="294"/>
      <c r="Q754" s="294"/>
      <c r="R754" s="294"/>
      <c r="S754" s="294"/>
      <c r="T754" s="294"/>
      <c r="U754" s="294"/>
      <c r="V754" s="294"/>
      <c r="W754" s="294"/>
      <c r="X754" s="294"/>
      <c r="Y754" s="294"/>
      <c r="Z754" s="294"/>
      <c r="AA754" s="294"/>
      <c r="AB754" s="294"/>
      <c r="AC754" s="294"/>
      <c r="AD754" s="120"/>
    </row>
    <row r="755" spans="1:30" ht="18" customHeight="1">
      <c r="A755" s="121"/>
      <c r="B755" s="140"/>
      <c r="C755" s="123"/>
      <c r="D755" s="219"/>
      <c r="E755" s="192"/>
      <c r="F755" s="193"/>
      <c r="G755" s="147"/>
      <c r="H755" s="148"/>
      <c r="I755" s="162"/>
      <c r="J755" s="218"/>
      <c r="K755" s="104">
        <f t="shared" si="46"/>
        <v>0</v>
      </c>
      <c r="L755" s="104">
        <f t="shared" si="44"/>
        <v>0</v>
      </c>
      <c r="M755" s="105">
        <f t="shared" si="45"/>
        <v>0</v>
      </c>
      <c r="N755" s="294"/>
      <c r="O755" s="294"/>
      <c r="P755" s="294"/>
      <c r="Q755" s="294"/>
      <c r="R755" s="294"/>
      <c r="S755" s="294"/>
      <c r="T755" s="294"/>
      <c r="U755" s="294"/>
      <c r="V755" s="294"/>
      <c r="W755" s="294"/>
      <c r="X755" s="294"/>
      <c r="Y755" s="294"/>
      <c r="Z755" s="294"/>
      <c r="AA755" s="294"/>
      <c r="AB755" s="294"/>
      <c r="AC755" s="294"/>
      <c r="AD755" s="120"/>
    </row>
    <row r="756" spans="1:30" ht="18" customHeight="1">
      <c r="A756" s="121"/>
      <c r="B756" s="122"/>
      <c r="C756" s="123"/>
      <c r="D756" s="219"/>
      <c r="E756" s="192"/>
      <c r="F756" s="193"/>
      <c r="G756" s="147"/>
      <c r="H756" s="148"/>
      <c r="I756" s="162"/>
      <c r="J756" s="218"/>
      <c r="K756" s="104">
        <f t="shared" si="46"/>
        <v>0</v>
      </c>
      <c r="L756" s="104">
        <f t="shared" si="44"/>
        <v>0</v>
      </c>
      <c r="M756" s="105">
        <f t="shared" si="45"/>
        <v>0</v>
      </c>
      <c r="N756" s="294"/>
      <c r="O756" s="294"/>
      <c r="P756" s="294"/>
      <c r="Q756" s="294"/>
      <c r="R756" s="294"/>
      <c r="S756" s="294"/>
      <c r="T756" s="294"/>
      <c r="U756" s="294"/>
      <c r="V756" s="294"/>
      <c r="W756" s="294"/>
      <c r="X756" s="294"/>
      <c r="Y756" s="294"/>
      <c r="Z756" s="294"/>
      <c r="AA756" s="294"/>
      <c r="AB756" s="294"/>
      <c r="AC756" s="294"/>
      <c r="AD756" s="120"/>
    </row>
    <row r="757" spans="1:30" ht="18" customHeight="1">
      <c r="A757" s="121"/>
      <c r="B757" s="122"/>
      <c r="C757" s="123"/>
      <c r="D757" s="219"/>
      <c r="E757" s="192"/>
      <c r="F757" s="193"/>
      <c r="G757" s="147"/>
      <c r="H757" s="148"/>
      <c r="I757" s="162"/>
      <c r="J757" s="218"/>
      <c r="K757" s="104">
        <f t="shared" si="46"/>
        <v>0</v>
      </c>
      <c r="L757" s="104">
        <f t="shared" si="44"/>
        <v>0</v>
      </c>
      <c r="M757" s="105">
        <f t="shared" si="45"/>
        <v>0</v>
      </c>
      <c r="N757" s="294"/>
      <c r="O757" s="294"/>
      <c r="P757" s="294"/>
      <c r="Q757" s="294"/>
      <c r="R757" s="294"/>
      <c r="S757" s="294"/>
      <c r="T757" s="294"/>
      <c r="U757" s="294"/>
      <c r="V757" s="294"/>
      <c r="W757" s="294"/>
      <c r="X757" s="294"/>
      <c r="Y757" s="294"/>
      <c r="Z757" s="294"/>
      <c r="AA757" s="294"/>
      <c r="AB757" s="294"/>
      <c r="AC757" s="294"/>
      <c r="AD757" s="120"/>
    </row>
    <row r="758" spans="1:30" ht="18" customHeight="1">
      <c r="A758" s="121"/>
      <c r="B758" s="122"/>
      <c r="C758" s="123"/>
      <c r="D758" s="219"/>
      <c r="E758" s="192"/>
      <c r="F758" s="193"/>
      <c r="G758" s="147"/>
      <c r="H758" s="148"/>
      <c r="I758" s="162"/>
      <c r="J758" s="218"/>
      <c r="K758" s="104">
        <f t="shared" si="46"/>
        <v>0</v>
      </c>
      <c r="L758" s="104">
        <f t="shared" si="44"/>
        <v>0</v>
      </c>
      <c r="M758" s="105">
        <f t="shared" si="45"/>
        <v>0</v>
      </c>
      <c r="N758" s="294"/>
      <c r="O758" s="294"/>
      <c r="P758" s="294"/>
      <c r="Q758" s="294"/>
      <c r="R758" s="294"/>
      <c r="S758" s="294"/>
      <c r="T758" s="294"/>
      <c r="U758" s="294"/>
      <c r="V758" s="294"/>
      <c r="W758" s="294"/>
      <c r="X758" s="294"/>
      <c r="Y758" s="294"/>
      <c r="Z758" s="294"/>
      <c r="AA758" s="294"/>
      <c r="AB758" s="294"/>
      <c r="AC758" s="294"/>
      <c r="AD758" s="120"/>
    </row>
    <row r="759" spans="1:30" ht="18" customHeight="1">
      <c r="A759" s="121"/>
      <c r="B759" s="122"/>
      <c r="C759" s="123"/>
      <c r="D759" s="219"/>
      <c r="E759" s="192"/>
      <c r="F759" s="193"/>
      <c r="G759" s="147"/>
      <c r="H759" s="148"/>
      <c r="I759" s="162"/>
      <c r="J759" s="218"/>
      <c r="K759" s="104">
        <f t="shared" si="46"/>
        <v>0</v>
      </c>
      <c r="L759" s="104">
        <f t="shared" si="44"/>
        <v>0</v>
      </c>
      <c r="M759" s="105">
        <f t="shared" si="45"/>
        <v>0</v>
      </c>
      <c r="N759" s="294"/>
      <c r="O759" s="294"/>
      <c r="P759" s="294"/>
      <c r="Q759" s="294"/>
      <c r="R759" s="294"/>
      <c r="S759" s="294"/>
      <c r="T759" s="294"/>
      <c r="U759" s="294"/>
      <c r="V759" s="294"/>
      <c r="W759" s="294"/>
      <c r="X759" s="294"/>
      <c r="Y759" s="294"/>
      <c r="Z759" s="294"/>
      <c r="AA759" s="294"/>
      <c r="AB759" s="294"/>
      <c r="AC759" s="294"/>
      <c r="AD759" s="120"/>
    </row>
    <row r="760" spans="1:30" ht="18" customHeight="1">
      <c r="A760" s="121"/>
      <c r="B760" s="122"/>
      <c r="C760" s="123"/>
      <c r="D760" s="219"/>
      <c r="E760" s="192"/>
      <c r="F760" s="193"/>
      <c r="G760" s="147"/>
      <c r="H760" s="148"/>
      <c r="I760" s="162"/>
      <c r="J760" s="218"/>
      <c r="K760" s="104">
        <f t="shared" si="46"/>
        <v>0</v>
      </c>
      <c r="L760" s="104">
        <f t="shared" si="44"/>
        <v>0</v>
      </c>
      <c r="M760" s="105">
        <f t="shared" si="45"/>
        <v>0</v>
      </c>
      <c r="N760" s="294"/>
      <c r="O760" s="294"/>
      <c r="P760" s="294"/>
      <c r="Q760" s="294"/>
      <c r="R760" s="294"/>
      <c r="S760" s="294"/>
      <c r="T760" s="294"/>
      <c r="U760" s="294"/>
      <c r="V760" s="294"/>
      <c r="W760" s="294"/>
      <c r="X760" s="294"/>
      <c r="Y760" s="294"/>
      <c r="Z760" s="294"/>
      <c r="AA760" s="294"/>
      <c r="AB760" s="294"/>
      <c r="AC760" s="294"/>
      <c r="AD760" s="120"/>
    </row>
    <row r="761" spans="1:30" ht="18" customHeight="1">
      <c r="A761" s="121"/>
      <c r="B761" s="122"/>
      <c r="C761" s="123"/>
      <c r="D761" s="219"/>
      <c r="E761" s="192"/>
      <c r="F761" s="193"/>
      <c r="G761" s="147"/>
      <c r="H761" s="148"/>
      <c r="I761" s="162"/>
      <c r="J761" s="218"/>
      <c r="K761" s="104">
        <f t="shared" si="46"/>
        <v>0</v>
      </c>
      <c r="L761" s="104">
        <f t="shared" si="44"/>
        <v>0</v>
      </c>
      <c r="M761" s="105">
        <f t="shared" si="45"/>
        <v>0</v>
      </c>
      <c r="N761" s="294"/>
      <c r="O761" s="294"/>
      <c r="P761" s="294"/>
      <c r="Q761" s="294"/>
      <c r="R761" s="294"/>
      <c r="S761" s="294"/>
      <c r="T761" s="294"/>
      <c r="U761" s="294"/>
      <c r="V761" s="294"/>
      <c r="W761" s="294"/>
      <c r="X761" s="294"/>
      <c r="Y761" s="294"/>
      <c r="Z761" s="294"/>
      <c r="AA761" s="294"/>
      <c r="AB761" s="294"/>
      <c r="AC761" s="294"/>
      <c r="AD761" s="120"/>
    </row>
    <row r="762" spans="1:30" ht="18" customHeight="1">
      <c r="A762" s="121"/>
      <c r="B762" s="122"/>
      <c r="C762" s="123"/>
      <c r="D762" s="219"/>
      <c r="E762" s="192"/>
      <c r="F762" s="193"/>
      <c r="G762" s="147"/>
      <c r="H762" s="148"/>
      <c r="I762" s="162"/>
      <c r="J762" s="218"/>
      <c r="K762" s="104">
        <f t="shared" si="46"/>
        <v>0</v>
      </c>
      <c r="L762" s="104">
        <f t="shared" si="44"/>
        <v>0</v>
      </c>
      <c r="M762" s="105">
        <f t="shared" si="45"/>
        <v>0</v>
      </c>
      <c r="N762" s="294"/>
      <c r="O762" s="294"/>
      <c r="P762" s="294"/>
      <c r="Q762" s="294"/>
      <c r="R762" s="294"/>
      <c r="S762" s="294"/>
      <c r="T762" s="294"/>
      <c r="U762" s="294"/>
      <c r="V762" s="294"/>
      <c r="W762" s="294"/>
      <c r="X762" s="294"/>
      <c r="Y762" s="294"/>
      <c r="Z762" s="294"/>
      <c r="AA762" s="294"/>
      <c r="AB762" s="294"/>
      <c r="AC762" s="294"/>
      <c r="AD762" s="120"/>
    </row>
    <row r="763" spans="1:30" ht="18" customHeight="1">
      <c r="A763" s="121"/>
      <c r="B763" s="122"/>
      <c r="C763" s="123"/>
      <c r="D763" s="219"/>
      <c r="E763" s="192"/>
      <c r="F763" s="193"/>
      <c r="G763" s="147"/>
      <c r="H763" s="148"/>
      <c r="I763" s="162"/>
      <c r="J763" s="218"/>
      <c r="K763" s="104">
        <f t="shared" si="46"/>
        <v>0</v>
      </c>
      <c r="L763" s="104">
        <f t="shared" si="44"/>
        <v>0</v>
      </c>
      <c r="M763" s="105">
        <f t="shared" si="45"/>
        <v>0</v>
      </c>
      <c r="N763" s="294"/>
      <c r="O763" s="294"/>
      <c r="P763" s="294"/>
      <c r="Q763" s="294"/>
      <c r="R763" s="294"/>
      <c r="S763" s="294"/>
      <c r="T763" s="294"/>
      <c r="U763" s="294"/>
      <c r="V763" s="294"/>
      <c r="W763" s="294"/>
      <c r="X763" s="294"/>
      <c r="Y763" s="294"/>
      <c r="Z763" s="294"/>
      <c r="AA763" s="294"/>
      <c r="AB763" s="294"/>
      <c r="AC763" s="294"/>
      <c r="AD763" s="120"/>
    </row>
    <row r="764" spans="1:30" ht="18" customHeight="1">
      <c r="A764" s="121"/>
      <c r="B764" s="122"/>
      <c r="C764" s="123"/>
      <c r="D764" s="219"/>
      <c r="E764" s="192"/>
      <c r="F764" s="193"/>
      <c r="G764" s="147"/>
      <c r="H764" s="148"/>
      <c r="I764" s="162"/>
      <c r="J764" s="218"/>
      <c r="K764" s="104">
        <f t="shared" si="46"/>
        <v>0</v>
      </c>
      <c r="L764" s="104">
        <f t="shared" si="44"/>
        <v>0</v>
      </c>
      <c r="M764" s="105">
        <f t="shared" si="45"/>
        <v>0</v>
      </c>
      <c r="N764" s="294"/>
      <c r="O764" s="294"/>
      <c r="P764" s="294"/>
      <c r="Q764" s="294"/>
      <c r="R764" s="294"/>
      <c r="S764" s="294"/>
      <c r="T764" s="294"/>
      <c r="U764" s="294"/>
      <c r="V764" s="294"/>
      <c r="W764" s="294"/>
      <c r="X764" s="294"/>
      <c r="Y764" s="294"/>
      <c r="Z764" s="294"/>
      <c r="AA764" s="294"/>
      <c r="AB764" s="294"/>
      <c r="AC764" s="294"/>
      <c r="AD764" s="120"/>
    </row>
    <row r="765" spans="1:30" ht="18" customHeight="1">
      <c r="A765" s="121"/>
      <c r="B765" s="122"/>
      <c r="C765" s="123"/>
      <c r="D765" s="219"/>
      <c r="E765" s="192"/>
      <c r="F765" s="193"/>
      <c r="G765" s="147"/>
      <c r="H765" s="148"/>
      <c r="I765" s="162"/>
      <c r="J765" s="218"/>
      <c r="K765" s="104">
        <f t="shared" si="46"/>
        <v>0</v>
      </c>
      <c r="L765" s="104">
        <f t="shared" si="44"/>
        <v>0</v>
      </c>
      <c r="M765" s="105">
        <f t="shared" si="45"/>
        <v>0</v>
      </c>
      <c r="N765" s="294"/>
      <c r="O765" s="294"/>
      <c r="P765" s="294"/>
      <c r="Q765" s="294"/>
      <c r="R765" s="294"/>
      <c r="S765" s="294"/>
      <c r="T765" s="294"/>
      <c r="U765" s="294"/>
      <c r="V765" s="294"/>
      <c r="W765" s="294"/>
      <c r="X765" s="294"/>
      <c r="Y765" s="294"/>
      <c r="Z765" s="294"/>
      <c r="AA765" s="294"/>
      <c r="AB765" s="294"/>
      <c r="AC765" s="294"/>
      <c r="AD765" s="120"/>
    </row>
    <row r="766" spans="1:30" ht="18" customHeight="1">
      <c r="A766" s="121"/>
      <c r="B766" s="140"/>
      <c r="C766" s="123"/>
      <c r="D766" s="219"/>
      <c r="E766" s="192"/>
      <c r="F766" s="193"/>
      <c r="G766" s="147"/>
      <c r="H766" s="148"/>
      <c r="I766" s="162"/>
      <c r="J766" s="218"/>
      <c r="K766" s="104">
        <f t="shared" si="46"/>
        <v>0</v>
      </c>
      <c r="L766" s="104">
        <f t="shared" si="44"/>
        <v>0</v>
      </c>
      <c r="M766" s="105">
        <f t="shared" si="45"/>
        <v>0</v>
      </c>
      <c r="N766" s="294"/>
      <c r="O766" s="294"/>
      <c r="P766" s="294"/>
      <c r="Q766" s="294"/>
      <c r="R766" s="294"/>
      <c r="S766" s="294"/>
      <c r="T766" s="294"/>
      <c r="U766" s="294"/>
      <c r="V766" s="294"/>
      <c r="W766" s="294"/>
      <c r="X766" s="294"/>
      <c r="Y766" s="294"/>
      <c r="Z766" s="294"/>
      <c r="AA766" s="294"/>
      <c r="AB766" s="294"/>
      <c r="AC766" s="294"/>
      <c r="AD766" s="120"/>
    </row>
    <row r="767" spans="1:30" ht="18" customHeight="1">
      <c r="A767" s="121"/>
      <c r="B767" s="122"/>
      <c r="C767" s="123"/>
      <c r="D767" s="219"/>
      <c r="E767" s="192"/>
      <c r="F767" s="193"/>
      <c r="G767" s="147"/>
      <c r="H767" s="148"/>
      <c r="I767" s="162"/>
      <c r="J767" s="218"/>
      <c r="K767" s="104">
        <f t="shared" si="46"/>
        <v>0</v>
      </c>
      <c r="L767" s="104">
        <f t="shared" si="44"/>
        <v>0</v>
      </c>
      <c r="M767" s="105">
        <f t="shared" si="45"/>
        <v>0</v>
      </c>
      <c r="N767" s="294"/>
      <c r="O767" s="294"/>
      <c r="P767" s="294"/>
      <c r="Q767" s="294"/>
      <c r="R767" s="294"/>
      <c r="S767" s="294"/>
      <c r="T767" s="294"/>
      <c r="U767" s="294"/>
      <c r="V767" s="294"/>
      <c r="W767" s="294"/>
      <c r="X767" s="294"/>
      <c r="Y767" s="294"/>
      <c r="Z767" s="294"/>
      <c r="AA767" s="294"/>
      <c r="AB767" s="294"/>
      <c r="AC767" s="294"/>
      <c r="AD767" s="120"/>
    </row>
    <row r="768" spans="1:30" ht="18" customHeight="1">
      <c r="A768" s="121"/>
      <c r="B768" s="239"/>
      <c r="C768" s="240"/>
      <c r="D768" s="219"/>
      <c r="E768" s="192"/>
      <c r="F768" s="193"/>
      <c r="G768" s="147"/>
      <c r="H768" s="148"/>
      <c r="I768" s="162"/>
      <c r="J768" s="218"/>
      <c r="K768" s="104">
        <f t="shared" si="46"/>
        <v>0</v>
      </c>
      <c r="L768" s="104">
        <f t="shared" si="44"/>
        <v>0</v>
      </c>
      <c r="M768" s="105">
        <f t="shared" si="45"/>
        <v>0</v>
      </c>
      <c r="N768" s="294"/>
      <c r="O768" s="294"/>
      <c r="P768" s="294"/>
      <c r="Q768" s="294"/>
      <c r="R768" s="294"/>
      <c r="S768" s="294"/>
      <c r="T768" s="294"/>
      <c r="U768" s="294"/>
      <c r="V768" s="294"/>
      <c r="W768" s="294"/>
      <c r="X768" s="294"/>
      <c r="Y768" s="294"/>
      <c r="Z768" s="294"/>
      <c r="AA768" s="294"/>
      <c r="AB768" s="294"/>
      <c r="AC768" s="294"/>
      <c r="AD768" s="120"/>
    </row>
    <row r="769" spans="1:30" ht="18" customHeight="1">
      <c r="A769" s="121"/>
      <c r="B769" s="239"/>
      <c r="C769" s="240"/>
      <c r="D769" s="219"/>
      <c r="E769" s="192"/>
      <c r="F769" s="193"/>
      <c r="G769" s="147"/>
      <c r="H769" s="148"/>
      <c r="I769" s="162"/>
      <c r="J769" s="218"/>
      <c r="K769" s="104">
        <f t="shared" si="46"/>
        <v>0</v>
      </c>
      <c r="L769" s="104">
        <f t="shared" si="44"/>
        <v>0</v>
      </c>
      <c r="M769" s="105">
        <f t="shared" si="45"/>
        <v>0</v>
      </c>
      <c r="N769" s="294"/>
      <c r="O769" s="294"/>
      <c r="P769" s="294"/>
      <c r="Q769" s="294"/>
      <c r="R769" s="294"/>
      <c r="S769" s="294"/>
      <c r="T769" s="294"/>
      <c r="U769" s="294"/>
      <c r="V769" s="294"/>
      <c r="W769" s="294"/>
      <c r="X769" s="294"/>
      <c r="Y769" s="294"/>
      <c r="Z769" s="294"/>
      <c r="AA769" s="294"/>
      <c r="AB769" s="294"/>
      <c r="AC769" s="294"/>
      <c r="AD769" s="120"/>
    </row>
    <row r="770" spans="1:30" ht="18" customHeight="1">
      <c r="A770" s="121"/>
      <c r="B770" s="122"/>
      <c r="C770" s="123"/>
      <c r="D770" s="219"/>
      <c r="E770" s="192"/>
      <c r="F770" s="193"/>
      <c r="G770" s="147"/>
      <c r="H770" s="148"/>
      <c r="I770" s="162"/>
      <c r="J770" s="218"/>
      <c r="K770" s="104">
        <f t="shared" si="46"/>
        <v>0</v>
      </c>
      <c r="L770" s="104">
        <f t="shared" si="44"/>
        <v>0</v>
      </c>
      <c r="M770" s="105">
        <f t="shared" si="45"/>
        <v>0</v>
      </c>
      <c r="N770" s="294"/>
      <c r="O770" s="294"/>
      <c r="P770" s="294"/>
      <c r="Q770" s="294"/>
      <c r="R770" s="294"/>
      <c r="S770" s="294"/>
      <c r="T770" s="294"/>
      <c r="U770" s="294"/>
      <c r="V770" s="294"/>
      <c r="W770" s="294"/>
      <c r="X770" s="294"/>
      <c r="Y770" s="294"/>
      <c r="Z770" s="294"/>
      <c r="AA770" s="294"/>
      <c r="AB770" s="294"/>
      <c r="AC770" s="294"/>
      <c r="AD770" s="120"/>
    </row>
    <row r="771" spans="1:30" ht="18" customHeight="1">
      <c r="A771" s="121"/>
      <c r="B771" s="122"/>
      <c r="C771" s="123"/>
      <c r="D771" s="219"/>
      <c r="E771" s="192"/>
      <c r="F771" s="193"/>
      <c r="G771" s="147"/>
      <c r="H771" s="148"/>
      <c r="I771" s="162"/>
      <c r="J771" s="218"/>
      <c r="K771" s="104">
        <f t="shared" si="46"/>
        <v>0</v>
      </c>
      <c r="L771" s="104">
        <f t="shared" si="44"/>
        <v>0</v>
      </c>
      <c r="M771" s="105">
        <f t="shared" si="45"/>
        <v>0</v>
      </c>
      <c r="N771" s="294"/>
      <c r="O771" s="294"/>
      <c r="P771" s="294"/>
      <c r="Q771" s="294"/>
      <c r="R771" s="294"/>
      <c r="S771" s="294"/>
      <c r="T771" s="294"/>
      <c r="U771" s="294"/>
      <c r="V771" s="294"/>
      <c r="W771" s="294"/>
      <c r="X771" s="294"/>
      <c r="Y771" s="294"/>
      <c r="Z771" s="294"/>
      <c r="AA771" s="294"/>
      <c r="AB771" s="294"/>
      <c r="AC771" s="294"/>
      <c r="AD771" s="120"/>
    </row>
    <row r="772" spans="1:30" ht="18" customHeight="1">
      <c r="A772" s="142"/>
      <c r="B772" s="143"/>
      <c r="C772" s="144"/>
      <c r="D772" s="144"/>
      <c r="E772" s="145"/>
      <c r="F772" s="146"/>
      <c r="G772" s="147"/>
      <c r="H772" s="148"/>
      <c r="I772" s="149"/>
      <c r="J772" s="218"/>
      <c r="K772" s="104">
        <f t="shared" si="46"/>
        <v>0</v>
      </c>
      <c r="L772" s="104">
        <f t="shared" si="44"/>
        <v>0</v>
      </c>
      <c r="M772" s="105">
        <f t="shared" si="45"/>
        <v>0</v>
      </c>
      <c r="N772" s="286"/>
      <c r="O772" s="286"/>
      <c r="P772" s="286"/>
      <c r="Q772" s="286"/>
      <c r="R772" s="286"/>
      <c r="S772" s="286"/>
      <c r="T772" s="286"/>
      <c r="U772" s="286"/>
      <c r="V772" s="286"/>
      <c r="W772" s="286"/>
      <c r="X772" s="286"/>
      <c r="Y772" s="286"/>
      <c r="Z772" s="286"/>
      <c r="AA772" s="286"/>
      <c r="AB772" s="286"/>
      <c r="AC772" s="286"/>
      <c r="AD772" s="120"/>
    </row>
    <row r="773" spans="1:30" ht="18" customHeight="1">
      <c r="A773" s="56">
        <v>37</v>
      </c>
      <c r="B773" s="95"/>
      <c r="C773" s="96"/>
      <c r="D773" s="141"/>
      <c r="E773" s="192"/>
      <c r="F773" s="193"/>
      <c r="G773" s="147"/>
      <c r="H773" s="148"/>
      <c r="I773" s="162"/>
      <c r="J773" s="218"/>
      <c r="K773" s="104">
        <f t="shared" si="46"/>
        <v>0</v>
      </c>
      <c r="L773" s="104">
        <f t="shared" si="44"/>
        <v>0</v>
      </c>
      <c r="M773" s="105">
        <f t="shared" si="45"/>
        <v>0</v>
      </c>
      <c r="N773" s="319"/>
      <c r="O773" s="314"/>
      <c r="P773" s="313">
        <f>SUM(M773:M802)+N773+O773</f>
        <v>0</v>
      </c>
      <c r="Q773" s="314">
        <v>0</v>
      </c>
      <c r="R773" s="313"/>
      <c r="S773" s="316"/>
      <c r="T773" s="314"/>
      <c r="U773" s="316">
        <v>112</v>
      </c>
      <c r="V773" s="314"/>
      <c r="W773" s="316">
        <v>56</v>
      </c>
      <c r="X773" s="314"/>
      <c r="Y773" s="313">
        <f>ROUND((P773-T773),1)</f>
        <v>0</v>
      </c>
      <c r="Z773" s="312">
        <f>IF(OR(SUM(V773:V802)="",SUM(Q773:Q802)=""),0,IF(OR(SUM(U773:U802)=320,SUM(V773:V802)&gt;0),ROUND((SUM(Q773:Q802)-SUM(V773:V802)),1),0))</f>
        <v>0</v>
      </c>
      <c r="AA773" s="312">
        <f>IF(OR(SUM(X773:X802)="",SUM(R773:R802)=""),0,IF(OR(SUM(W773:W802)=160,SUM(X773:X802)&gt;0),ROUND((SUM(R773:R802)-SUM(X773:X802)),1),0))</f>
        <v>0</v>
      </c>
      <c r="AB773" s="314"/>
      <c r="AC773" s="315">
        <f>SUM(Y773:AA802)</f>
        <v>0</v>
      </c>
      <c r="AD773" s="120"/>
    </row>
    <row r="774" spans="1:30" ht="18" customHeight="1">
      <c r="A774" s="121"/>
      <c r="B774" s="260"/>
      <c r="C774" s="261"/>
      <c r="D774" s="219"/>
      <c r="E774" s="192"/>
      <c r="F774" s="193"/>
      <c r="G774" s="147"/>
      <c r="H774" s="148"/>
      <c r="I774" s="162"/>
      <c r="J774" s="218"/>
      <c r="K774" s="104">
        <f t="shared" si="46"/>
        <v>0</v>
      </c>
      <c r="L774" s="104">
        <f t="shared" si="44"/>
        <v>0</v>
      </c>
      <c r="M774" s="105">
        <f t="shared" si="45"/>
        <v>0</v>
      </c>
      <c r="N774" s="294"/>
      <c r="O774" s="294"/>
      <c r="P774" s="294"/>
      <c r="Q774" s="294"/>
      <c r="R774" s="294"/>
      <c r="S774" s="294"/>
      <c r="T774" s="294"/>
      <c r="U774" s="294"/>
      <c r="V774" s="294"/>
      <c r="W774" s="294"/>
      <c r="X774" s="294"/>
      <c r="Y774" s="294"/>
      <c r="Z774" s="294"/>
      <c r="AA774" s="294"/>
      <c r="AB774" s="294"/>
      <c r="AC774" s="294"/>
      <c r="AD774" s="120"/>
    </row>
    <row r="775" spans="1:30" ht="18" customHeight="1">
      <c r="A775" s="121"/>
      <c r="B775" s="122"/>
      <c r="C775" s="123"/>
      <c r="D775" s="219"/>
      <c r="E775" s="192"/>
      <c r="F775" s="193"/>
      <c r="G775" s="147"/>
      <c r="H775" s="148"/>
      <c r="I775" s="162"/>
      <c r="J775" s="218"/>
      <c r="K775" s="104">
        <f t="shared" si="46"/>
        <v>0</v>
      </c>
      <c r="L775" s="104">
        <f t="shared" si="44"/>
        <v>0</v>
      </c>
      <c r="M775" s="105">
        <f t="shared" si="45"/>
        <v>0</v>
      </c>
      <c r="N775" s="294"/>
      <c r="O775" s="294"/>
      <c r="P775" s="294"/>
      <c r="Q775" s="294"/>
      <c r="R775" s="294"/>
      <c r="S775" s="294"/>
      <c r="T775" s="294"/>
      <c r="U775" s="294"/>
      <c r="V775" s="294"/>
      <c r="W775" s="294"/>
      <c r="X775" s="294"/>
      <c r="Y775" s="294"/>
      <c r="Z775" s="294"/>
      <c r="AA775" s="294"/>
      <c r="AB775" s="294"/>
      <c r="AC775" s="294"/>
      <c r="AD775" s="120"/>
    </row>
    <row r="776" spans="1:30" ht="18" customHeight="1">
      <c r="A776" s="121"/>
      <c r="B776" s="122"/>
      <c r="C776" s="123"/>
      <c r="D776" s="219"/>
      <c r="E776" s="192"/>
      <c r="F776" s="193"/>
      <c r="G776" s="147"/>
      <c r="H776" s="148"/>
      <c r="I776" s="162"/>
      <c r="J776" s="218"/>
      <c r="K776" s="104">
        <f t="shared" si="46"/>
        <v>0</v>
      </c>
      <c r="L776" s="104">
        <f t="shared" si="44"/>
        <v>0</v>
      </c>
      <c r="M776" s="105">
        <f t="shared" si="45"/>
        <v>0</v>
      </c>
      <c r="N776" s="294"/>
      <c r="O776" s="294"/>
      <c r="P776" s="294"/>
      <c r="Q776" s="294"/>
      <c r="R776" s="294"/>
      <c r="S776" s="294"/>
      <c r="T776" s="294"/>
      <c r="U776" s="294"/>
      <c r="V776" s="294"/>
      <c r="W776" s="294"/>
      <c r="X776" s="294"/>
      <c r="Y776" s="294"/>
      <c r="Z776" s="294"/>
      <c r="AA776" s="294"/>
      <c r="AB776" s="294"/>
      <c r="AC776" s="294"/>
      <c r="AD776" s="120"/>
    </row>
    <row r="777" spans="1:30" ht="18" customHeight="1">
      <c r="A777" s="121"/>
      <c r="B777" s="122"/>
      <c r="C777" s="123"/>
      <c r="D777" s="219"/>
      <c r="E777" s="192"/>
      <c r="F777" s="193"/>
      <c r="G777" s="147"/>
      <c r="H777" s="148"/>
      <c r="I777" s="162"/>
      <c r="J777" s="218"/>
      <c r="K777" s="104">
        <f t="shared" si="46"/>
        <v>0</v>
      </c>
      <c r="L777" s="104">
        <f t="shared" si="44"/>
        <v>0</v>
      </c>
      <c r="M777" s="105">
        <f t="shared" si="45"/>
        <v>0</v>
      </c>
      <c r="N777" s="294"/>
      <c r="O777" s="294"/>
      <c r="P777" s="294"/>
      <c r="Q777" s="294"/>
      <c r="R777" s="294"/>
      <c r="S777" s="294"/>
      <c r="T777" s="294"/>
      <c r="U777" s="294"/>
      <c r="V777" s="294"/>
      <c r="W777" s="294"/>
      <c r="X777" s="294"/>
      <c r="Y777" s="294"/>
      <c r="Z777" s="294"/>
      <c r="AA777" s="294"/>
      <c r="AB777" s="294"/>
      <c r="AC777" s="294"/>
      <c r="AD777" s="120"/>
    </row>
    <row r="778" spans="1:30" ht="18" customHeight="1">
      <c r="A778" s="121"/>
      <c r="B778" s="122"/>
      <c r="C778" s="123"/>
      <c r="D778" s="219"/>
      <c r="E778" s="192"/>
      <c r="F778" s="193"/>
      <c r="G778" s="147"/>
      <c r="H778" s="148"/>
      <c r="I778" s="162"/>
      <c r="J778" s="218"/>
      <c r="K778" s="104">
        <f t="shared" si="46"/>
        <v>0</v>
      </c>
      <c r="L778" s="104">
        <f t="shared" si="44"/>
        <v>0</v>
      </c>
      <c r="M778" s="105">
        <f t="shared" si="45"/>
        <v>0</v>
      </c>
      <c r="N778" s="294"/>
      <c r="O778" s="294"/>
      <c r="P778" s="294"/>
      <c r="Q778" s="294"/>
      <c r="R778" s="294"/>
      <c r="S778" s="294"/>
      <c r="T778" s="294"/>
      <c r="U778" s="294"/>
      <c r="V778" s="294"/>
      <c r="W778" s="294"/>
      <c r="X778" s="294"/>
      <c r="Y778" s="294"/>
      <c r="Z778" s="294"/>
      <c r="AA778" s="294"/>
      <c r="AB778" s="294"/>
      <c r="AC778" s="294"/>
      <c r="AD778" s="120"/>
    </row>
    <row r="779" spans="1:30" ht="18" customHeight="1">
      <c r="A779" s="121"/>
      <c r="B779" s="122"/>
      <c r="C779" s="123"/>
      <c r="D779" s="219"/>
      <c r="E779" s="192"/>
      <c r="F779" s="193"/>
      <c r="G779" s="147"/>
      <c r="H779" s="148"/>
      <c r="I779" s="162"/>
      <c r="J779" s="218"/>
      <c r="K779" s="104">
        <f t="shared" si="46"/>
        <v>0</v>
      </c>
      <c r="L779" s="104">
        <f t="shared" si="44"/>
        <v>0</v>
      </c>
      <c r="M779" s="105">
        <f t="shared" si="45"/>
        <v>0</v>
      </c>
      <c r="N779" s="294"/>
      <c r="O779" s="294"/>
      <c r="P779" s="294"/>
      <c r="Q779" s="294"/>
      <c r="R779" s="294"/>
      <c r="S779" s="294"/>
      <c r="T779" s="294"/>
      <c r="U779" s="294"/>
      <c r="V779" s="294"/>
      <c r="W779" s="294"/>
      <c r="X779" s="294"/>
      <c r="Y779" s="294"/>
      <c r="Z779" s="294"/>
      <c r="AA779" s="294"/>
      <c r="AB779" s="294"/>
      <c r="AC779" s="294"/>
      <c r="AD779" s="120"/>
    </row>
    <row r="780" spans="1:30" ht="18" customHeight="1">
      <c r="A780" s="121"/>
      <c r="B780" s="122"/>
      <c r="C780" s="123"/>
      <c r="D780" s="219"/>
      <c r="E780" s="192"/>
      <c r="F780" s="193"/>
      <c r="G780" s="147"/>
      <c r="H780" s="148"/>
      <c r="I780" s="162"/>
      <c r="J780" s="218"/>
      <c r="K780" s="104">
        <f t="shared" si="46"/>
        <v>0</v>
      </c>
      <c r="L780" s="104">
        <f t="shared" si="44"/>
        <v>0</v>
      </c>
      <c r="M780" s="105">
        <f t="shared" si="45"/>
        <v>0</v>
      </c>
      <c r="N780" s="294"/>
      <c r="O780" s="294"/>
      <c r="P780" s="294"/>
      <c r="Q780" s="294"/>
      <c r="R780" s="294"/>
      <c r="S780" s="294"/>
      <c r="T780" s="294"/>
      <c r="U780" s="294"/>
      <c r="V780" s="294"/>
      <c r="W780" s="294"/>
      <c r="X780" s="294"/>
      <c r="Y780" s="294"/>
      <c r="Z780" s="294"/>
      <c r="AA780" s="294"/>
      <c r="AB780" s="294"/>
      <c r="AC780" s="294"/>
      <c r="AD780" s="120"/>
    </row>
    <row r="781" spans="1:30" ht="18" customHeight="1">
      <c r="A781" s="121"/>
      <c r="B781" s="122"/>
      <c r="C781" s="123"/>
      <c r="D781" s="219"/>
      <c r="E781" s="192"/>
      <c r="F781" s="193"/>
      <c r="G781" s="147"/>
      <c r="H781" s="148"/>
      <c r="I781" s="162"/>
      <c r="J781" s="218"/>
      <c r="K781" s="104">
        <f t="shared" si="46"/>
        <v>0</v>
      </c>
      <c r="L781" s="104">
        <f t="shared" si="44"/>
        <v>0</v>
      </c>
      <c r="M781" s="105">
        <f t="shared" si="45"/>
        <v>0</v>
      </c>
      <c r="N781" s="294"/>
      <c r="O781" s="294"/>
      <c r="P781" s="294"/>
      <c r="Q781" s="294"/>
      <c r="R781" s="294"/>
      <c r="S781" s="294"/>
      <c r="T781" s="294"/>
      <c r="U781" s="294"/>
      <c r="V781" s="294"/>
      <c r="W781" s="294"/>
      <c r="X781" s="294"/>
      <c r="Y781" s="294"/>
      <c r="Z781" s="294"/>
      <c r="AA781" s="294"/>
      <c r="AB781" s="294"/>
      <c r="AC781" s="294"/>
      <c r="AD781" s="120"/>
    </row>
    <row r="782" spans="1:30" ht="18" customHeight="1">
      <c r="A782" s="121"/>
      <c r="B782" s="122"/>
      <c r="C782" s="123"/>
      <c r="D782" s="219"/>
      <c r="E782" s="192"/>
      <c r="F782" s="193"/>
      <c r="G782" s="147"/>
      <c r="H782" s="148"/>
      <c r="I782" s="162"/>
      <c r="J782" s="218"/>
      <c r="K782" s="104">
        <f t="shared" si="46"/>
        <v>0</v>
      </c>
      <c r="L782" s="104">
        <f t="shared" si="44"/>
        <v>0</v>
      </c>
      <c r="M782" s="105">
        <f t="shared" si="45"/>
        <v>0</v>
      </c>
      <c r="N782" s="294"/>
      <c r="O782" s="294"/>
      <c r="P782" s="294"/>
      <c r="Q782" s="294"/>
      <c r="R782" s="294"/>
      <c r="S782" s="294"/>
      <c r="T782" s="294"/>
      <c r="U782" s="294"/>
      <c r="V782" s="294"/>
      <c r="W782" s="294"/>
      <c r="X782" s="294"/>
      <c r="Y782" s="294"/>
      <c r="Z782" s="294"/>
      <c r="AA782" s="294"/>
      <c r="AB782" s="294"/>
      <c r="AC782" s="294"/>
      <c r="AD782" s="120"/>
    </row>
    <row r="783" spans="1:30" ht="18" customHeight="1">
      <c r="A783" s="121"/>
      <c r="B783" s="122"/>
      <c r="C783" s="123"/>
      <c r="D783" s="219"/>
      <c r="E783" s="192"/>
      <c r="F783" s="193"/>
      <c r="G783" s="147"/>
      <c r="H783" s="148"/>
      <c r="I783" s="162"/>
      <c r="J783" s="218"/>
      <c r="K783" s="104">
        <f t="shared" si="46"/>
        <v>0</v>
      </c>
      <c r="L783" s="104">
        <f t="shared" si="44"/>
        <v>0</v>
      </c>
      <c r="M783" s="105">
        <f t="shared" si="45"/>
        <v>0</v>
      </c>
      <c r="N783" s="294"/>
      <c r="O783" s="294"/>
      <c r="P783" s="294"/>
      <c r="Q783" s="294"/>
      <c r="R783" s="294"/>
      <c r="S783" s="294"/>
      <c r="T783" s="294"/>
      <c r="U783" s="294"/>
      <c r="V783" s="294"/>
      <c r="W783" s="294"/>
      <c r="X783" s="294"/>
      <c r="Y783" s="294"/>
      <c r="Z783" s="294"/>
      <c r="AA783" s="294"/>
      <c r="AB783" s="294"/>
      <c r="AC783" s="294"/>
      <c r="AD783" s="120"/>
    </row>
    <row r="784" spans="1:30" ht="18" customHeight="1">
      <c r="A784" s="121"/>
      <c r="B784" s="122"/>
      <c r="C784" s="123"/>
      <c r="D784" s="219"/>
      <c r="E784" s="192"/>
      <c r="F784" s="193"/>
      <c r="G784" s="147"/>
      <c r="H784" s="148"/>
      <c r="I784" s="162"/>
      <c r="J784" s="218"/>
      <c r="K784" s="104">
        <f t="shared" si="46"/>
        <v>0</v>
      </c>
      <c r="L784" s="104">
        <f t="shared" si="44"/>
        <v>0</v>
      </c>
      <c r="M784" s="105">
        <f t="shared" si="45"/>
        <v>0</v>
      </c>
      <c r="N784" s="294"/>
      <c r="O784" s="294"/>
      <c r="P784" s="294"/>
      <c r="Q784" s="294"/>
      <c r="R784" s="294"/>
      <c r="S784" s="294"/>
      <c r="T784" s="294"/>
      <c r="U784" s="294"/>
      <c r="V784" s="294"/>
      <c r="W784" s="294"/>
      <c r="X784" s="294"/>
      <c r="Y784" s="294"/>
      <c r="Z784" s="294"/>
      <c r="AA784" s="294"/>
      <c r="AB784" s="294"/>
      <c r="AC784" s="294"/>
      <c r="AD784" s="120"/>
    </row>
    <row r="785" spans="1:30" ht="18" customHeight="1">
      <c r="A785" s="121"/>
      <c r="B785" s="140"/>
      <c r="C785" s="123"/>
      <c r="D785" s="219"/>
      <c r="E785" s="192"/>
      <c r="F785" s="193"/>
      <c r="G785" s="147"/>
      <c r="H785" s="148"/>
      <c r="I785" s="162"/>
      <c r="J785" s="218"/>
      <c r="K785" s="104">
        <f t="shared" si="46"/>
        <v>0</v>
      </c>
      <c r="L785" s="104">
        <f t="shared" si="44"/>
        <v>0</v>
      </c>
      <c r="M785" s="105">
        <f t="shared" si="45"/>
        <v>0</v>
      </c>
      <c r="N785" s="294"/>
      <c r="O785" s="294"/>
      <c r="P785" s="294"/>
      <c r="Q785" s="294"/>
      <c r="R785" s="294"/>
      <c r="S785" s="294"/>
      <c r="T785" s="294"/>
      <c r="U785" s="294"/>
      <c r="V785" s="294"/>
      <c r="W785" s="294"/>
      <c r="X785" s="294"/>
      <c r="Y785" s="294"/>
      <c r="Z785" s="294"/>
      <c r="AA785" s="294"/>
      <c r="AB785" s="294"/>
      <c r="AC785" s="294"/>
      <c r="AD785" s="120"/>
    </row>
    <row r="786" spans="1:30" ht="18" customHeight="1">
      <c r="A786" s="121"/>
      <c r="B786" s="122"/>
      <c r="C786" s="123"/>
      <c r="D786" s="219"/>
      <c r="E786" s="192"/>
      <c r="F786" s="193"/>
      <c r="G786" s="147"/>
      <c r="H786" s="148"/>
      <c r="I786" s="162"/>
      <c r="J786" s="218"/>
      <c r="K786" s="104">
        <f t="shared" si="46"/>
        <v>0</v>
      </c>
      <c r="L786" s="104">
        <f t="shared" si="44"/>
        <v>0</v>
      </c>
      <c r="M786" s="105">
        <f t="shared" si="45"/>
        <v>0</v>
      </c>
      <c r="N786" s="294"/>
      <c r="O786" s="294"/>
      <c r="P786" s="294"/>
      <c r="Q786" s="294"/>
      <c r="R786" s="294"/>
      <c r="S786" s="294"/>
      <c r="T786" s="294"/>
      <c r="U786" s="294"/>
      <c r="V786" s="294"/>
      <c r="W786" s="294"/>
      <c r="X786" s="294"/>
      <c r="Y786" s="294"/>
      <c r="Z786" s="294"/>
      <c r="AA786" s="294"/>
      <c r="AB786" s="294"/>
      <c r="AC786" s="294"/>
      <c r="AD786" s="120"/>
    </row>
    <row r="787" spans="1:30" ht="18" customHeight="1">
      <c r="A787" s="121"/>
      <c r="B787" s="122"/>
      <c r="C787" s="123"/>
      <c r="D787" s="219"/>
      <c r="E787" s="192"/>
      <c r="F787" s="193"/>
      <c r="G787" s="147"/>
      <c r="H787" s="148"/>
      <c r="I787" s="162"/>
      <c r="J787" s="218"/>
      <c r="K787" s="104">
        <f t="shared" si="46"/>
        <v>0</v>
      </c>
      <c r="L787" s="104">
        <f t="shared" si="44"/>
        <v>0</v>
      </c>
      <c r="M787" s="105">
        <f t="shared" si="45"/>
        <v>0</v>
      </c>
      <c r="N787" s="294"/>
      <c r="O787" s="294"/>
      <c r="P787" s="294"/>
      <c r="Q787" s="294"/>
      <c r="R787" s="294"/>
      <c r="S787" s="294"/>
      <c r="T787" s="294"/>
      <c r="U787" s="294"/>
      <c r="V787" s="294"/>
      <c r="W787" s="294"/>
      <c r="X787" s="294"/>
      <c r="Y787" s="294"/>
      <c r="Z787" s="294"/>
      <c r="AA787" s="294"/>
      <c r="AB787" s="294"/>
      <c r="AC787" s="294"/>
      <c r="AD787" s="120"/>
    </row>
    <row r="788" spans="1:30" ht="18" customHeight="1">
      <c r="A788" s="121"/>
      <c r="B788" s="122"/>
      <c r="C788" s="123"/>
      <c r="D788" s="219"/>
      <c r="E788" s="192"/>
      <c r="F788" s="193"/>
      <c r="G788" s="147"/>
      <c r="H788" s="148"/>
      <c r="I788" s="162"/>
      <c r="J788" s="218"/>
      <c r="K788" s="104">
        <f t="shared" si="46"/>
        <v>0</v>
      </c>
      <c r="L788" s="104">
        <f t="shared" si="44"/>
        <v>0</v>
      </c>
      <c r="M788" s="105">
        <f t="shared" si="45"/>
        <v>0</v>
      </c>
      <c r="N788" s="294"/>
      <c r="O788" s="294"/>
      <c r="P788" s="294"/>
      <c r="Q788" s="294"/>
      <c r="R788" s="294"/>
      <c r="S788" s="294"/>
      <c r="T788" s="294"/>
      <c r="U788" s="294"/>
      <c r="V788" s="294"/>
      <c r="W788" s="294"/>
      <c r="X788" s="294"/>
      <c r="Y788" s="294"/>
      <c r="Z788" s="294"/>
      <c r="AA788" s="294"/>
      <c r="AB788" s="294"/>
      <c r="AC788" s="294"/>
      <c r="AD788" s="120"/>
    </row>
    <row r="789" spans="1:30" ht="18" customHeight="1">
      <c r="A789" s="121"/>
      <c r="B789" s="122"/>
      <c r="C789" s="123"/>
      <c r="D789" s="219"/>
      <c r="E789" s="192"/>
      <c r="F789" s="193"/>
      <c r="G789" s="147"/>
      <c r="H789" s="148"/>
      <c r="I789" s="162"/>
      <c r="J789" s="218"/>
      <c r="K789" s="104">
        <f t="shared" si="46"/>
        <v>0</v>
      </c>
      <c r="L789" s="104">
        <f t="shared" si="44"/>
        <v>0</v>
      </c>
      <c r="M789" s="105">
        <f t="shared" si="45"/>
        <v>0</v>
      </c>
      <c r="N789" s="294"/>
      <c r="O789" s="294"/>
      <c r="P789" s="294"/>
      <c r="Q789" s="294"/>
      <c r="R789" s="294"/>
      <c r="S789" s="294"/>
      <c r="T789" s="294"/>
      <c r="U789" s="294"/>
      <c r="V789" s="294"/>
      <c r="W789" s="294"/>
      <c r="X789" s="294"/>
      <c r="Y789" s="294"/>
      <c r="Z789" s="294"/>
      <c r="AA789" s="294"/>
      <c r="AB789" s="294"/>
      <c r="AC789" s="294"/>
      <c r="AD789" s="120"/>
    </row>
    <row r="790" spans="1:30" ht="18" customHeight="1">
      <c r="A790" s="121"/>
      <c r="B790" s="122"/>
      <c r="C790" s="123"/>
      <c r="D790" s="219"/>
      <c r="E790" s="192"/>
      <c r="F790" s="193"/>
      <c r="G790" s="147"/>
      <c r="H790" s="148"/>
      <c r="I790" s="162"/>
      <c r="J790" s="218"/>
      <c r="K790" s="104">
        <f t="shared" si="46"/>
        <v>0</v>
      </c>
      <c r="L790" s="104">
        <f t="shared" si="44"/>
        <v>0</v>
      </c>
      <c r="M790" s="105">
        <f t="shared" si="45"/>
        <v>0</v>
      </c>
      <c r="N790" s="294"/>
      <c r="O790" s="294"/>
      <c r="P790" s="294"/>
      <c r="Q790" s="294"/>
      <c r="R790" s="294"/>
      <c r="S790" s="294"/>
      <c r="T790" s="294"/>
      <c r="U790" s="294"/>
      <c r="V790" s="294"/>
      <c r="W790" s="294"/>
      <c r="X790" s="294"/>
      <c r="Y790" s="294"/>
      <c r="Z790" s="294"/>
      <c r="AA790" s="294"/>
      <c r="AB790" s="294"/>
      <c r="AC790" s="294"/>
      <c r="AD790" s="120"/>
    </row>
    <row r="791" spans="1:30" ht="18" customHeight="1">
      <c r="A791" s="121"/>
      <c r="B791" s="122"/>
      <c r="C791" s="123"/>
      <c r="D791" s="219"/>
      <c r="E791" s="192"/>
      <c r="F791" s="193"/>
      <c r="G791" s="147"/>
      <c r="H791" s="148"/>
      <c r="I791" s="162"/>
      <c r="J791" s="218"/>
      <c r="K791" s="104">
        <f t="shared" si="46"/>
        <v>0</v>
      </c>
      <c r="L791" s="104">
        <f t="shared" si="44"/>
        <v>0</v>
      </c>
      <c r="M791" s="105">
        <f t="shared" si="45"/>
        <v>0</v>
      </c>
      <c r="N791" s="294"/>
      <c r="O791" s="294"/>
      <c r="P791" s="294"/>
      <c r="Q791" s="294"/>
      <c r="R791" s="294"/>
      <c r="S791" s="294"/>
      <c r="T791" s="294"/>
      <c r="U791" s="294"/>
      <c r="V791" s="294"/>
      <c r="W791" s="294"/>
      <c r="X791" s="294"/>
      <c r="Y791" s="294"/>
      <c r="Z791" s="294"/>
      <c r="AA791" s="294"/>
      <c r="AB791" s="294"/>
      <c r="AC791" s="294"/>
      <c r="AD791" s="120"/>
    </row>
    <row r="792" spans="1:30" ht="18" customHeight="1">
      <c r="A792" s="121"/>
      <c r="B792" s="122"/>
      <c r="C792" s="123"/>
      <c r="D792" s="219"/>
      <c r="E792" s="192"/>
      <c r="F792" s="193"/>
      <c r="G792" s="147"/>
      <c r="H792" s="148"/>
      <c r="I792" s="162"/>
      <c r="J792" s="218"/>
      <c r="K792" s="104">
        <f t="shared" si="46"/>
        <v>0</v>
      </c>
      <c r="L792" s="104">
        <f t="shared" si="44"/>
        <v>0</v>
      </c>
      <c r="M792" s="105">
        <f t="shared" si="45"/>
        <v>0</v>
      </c>
      <c r="N792" s="294"/>
      <c r="O792" s="294"/>
      <c r="P792" s="294"/>
      <c r="Q792" s="294"/>
      <c r="R792" s="294"/>
      <c r="S792" s="294"/>
      <c r="T792" s="294"/>
      <c r="U792" s="294"/>
      <c r="V792" s="294"/>
      <c r="W792" s="294"/>
      <c r="X792" s="294"/>
      <c r="Y792" s="294"/>
      <c r="Z792" s="294"/>
      <c r="AA792" s="294"/>
      <c r="AB792" s="294"/>
      <c r="AC792" s="294"/>
      <c r="AD792" s="120"/>
    </row>
    <row r="793" spans="1:30" ht="18" customHeight="1">
      <c r="A793" s="121"/>
      <c r="B793" s="122"/>
      <c r="C793" s="123"/>
      <c r="D793" s="219"/>
      <c r="E793" s="192"/>
      <c r="F793" s="193"/>
      <c r="G793" s="147"/>
      <c r="H793" s="148"/>
      <c r="I793" s="162"/>
      <c r="J793" s="218"/>
      <c r="K793" s="104">
        <f t="shared" si="46"/>
        <v>0</v>
      </c>
      <c r="L793" s="104">
        <f t="shared" si="44"/>
        <v>0</v>
      </c>
      <c r="M793" s="105">
        <f t="shared" si="45"/>
        <v>0</v>
      </c>
      <c r="N793" s="294"/>
      <c r="O793" s="294"/>
      <c r="P793" s="294"/>
      <c r="Q793" s="294"/>
      <c r="R793" s="294"/>
      <c r="S793" s="294"/>
      <c r="T793" s="294"/>
      <c r="U793" s="294"/>
      <c r="V793" s="294"/>
      <c r="W793" s="294"/>
      <c r="X793" s="294"/>
      <c r="Y793" s="294"/>
      <c r="Z793" s="294"/>
      <c r="AA793" s="294"/>
      <c r="AB793" s="294"/>
      <c r="AC793" s="294"/>
      <c r="AD793" s="120"/>
    </row>
    <row r="794" spans="1:30" ht="18" customHeight="1">
      <c r="A794" s="121"/>
      <c r="B794" s="122"/>
      <c r="C794" s="123"/>
      <c r="D794" s="219"/>
      <c r="E794" s="192"/>
      <c r="F794" s="193"/>
      <c r="G794" s="147"/>
      <c r="H794" s="148"/>
      <c r="I794" s="162"/>
      <c r="J794" s="218"/>
      <c r="K794" s="104">
        <f t="shared" si="46"/>
        <v>0</v>
      </c>
      <c r="L794" s="104">
        <f t="shared" si="44"/>
        <v>0</v>
      </c>
      <c r="M794" s="105">
        <f t="shared" si="45"/>
        <v>0</v>
      </c>
      <c r="N794" s="294"/>
      <c r="O794" s="294"/>
      <c r="P794" s="294"/>
      <c r="Q794" s="294"/>
      <c r="R794" s="294"/>
      <c r="S794" s="294"/>
      <c r="T794" s="294"/>
      <c r="U794" s="294"/>
      <c r="V794" s="294"/>
      <c r="W794" s="294"/>
      <c r="X794" s="294"/>
      <c r="Y794" s="294"/>
      <c r="Z794" s="294"/>
      <c r="AA794" s="294"/>
      <c r="AB794" s="294"/>
      <c r="AC794" s="294"/>
      <c r="AD794" s="120"/>
    </row>
    <row r="795" spans="1:30" ht="18" customHeight="1">
      <c r="A795" s="121"/>
      <c r="B795" s="122"/>
      <c r="C795" s="123"/>
      <c r="D795" s="219"/>
      <c r="E795" s="192"/>
      <c r="F795" s="193"/>
      <c r="G795" s="147"/>
      <c r="H795" s="148"/>
      <c r="I795" s="162"/>
      <c r="J795" s="218"/>
      <c r="K795" s="104">
        <f t="shared" si="46"/>
        <v>0</v>
      </c>
      <c r="L795" s="104">
        <f t="shared" si="44"/>
        <v>0</v>
      </c>
      <c r="M795" s="105">
        <f t="shared" si="45"/>
        <v>0</v>
      </c>
      <c r="N795" s="294"/>
      <c r="O795" s="294"/>
      <c r="P795" s="294"/>
      <c r="Q795" s="294"/>
      <c r="R795" s="294"/>
      <c r="S795" s="294"/>
      <c r="T795" s="294"/>
      <c r="U795" s="294"/>
      <c r="V795" s="294"/>
      <c r="W795" s="294"/>
      <c r="X795" s="294"/>
      <c r="Y795" s="294"/>
      <c r="Z795" s="294"/>
      <c r="AA795" s="294"/>
      <c r="AB795" s="294"/>
      <c r="AC795" s="294"/>
      <c r="AD795" s="120"/>
    </row>
    <row r="796" spans="1:30" ht="18" customHeight="1">
      <c r="A796" s="121"/>
      <c r="B796" s="140"/>
      <c r="C796" s="123"/>
      <c r="D796" s="219"/>
      <c r="E796" s="192"/>
      <c r="F796" s="193"/>
      <c r="G796" s="147"/>
      <c r="H796" s="148"/>
      <c r="I796" s="162"/>
      <c r="J796" s="218"/>
      <c r="K796" s="104">
        <f t="shared" si="46"/>
        <v>0</v>
      </c>
      <c r="L796" s="104">
        <f t="shared" si="44"/>
        <v>0</v>
      </c>
      <c r="M796" s="105">
        <f t="shared" si="45"/>
        <v>0</v>
      </c>
      <c r="N796" s="294"/>
      <c r="O796" s="294"/>
      <c r="P796" s="294"/>
      <c r="Q796" s="294"/>
      <c r="R796" s="294"/>
      <c r="S796" s="294"/>
      <c r="T796" s="294"/>
      <c r="U796" s="294"/>
      <c r="V796" s="294"/>
      <c r="W796" s="294"/>
      <c r="X796" s="294"/>
      <c r="Y796" s="294"/>
      <c r="Z796" s="294"/>
      <c r="AA796" s="294"/>
      <c r="AB796" s="294"/>
      <c r="AC796" s="294"/>
      <c r="AD796" s="120"/>
    </row>
    <row r="797" spans="1:30" ht="18" customHeight="1">
      <c r="A797" s="121"/>
      <c r="B797" s="122"/>
      <c r="C797" s="123"/>
      <c r="D797" s="219"/>
      <c r="E797" s="192"/>
      <c r="F797" s="193"/>
      <c r="G797" s="147"/>
      <c r="H797" s="148"/>
      <c r="I797" s="162"/>
      <c r="J797" s="218"/>
      <c r="K797" s="104">
        <f t="shared" si="46"/>
        <v>0</v>
      </c>
      <c r="L797" s="104">
        <f t="shared" si="44"/>
        <v>0</v>
      </c>
      <c r="M797" s="105">
        <f t="shared" si="45"/>
        <v>0</v>
      </c>
      <c r="N797" s="294"/>
      <c r="O797" s="294"/>
      <c r="P797" s="294"/>
      <c r="Q797" s="294"/>
      <c r="R797" s="294"/>
      <c r="S797" s="294"/>
      <c r="T797" s="294"/>
      <c r="U797" s="294"/>
      <c r="V797" s="294"/>
      <c r="W797" s="294"/>
      <c r="X797" s="294"/>
      <c r="Y797" s="294"/>
      <c r="Z797" s="294"/>
      <c r="AA797" s="294"/>
      <c r="AB797" s="294"/>
      <c r="AC797" s="294"/>
      <c r="AD797" s="120"/>
    </row>
    <row r="798" spans="1:30" ht="18" customHeight="1">
      <c r="A798" s="121"/>
      <c r="B798" s="239"/>
      <c r="C798" s="240"/>
      <c r="D798" s="219"/>
      <c r="E798" s="192"/>
      <c r="F798" s="193"/>
      <c r="G798" s="147"/>
      <c r="H798" s="148"/>
      <c r="I798" s="162"/>
      <c r="J798" s="218"/>
      <c r="K798" s="104">
        <f t="shared" si="46"/>
        <v>0</v>
      </c>
      <c r="L798" s="104">
        <f t="shared" si="44"/>
        <v>0</v>
      </c>
      <c r="M798" s="105">
        <f t="shared" si="45"/>
        <v>0</v>
      </c>
      <c r="N798" s="294"/>
      <c r="O798" s="294"/>
      <c r="P798" s="294"/>
      <c r="Q798" s="294"/>
      <c r="R798" s="294"/>
      <c r="S798" s="294"/>
      <c r="T798" s="294"/>
      <c r="U798" s="294"/>
      <c r="V798" s="294"/>
      <c r="W798" s="294"/>
      <c r="X798" s="294"/>
      <c r="Y798" s="294"/>
      <c r="Z798" s="294"/>
      <c r="AA798" s="294"/>
      <c r="AB798" s="294"/>
      <c r="AC798" s="294"/>
      <c r="AD798" s="120"/>
    </row>
    <row r="799" spans="1:30" ht="18" customHeight="1">
      <c r="A799" s="121"/>
      <c r="B799" s="239"/>
      <c r="C799" s="240"/>
      <c r="D799" s="219"/>
      <c r="E799" s="192"/>
      <c r="F799" s="193"/>
      <c r="G799" s="147"/>
      <c r="H799" s="148"/>
      <c r="I799" s="162"/>
      <c r="J799" s="218"/>
      <c r="K799" s="104">
        <f t="shared" si="46"/>
        <v>0</v>
      </c>
      <c r="L799" s="104">
        <f t="shared" si="44"/>
        <v>0</v>
      </c>
      <c r="M799" s="105">
        <f t="shared" si="45"/>
        <v>0</v>
      </c>
      <c r="N799" s="294"/>
      <c r="O799" s="294"/>
      <c r="P799" s="294"/>
      <c r="Q799" s="294"/>
      <c r="R799" s="294"/>
      <c r="S799" s="294"/>
      <c r="T799" s="294"/>
      <c r="U799" s="294"/>
      <c r="V799" s="294"/>
      <c r="W799" s="294"/>
      <c r="X799" s="294"/>
      <c r="Y799" s="294"/>
      <c r="Z799" s="294"/>
      <c r="AA799" s="294"/>
      <c r="AB799" s="294"/>
      <c r="AC799" s="294"/>
      <c r="AD799" s="120"/>
    </row>
    <row r="800" spans="1:30" ht="18" customHeight="1">
      <c r="A800" s="121"/>
      <c r="B800" s="239"/>
      <c r="C800" s="240"/>
      <c r="D800" s="219"/>
      <c r="E800" s="192"/>
      <c r="F800" s="193"/>
      <c r="G800" s="147"/>
      <c r="H800" s="148"/>
      <c r="I800" s="162"/>
      <c r="J800" s="218"/>
      <c r="K800" s="104">
        <f t="shared" si="46"/>
        <v>0</v>
      </c>
      <c r="L800" s="104">
        <f t="shared" si="44"/>
        <v>0</v>
      </c>
      <c r="M800" s="105">
        <f t="shared" si="45"/>
        <v>0</v>
      </c>
      <c r="N800" s="294"/>
      <c r="O800" s="294"/>
      <c r="P800" s="294"/>
      <c r="Q800" s="294"/>
      <c r="R800" s="294"/>
      <c r="S800" s="294"/>
      <c r="T800" s="294"/>
      <c r="U800" s="294"/>
      <c r="V800" s="294"/>
      <c r="W800" s="294"/>
      <c r="X800" s="294"/>
      <c r="Y800" s="294"/>
      <c r="Z800" s="294"/>
      <c r="AA800" s="294"/>
      <c r="AB800" s="294"/>
      <c r="AC800" s="294"/>
      <c r="AD800" s="120"/>
    </row>
    <row r="801" spans="1:30" ht="18" customHeight="1">
      <c r="A801" s="121"/>
      <c r="B801" s="122"/>
      <c r="C801" s="123"/>
      <c r="D801" s="219"/>
      <c r="E801" s="192"/>
      <c r="F801" s="193"/>
      <c r="G801" s="147"/>
      <c r="H801" s="148"/>
      <c r="I801" s="162"/>
      <c r="J801" s="218"/>
      <c r="K801" s="104">
        <f t="shared" si="46"/>
        <v>0</v>
      </c>
      <c r="L801" s="104">
        <f t="shared" si="44"/>
        <v>0</v>
      </c>
      <c r="M801" s="105">
        <f t="shared" si="45"/>
        <v>0</v>
      </c>
      <c r="N801" s="294"/>
      <c r="O801" s="294"/>
      <c r="P801" s="294"/>
      <c r="Q801" s="294"/>
      <c r="R801" s="294"/>
      <c r="S801" s="294"/>
      <c r="T801" s="294"/>
      <c r="U801" s="294"/>
      <c r="V801" s="294"/>
      <c r="W801" s="294"/>
      <c r="X801" s="294"/>
      <c r="Y801" s="294"/>
      <c r="Z801" s="294"/>
      <c r="AA801" s="294"/>
      <c r="AB801" s="294"/>
      <c r="AC801" s="294"/>
      <c r="AD801" s="120"/>
    </row>
    <row r="802" spans="1:30" ht="18" customHeight="1">
      <c r="A802" s="142"/>
      <c r="B802" s="143"/>
      <c r="C802" s="144"/>
      <c r="D802" s="144"/>
      <c r="E802" s="145"/>
      <c r="F802" s="146"/>
      <c r="G802" s="147"/>
      <c r="H802" s="148"/>
      <c r="I802" s="149"/>
      <c r="J802" s="218"/>
      <c r="K802" s="104">
        <f t="shared" si="46"/>
        <v>0</v>
      </c>
      <c r="L802" s="104">
        <f t="shared" si="44"/>
        <v>0</v>
      </c>
      <c r="M802" s="105">
        <f t="shared" si="45"/>
        <v>0</v>
      </c>
      <c r="N802" s="286"/>
      <c r="O802" s="286"/>
      <c r="P802" s="286"/>
      <c r="Q802" s="286"/>
      <c r="R802" s="286"/>
      <c r="S802" s="286"/>
      <c r="T802" s="286"/>
      <c r="U802" s="286"/>
      <c r="V802" s="286"/>
      <c r="W802" s="286"/>
      <c r="X802" s="286"/>
      <c r="Y802" s="286"/>
      <c r="Z802" s="286"/>
      <c r="AA802" s="286"/>
      <c r="AB802" s="286"/>
      <c r="AC802" s="286"/>
      <c r="AD802" s="120"/>
    </row>
    <row r="803" spans="1:30" ht="18" customHeight="1">
      <c r="A803" s="56">
        <v>38</v>
      </c>
      <c r="B803" s="95"/>
      <c r="C803" s="96"/>
      <c r="D803" s="141"/>
      <c r="E803" s="192"/>
      <c r="F803" s="193"/>
      <c r="G803" s="147"/>
      <c r="H803" s="148"/>
      <c r="I803" s="162"/>
      <c r="J803" s="218"/>
      <c r="K803" s="104">
        <f t="shared" si="46"/>
        <v>0</v>
      </c>
      <c r="L803" s="104">
        <f t="shared" si="44"/>
        <v>0</v>
      </c>
      <c r="M803" s="105">
        <f t="shared" si="45"/>
        <v>0</v>
      </c>
      <c r="N803" s="319"/>
      <c r="O803" s="314"/>
      <c r="P803" s="313">
        <f>SUM(M803:M832)+N803+O803</f>
        <v>0</v>
      </c>
      <c r="Q803" s="314">
        <v>0</v>
      </c>
      <c r="R803" s="313"/>
      <c r="S803" s="316">
        <v>450</v>
      </c>
      <c r="T803" s="314">
        <v>139.1</v>
      </c>
      <c r="U803" s="316">
        <v>112</v>
      </c>
      <c r="V803" s="314">
        <v>43.3</v>
      </c>
      <c r="W803" s="316">
        <v>56</v>
      </c>
      <c r="X803" s="314">
        <v>21.6</v>
      </c>
      <c r="Y803" s="313">
        <f>ROUND((P803-T803),1)</f>
        <v>-139.1</v>
      </c>
      <c r="Z803" s="312">
        <f>IF(OR(SUM(V803:V832)="",SUM(Q803:Q832)=""),0,IF(OR(SUM(U803:U832)=320,SUM(V803:V832)&gt;0),ROUND((SUM(Q803:Q832)-SUM(V803:V832)),1),0))</f>
        <v>-43.3</v>
      </c>
      <c r="AA803" s="312">
        <f>IF(OR(SUM(X803:X832)="",SUM(R803:R832)=""),0,IF(OR(SUM(W803:W832)=160,SUM(X803:X832)&gt;0),ROUND((SUM(R803:R832)-SUM(X803:X832)),1),0))</f>
        <v>-21.6</v>
      </c>
      <c r="AB803" s="314"/>
      <c r="AC803" s="315">
        <f>SUM(Y803:AA832)</f>
        <v>-203.99999999999997</v>
      </c>
      <c r="AD803" s="120"/>
    </row>
    <row r="804" spans="1:30" ht="18" customHeight="1">
      <c r="A804" s="121"/>
      <c r="B804" s="260"/>
      <c r="C804" s="261"/>
      <c r="D804" s="219"/>
      <c r="E804" s="192"/>
      <c r="F804" s="193"/>
      <c r="G804" s="147"/>
      <c r="H804" s="148"/>
      <c r="I804" s="162"/>
      <c r="J804" s="218"/>
      <c r="K804" s="104">
        <f t="shared" si="46"/>
        <v>0</v>
      </c>
      <c r="L804" s="104">
        <f t="shared" si="44"/>
        <v>0</v>
      </c>
      <c r="M804" s="105">
        <f t="shared" si="45"/>
        <v>0</v>
      </c>
      <c r="N804" s="294"/>
      <c r="O804" s="294"/>
      <c r="P804" s="294"/>
      <c r="Q804" s="294"/>
      <c r="R804" s="294"/>
      <c r="S804" s="294"/>
      <c r="T804" s="294"/>
      <c r="U804" s="294"/>
      <c r="V804" s="294"/>
      <c r="W804" s="294"/>
      <c r="X804" s="294"/>
      <c r="Y804" s="294"/>
      <c r="Z804" s="294"/>
      <c r="AA804" s="294"/>
      <c r="AB804" s="294"/>
      <c r="AC804" s="294"/>
      <c r="AD804" s="120"/>
    </row>
    <row r="805" spans="1:30" ht="18" customHeight="1">
      <c r="A805" s="121"/>
      <c r="B805" s="262"/>
      <c r="C805" s="123"/>
      <c r="D805" s="219"/>
      <c r="E805" s="192"/>
      <c r="F805" s="193"/>
      <c r="G805" s="147"/>
      <c r="H805" s="148"/>
      <c r="I805" s="162"/>
      <c r="J805" s="218"/>
      <c r="K805" s="104">
        <f t="shared" si="46"/>
        <v>0</v>
      </c>
      <c r="L805" s="104">
        <f t="shared" si="44"/>
        <v>0</v>
      </c>
      <c r="M805" s="105">
        <f t="shared" si="45"/>
        <v>0</v>
      </c>
      <c r="N805" s="294"/>
      <c r="O805" s="294"/>
      <c r="P805" s="294"/>
      <c r="Q805" s="294"/>
      <c r="R805" s="294"/>
      <c r="S805" s="294"/>
      <c r="T805" s="294"/>
      <c r="U805" s="294"/>
      <c r="V805" s="294"/>
      <c r="W805" s="294"/>
      <c r="X805" s="294"/>
      <c r="Y805" s="294"/>
      <c r="Z805" s="294"/>
      <c r="AA805" s="294"/>
      <c r="AB805" s="294"/>
      <c r="AC805" s="294"/>
      <c r="AD805" s="120"/>
    </row>
    <row r="806" spans="1:30" ht="18" customHeight="1">
      <c r="A806" s="121"/>
      <c r="B806" s="122"/>
      <c r="C806" s="123"/>
      <c r="D806" s="219"/>
      <c r="E806" s="192"/>
      <c r="F806" s="193"/>
      <c r="G806" s="147"/>
      <c r="H806" s="148"/>
      <c r="I806" s="162"/>
      <c r="J806" s="218"/>
      <c r="K806" s="104">
        <f t="shared" si="46"/>
        <v>0</v>
      </c>
      <c r="L806" s="104">
        <f t="shared" si="44"/>
        <v>0</v>
      </c>
      <c r="M806" s="105">
        <f t="shared" si="45"/>
        <v>0</v>
      </c>
      <c r="N806" s="294"/>
      <c r="O806" s="294"/>
      <c r="P806" s="294"/>
      <c r="Q806" s="294"/>
      <c r="R806" s="294"/>
      <c r="S806" s="294"/>
      <c r="T806" s="294"/>
      <c r="U806" s="294"/>
      <c r="V806" s="294"/>
      <c r="W806" s="294"/>
      <c r="X806" s="294"/>
      <c r="Y806" s="294"/>
      <c r="Z806" s="294"/>
      <c r="AA806" s="294"/>
      <c r="AB806" s="294"/>
      <c r="AC806" s="294"/>
      <c r="AD806" s="120"/>
    </row>
    <row r="807" spans="1:30" ht="18" customHeight="1">
      <c r="A807" s="121"/>
      <c r="B807" s="122"/>
      <c r="C807" s="123"/>
      <c r="D807" s="219"/>
      <c r="E807" s="192"/>
      <c r="F807" s="193"/>
      <c r="G807" s="147"/>
      <c r="H807" s="148"/>
      <c r="I807" s="162"/>
      <c r="J807" s="218"/>
      <c r="K807" s="104">
        <f t="shared" si="46"/>
        <v>0</v>
      </c>
      <c r="L807" s="104">
        <f t="shared" si="44"/>
        <v>0</v>
      </c>
      <c r="M807" s="105">
        <f t="shared" si="45"/>
        <v>0</v>
      </c>
      <c r="N807" s="294"/>
      <c r="O807" s="294"/>
      <c r="P807" s="294"/>
      <c r="Q807" s="294"/>
      <c r="R807" s="294"/>
      <c r="S807" s="294"/>
      <c r="T807" s="294"/>
      <c r="U807" s="294"/>
      <c r="V807" s="294"/>
      <c r="W807" s="294"/>
      <c r="X807" s="294"/>
      <c r="Y807" s="294"/>
      <c r="Z807" s="294"/>
      <c r="AA807" s="294"/>
      <c r="AB807" s="294"/>
      <c r="AC807" s="294"/>
      <c r="AD807" s="120"/>
    </row>
    <row r="808" spans="1:30" ht="18" customHeight="1">
      <c r="A808" s="121"/>
      <c r="B808" s="122"/>
      <c r="C808" s="123"/>
      <c r="D808" s="219"/>
      <c r="E808" s="192"/>
      <c r="F808" s="193"/>
      <c r="G808" s="147"/>
      <c r="H808" s="148"/>
      <c r="I808" s="162"/>
      <c r="J808" s="218"/>
      <c r="K808" s="104">
        <f t="shared" si="46"/>
        <v>0</v>
      </c>
      <c r="L808" s="104">
        <f t="shared" si="44"/>
        <v>0</v>
      </c>
      <c r="M808" s="105">
        <f t="shared" si="45"/>
        <v>0</v>
      </c>
      <c r="N808" s="294"/>
      <c r="O808" s="294"/>
      <c r="P808" s="294"/>
      <c r="Q808" s="294"/>
      <c r="R808" s="294"/>
      <c r="S808" s="294"/>
      <c r="T808" s="294"/>
      <c r="U808" s="294"/>
      <c r="V808" s="294"/>
      <c r="W808" s="294"/>
      <c r="X808" s="294"/>
      <c r="Y808" s="294"/>
      <c r="Z808" s="294"/>
      <c r="AA808" s="294"/>
      <c r="AB808" s="294"/>
      <c r="AC808" s="294"/>
      <c r="AD808" s="120"/>
    </row>
    <row r="809" spans="1:30" ht="18" customHeight="1">
      <c r="A809" s="121"/>
      <c r="B809" s="122"/>
      <c r="C809" s="123"/>
      <c r="D809" s="219"/>
      <c r="E809" s="192"/>
      <c r="F809" s="193"/>
      <c r="G809" s="147"/>
      <c r="H809" s="148"/>
      <c r="I809" s="162"/>
      <c r="J809" s="218"/>
      <c r="K809" s="104">
        <f t="shared" si="46"/>
        <v>0</v>
      </c>
      <c r="L809" s="104">
        <f t="shared" si="44"/>
        <v>0</v>
      </c>
      <c r="M809" s="105">
        <f t="shared" si="45"/>
        <v>0</v>
      </c>
      <c r="N809" s="294"/>
      <c r="O809" s="294"/>
      <c r="P809" s="294"/>
      <c r="Q809" s="294"/>
      <c r="R809" s="294"/>
      <c r="S809" s="294"/>
      <c r="T809" s="294"/>
      <c r="U809" s="294"/>
      <c r="V809" s="294"/>
      <c r="W809" s="294"/>
      <c r="X809" s="294"/>
      <c r="Y809" s="294"/>
      <c r="Z809" s="294"/>
      <c r="AA809" s="294"/>
      <c r="AB809" s="294"/>
      <c r="AC809" s="294"/>
      <c r="AD809" s="120"/>
    </row>
    <row r="810" spans="1:30" ht="18" customHeight="1">
      <c r="A810" s="121"/>
      <c r="B810" s="122"/>
      <c r="C810" s="123"/>
      <c r="D810" s="219"/>
      <c r="E810" s="192"/>
      <c r="F810" s="193"/>
      <c r="G810" s="147"/>
      <c r="H810" s="148"/>
      <c r="I810" s="162"/>
      <c r="J810" s="218"/>
      <c r="K810" s="104">
        <f t="shared" si="46"/>
        <v>0</v>
      </c>
      <c r="L810" s="104">
        <f t="shared" si="44"/>
        <v>0</v>
      </c>
      <c r="M810" s="105">
        <f t="shared" si="45"/>
        <v>0</v>
      </c>
      <c r="N810" s="294"/>
      <c r="O810" s="294"/>
      <c r="P810" s="294"/>
      <c r="Q810" s="294"/>
      <c r="R810" s="294"/>
      <c r="S810" s="294"/>
      <c r="T810" s="294"/>
      <c r="U810" s="294"/>
      <c r="V810" s="294"/>
      <c r="W810" s="294"/>
      <c r="X810" s="294"/>
      <c r="Y810" s="294"/>
      <c r="Z810" s="294"/>
      <c r="AA810" s="294"/>
      <c r="AB810" s="294"/>
      <c r="AC810" s="294"/>
      <c r="AD810" s="120"/>
    </row>
    <row r="811" spans="1:30" ht="18" customHeight="1">
      <c r="A811" s="121"/>
      <c r="B811" s="122"/>
      <c r="C811" s="123"/>
      <c r="D811" s="219"/>
      <c r="E811" s="192"/>
      <c r="F811" s="193"/>
      <c r="G811" s="147"/>
      <c r="H811" s="148"/>
      <c r="I811" s="162"/>
      <c r="J811" s="218"/>
      <c r="K811" s="104">
        <f t="shared" si="46"/>
        <v>0</v>
      </c>
      <c r="L811" s="104">
        <f t="shared" si="44"/>
        <v>0</v>
      </c>
      <c r="M811" s="105">
        <f t="shared" si="45"/>
        <v>0</v>
      </c>
      <c r="N811" s="294"/>
      <c r="O811" s="294"/>
      <c r="P811" s="294"/>
      <c r="Q811" s="294"/>
      <c r="R811" s="294"/>
      <c r="S811" s="294"/>
      <c r="T811" s="294"/>
      <c r="U811" s="294"/>
      <c r="V811" s="294"/>
      <c r="W811" s="294"/>
      <c r="X811" s="294"/>
      <c r="Y811" s="294"/>
      <c r="Z811" s="294"/>
      <c r="AA811" s="294"/>
      <c r="AB811" s="294"/>
      <c r="AC811" s="294"/>
      <c r="AD811" s="120"/>
    </row>
    <row r="812" spans="1:30" ht="18" customHeight="1">
      <c r="A812" s="121"/>
      <c r="B812" s="122"/>
      <c r="C812" s="123"/>
      <c r="D812" s="219"/>
      <c r="E812" s="192"/>
      <c r="F812" s="193"/>
      <c r="G812" s="147"/>
      <c r="H812" s="148"/>
      <c r="I812" s="162"/>
      <c r="J812" s="218"/>
      <c r="K812" s="104">
        <f t="shared" si="46"/>
        <v>0</v>
      </c>
      <c r="L812" s="104">
        <f t="shared" si="44"/>
        <v>0</v>
      </c>
      <c r="M812" s="105">
        <f t="shared" si="45"/>
        <v>0</v>
      </c>
      <c r="N812" s="294"/>
      <c r="O812" s="294"/>
      <c r="P812" s="294"/>
      <c r="Q812" s="294"/>
      <c r="R812" s="294"/>
      <c r="S812" s="294"/>
      <c r="T812" s="294"/>
      <c r="U812" s="294"/>
      <c r="V812" s="294"/>
      <c r="W812" s="294"/>
      <c r="X812" s="294"/>
      <c r="Y812" s="294"/>
      <c r="Z812" s="294"/>
      <c r="AA812" s="294"/>
      <c r="AB812" s="294"/>
      <c r="AC812" s="294"/>
      <c r="AD812" s="120"/>
    </row>
    <row r="813" spans="1:30" ht="18" customHeight="1">
      <c r="A813" s="121"/>
      <c r="B813" s="122"/>
      <c r="C813" s="123"/>
      <c r="D813" s="219"/>
      <c r="E813" s="192"/>
      <c r="F813" s="193"/>
      <c r="G813" s="147"/>
      <c r="H813" s="148"/>
      <c r="I813" s="162"/>
      <c r="J813" s="218"/>
      <c r="K813" s="104">
        <f t="shared" si="46"/>
        <v>0</v>
      </c>
      <c r="L813" s="104">
        <f t="shared" si="44"/>
        <v>0</v>
      </c>
      <c r="M813" s="105">
        <f t="shared" si="45"/>
        <v>0</v>
      </c>
      <c r="N813" s="294"/>
      <c r="O813" s="294"/>
      <c r="P813" s="294"/>
      <c r="Q813" s="294"/>
      <c r="R813" s="294"/>
      <c r="S813" s="294"/>
      <c r="T813" s="294"/>
      <c r="U813" s="294"/>
      <c r="V813" s="294"/>
      <c r="W813" s="294"/>
      <c r="X813" s="294"/>
      <c r="Y813" s="294"/>
      <c r="Z813" s="294"/>
      <c r="AA813" s="294"/>
      <c r="AB813" s="294"/>
      <c r="AC813" s="294"/>
      <c r="AD813" s="120"/>
    </row>
    <row r="814" spans="1:30" ht="18" customHeight="1">
      <c r="A814" s="121"/>
      <c r="B814" s="122"/>
      <c r="C814" s="123"/>
      <c r="D814" s="219"/>
      <c r="E814" s="192"/>
      <c r="F814" s="193"/>
      <c r="G814" s="147"/>
      <c r="H814" s="148"/>
      <c r="I814" s="162"/>
      <c r="J814" s="218"/>
      <c r="K814" s="104">
        <f t="shared" si="46"/>
        <v>0</v>
      </c>
      <c r="L814" s="104">
        <f t="shared" si="44"/>
        <v>0</v>
      </c>
      <c r="M814" s="105">
        <f t="shared" si="45"/>
        <v>0</v>
      </c>
      <c r="N814" s="294"/>
      <c r="O814" s="294"/>
      <c r="P814" s="294"/>
      <c r="Q814" s="294"/>
      <c r="R814" s="294"/>
      <c r="S814" s="294"/>
      <c r="T814" s="294"/>
      <c r="U814" s="294"/>
      <c r="V814" s="294"/>
      <c r="W814" s="294"/>
      <c r="X814" s="294"/>
      <c r="Y814" s="294"/>
      <c r="Z814" s="294"/>
      <c r="AA814" s="294"/>
      <c r="AB814" s="294"/>
      <c r="AC814" s="294"/>
      <c r="AD814" s="120"/>
    </row>
    <row r="815" spans="1:30" ht="18" customHeight="1">
      <c r="A815" s="121"/>
      <c r="B815" s="140"/>
      <c r="C815" s="123"/>
      <c r="D815" s="219"/>
      <c r="E815" s="192"/>
      <c r="F815" s="193"/>
      <c r="G815" s="147"/>
      <c r="H815" s="148"/>
      <c r="I815" s="162"/>
      <c r="J815" s="218"/>
      <c r="K815" s="104">
        <f t="shared" si="46"/>
        <v>0</v>
      </c>
      <c r="L815" s="104">
        <f t="shared" si="44"/>
        <v>0</v>
      </c>
      <c r="M815" s="105">
        <f t="shared" si="45"/>
        <v>0</v>
      </c>
      <c r="N815" s="294"/>
      <c r="O815" s="294"/>
      <c r="P815" s="294"/>
      <c r="Q815" s="294"/>
      <c r="R815" s="294"/>
      <c r="S815" s="294"/>
      <c r="T815" s="294"/>
      <c r="U815" s="294"/>
      <c r="V815" s="294"/>
      <c r="W815" s="294"/>
      <c r="X815" s="294"/>
      <c r="Y815" s="294"/>
      <c r="Z815" s="294"/>
      <c r="AA815" s="294"/>
      <c r="AB815" s="294"/>
      <c r="AC815" s="294"/>
      <c r="AD815" s="120"/>
    </row>
    <row r="816" spans="1:30" ht="18" customHeight="1">
      <c r="A816" s="121"/>
      <c r="B816" s="140"/>
      <c r="C816" s="123"/>
      <c r="D816" s="219"/>
      <c r="E816" s="192"/>
      <c r="F816" s="193"/>
      <c r="G816" s="147"/>
      <c r="H816" s="148"/>
      <c r="I816" s="162"/>
      <c r="J816" s="218"/>
      <c r="K816" s="104">
        <f t="shared" si="46"/>
        <v>0</v>
      </c>
      <c r="L816" s="104">
        <f t="shared" si="44"/>
        <v>0</v>
      </c>
      <c r="M816" s="105">
        <f t="shared" si="45"/>
        <v>0</v>
      </c>
      <c r="N816" s="294"/>
      <c r="O816" s="294"/>
      <c r="P816" s="294"/>
      <c r="Q816" s="294"/>
      <c r="R816" s="294"/>
      <c r="S816" s="294"/>
      <c r="T816" s="294"/>
      <c r="U816" s="294"/>
      <c r="V816" s="294"/>
      <c r="W816" s="294"/>
      <c r="X816" s="294"/>
      <c r="Y816" s="294"/>
      <c r="Z816" s="294"/>
      <c r="AA816" s="294"/>
      <c r="AB816" s="294"/>
      <c r="AC816" s="294"/>
      <c r="AD816" s="120"/>
    </row>
    <row r="817" spans="1:30" ht="18" customHeight="1">
      <c r="A817" s="121"/>
      <c r="B817" s="140"/>
      <c r="C817" s="123"/>
      <c r="D817" s="219"/>
      <c r="E817" s="192"/>
      <c r="F817" s="193"/>
      <c r="G817" s="147"/>
      <c r="H817" s="148"/>
      <c r="I817" s="162"/>
      <c r="J817" s="218"/>
      <c r="K817" s="104">
        <f t="shared" si="46"/>
        <v>0</v>
      </c>
      <c r="L817" s="104">
        <f t="shared" si="44"/>
        <v>0</v>
      </c>
      <c r="M817" s="105">
        <f t="shared" si="45"/>
        <v>0</v>
      </c>
      <c r="N817" s="294"/>
      <c r="O817" s="294"/>
      <c r="P817" s="294"/>
      <c r="Q817" s="294"/>
      <c r="R817" s="294"/>
      <c r="S817" s="294"/>
      <c r="T817" s="294"/>
      <c r="U817" s="294"/>
      <c r="V817" s="294"/>
      <c r="W817" s="294"/>
      <c r="X817" s="294"/>
      <c r="Y817" s="294"/>
      <c r="Z817" s="294"/>
      <c r="AA817" s="294"/>
      <c r="AB817" s="294"/>
      <c r="AC817" s="294"/>
      <c r="AD817" s="120"/>
    </row>
    <row r="818" spans="1:30" ht="18" customHeight="1">
      <c r="A818" s="121"/>
      <c r="B818" s="140"/>
      <c r="C818" s="123"/>
      <c r="D818" s="219"/>
      <c r="E818" s="192"/>
      <c r="F818" s="193"/>
      <c r="G818" s="147"/>
      <c r="H818" s="148"/>
      <c r="I818" s="162"/>
      <c r="J818" s="218"/>
      <c r="K818" s="104">
        <f t="shared" si="46"/>
        <v>0</v>
      </c>
      <c r="L818" s="104">
        <f t="shared" si="44"/>
        <v>0</v>
      </c>
      <c r="M818" s="105">
        <f t="shared" si="45"/>
        <v>0</v>
      </c>
      <c r="N818" s="294"/>
      <c r="O818" s="294"/>
      <c r="P818" s="294"/>
      <c r="Q818" s="294"/>
      <c r="R818" s="294"/>
      <c r="S818" s="294"/>
      <c r="T818" s="294"/>
      <c r="U818" s="294"/>
      <c r="V818" s="294"/>
      <c r="W818" s="294"/>
      <c r="X818" s="294"/>
      <c r="Y818" s="294"/>
      <c r="Z818" s="294"/>
      <c r="AA818" s="294"/>
      <c r="AB818" s="294"/>
      <c r="AC818" s="294"/>
      <c r="AD818" s="120"/>
    </row>
    <row r="819" spans="1:30" ht="18" customHeight="1">
      <c r="A819" s="121"/>
      <c r="B819" s="122"/>
      <c r="C819" s="123"/>
      <c r="D819" s="219"/>
      <c r="E819" s="192"/>
      <c r="F819" s="193"/>
      <c r="G819" s="147"/>
      <c r="H819" s="148"/>
      <c r="I819" s="162"/>
      <c r="J819" s="218"/>
      <c r="K819" s="104">
        <f t="shared" si="46"/>
        <v>0</v>
      </c>
      <c r="L819" s="104">
        <f t="shared" si="44"/>
        <v>0</v>
      </c>
      <c r="M819" s="105">
        <f t="shared" si="45"/>
        <v>0</v>
      </c>
      <c r="N819" s="294"/>
      <c r="O819" s="294"/>
      <c r="P819" s="294"/>
      <c r="Q819" s="294"/>
      <c r="R819" s="294"/>
      <c r="S819" s="294"/>
      <c r="T819" s="294"/>
      <c r="U819" s="294"/>
      <c r="V819" s="294"/>
      <c r="W819" s="294"/>
      <c r="X819" s="294"/>
      <c r="Y819" s="294"/>
      <c r="Z819" s="294"/>
      <c r="AA819" s="294"/>
      <c r="AB819" s="294"/>
      <c r="AC819" s="294"/>
      <c r="AD819" s="120"/>
    </row>
    <row r="820" spans="1:30" ht="18" customHeight="1">
      <c r="A820" s="121"/>
      <c r="B820" s="122"/>
      <c r="C820" s="123"/>
      <c r="D820" s="219"/>
      <c r="E820" s="192"/>
      <c r="F820" s="193"/>
      <c r="G820" s="147"/>
      <c r="H820" s="148"/>
      <c r="I820" s="162"/>
      <c r="J820" s="218"/>
      <c r="K820" s="104">
        <f t="shared" si="46"/>
        <v>0</v>
      </c>
      <c r="L820" s="104">
        <f t="shared" si="44"/>
        <v>0</v>
      </c>
      <c r="M820" s="105">
        <f t="shared" si="45"/>
        <v>0</v>
      </c>
      <c r="N820" s="294"/>
      <c r="O820" s="294"/>
      <c r="P820" s="294"/>
      <c r="Q820" s="294"/>
      <c r="R820" s="294"/>
      <c r="S820" s="294"/>
      <c r="T820" s="294"/>
      <c r="U820" s="294"/>
      <c r="V820" s="294"/>
      <c r="W820" s="294"/>
      <c r="X820" s="294"/>
      <c r="Y820" s="294"/>
      <c r="Z820" s="294"/>
      <c r="AA820" s="294"/>
      <c r="AB820" s="294"/>
      <c r="AC820" s="294"/>
      <c r="AD820" s="120"/>
    </row>
    <row r="821" spans="1:30" ht="18" customHeight="1">
      <c r="A821" s="121"/>
      <c r="B821" s="122"/>
      <c r="C821" s="123"/>
      <c r="D821" s="219"/>
      <c r="E821" s="192"/>
      <c r="F821" s="193"/>
      <c r="G821" s="147"/>
      <c r="H821" s="148"/>
      <c r="I821" s="162"/>
      <c r="J821" s="218"/>
      <c r="K821" s="104">
        <f t="shared" si="46"/>
        <v>0</v>
      </c>
      <c r="L821" s="104">
        <f t="shared" si="44"/>
        <v>0</v>
      </c>
      <c r="M821" s="105">
        <f t="shared" si="45"/>
        <v>0</v>
      </c>
      <c r="N821" s="294"/>
      <c r="O821" s="294"/>
      <c r="P821" s="294"/>
      <c r="Q821" s="294"/>
      <c r="R821" s="294"/>
      <c r="S821" s="294"/>
      <c r="T821" s="294"/>
      <c r="U821" s="294"/>
      <c r="V821" s="294"/>
      <c r="W821" s="294"/>
      <c r="X821" s="294"/>
      <c r="Y821" s="294"/>
      <c r="Z821" s="294"/>
      <c r="AA821" s="294"/>
      <c r="AB821" s="294"/>
      <c r="AC821" s="294"/>
      <c r="AD821" s="120"/>
    </row>
    <row r="822" spans="1:30" ht="18" customHeight="1">
      <c r="A822" s="121"/>
      <c r="B822" s="122"/>
      <c r="C822" s="123"/>
      <c r="D822" s="219"/>
      <c r="E822" s="192"/>
      <c r="F822" s="193"/>
      <c r="G822" s="147"/>
      <c r="H822" s="148"/>
      <c r="I822" s="162"/>
      <c r="J822" s="218"/>
      <c r="K822" s="104">
        <f t="shared" si="46"/>
        <v>0</v>
      </c>
      <c r="L822" s="104">
        <f t="shared" si="44"/>
        <v>0</v>
      </c>
      <c r="M822" s="105">
        <f t="shared" si="45"/>
        <v>0</v>
      </c>
      <c r="N822" s="294"/>
      <c r="O822" s="294"/>
      <c r="P822" s="294"/>
      <c r="Q822" s="294"/>
      <c r="R822" s="294"/>
      <c r="S822" s="294"/>
      <c r="T822" s="294"/>
      <c r="U822" s="294"/>
      <c r="V822" s="294"/>
      <c r="W822" s="294"/>
      <c r="X822" s="294"/>
      <c r="Y822" s="294"/>
      <c r="Z822" s="294"/>
      <c r="AA822" s="294"/>
      <c r="AB822" s="294"/>
      <c r="AC822" s="294"/>
      <c r="AD822" s="120"/>
    </row>
    <row r="823" spans="1:30" ht="18" customHeight="1">
      <c r="A823" s="121"/>
      <c r="B823" s="122"/>
      <c r="C823" s="123"/>
      <c r="D823" s="219"/>
      <c r="E823" s="192"/>
      <c r="F823" s="193"/>
      <c r="G823" s="147"/>
      <c r="H823" s="148"/>
      <c r="I823" s="162"/>
      <c r="J823" s="218"/>
      <c r="K823" s="104">
        <f t="shared" si="46"/>
        <v>0</v>
      </c>
      <c r="L823" s="104">
        <f t="shared" si="44"/>
        <v>0</v>
      </c>
      <c r="M823" s="105">
        <f t="shared" si="45"/>
        <v>0</v>
      </c>
      <c r="N823" s="294"/>
      <c r="O823" s="294"/>
      <c r="P823" s="294"/>
      <c r="Q823" s="294"/>
      <c r="R823" s="294"/>
      <c r="S823" s="294"/>
      <c r="T823" s="294"/>
      <c r="U823" s="294"/>
      <c r="V823" s="294"/>
      <c r="W823" s="294"/>
      <c r="X823" s="294"/>
      <c r="Y823" s="294"/>
      <c r="Z823" s="294"/>
      <c r="AA823" s="294"/>
      <c r="AB823" s="294"/>
      <c r="AC823" s="294"/>
      <c r="AD823" s="120"/>
    </row>
    <row r="824" spans="1:30" ht="18" customHeight="1">
      <c r="A824" s="121"/>
      <c r="B824" s="122"/>
      <c r="C824" s="123"/>
      <c r="D824" s="219"/>
      <c r="E824" s="192"/>
      <c r="F824" s="193"/>
      <c r="G824" s="147"/>
      <c r="H824" s="148"/>
      <c r="I824" s="162"/>
      <c r="J824" s="218"/>
      <c r="K824" s="104">
        <f t="shared" si="46"/>
        <v>0</v>
      </c>
      <c r="L824" s="104">
        <f t="shared" si="44"/>
        <v>0</v>
      </c>
      <c r="M824" s="105">
        <f t="shared" si="45"/>
        <v>0</v>
      </c>
      <c r="N824" s="294"/>
      <c r="O824" s="294"/>
      <c r="P824" s="294"/>
      <c r="Q824" s="294"/>
      <c r="R824" s="294"/>
      <c r="S824" s="294"/>
      <c r="T824" s="294"/>
      <c r="U824" s="294"/>
      <c r="V824" s="294"/>
      <c r="W824" s="294"/>
      <c r="X824" s="294"/>
      <c r="Y824" s="294"/>
      <c r="Z824" s="294"/>
      <c r="AA824" s="294"/>
      <c r="AB824" s="294"/>
      <c r="AC824" s="294"/>
      <c r="AD824" s="120"/>
    </row>
    <row r="825" spans="1:30" ht="18" customHeight="1">
      <c r="A825" s="121"/>
      <c r="B825" s="122"/>
      <c r="C825" s="123"/>
      <c r="D825" s="219"/>
      <c r="E825" s="192"/>
      <c r="F825" s="193"/>
      <c r="G825" s="147"/>
      <c r="H825" s="148"/>
      <c r="I825" s="162"/>
      <c r="J825" s="218"/>
      <c r="K825" s="104">
        <f t="shared" si="46"/>
        <v>0</v>
      </c>
      <c r="L825" s="104">
        <f t="shared" si="44"/>
        <v>0</v>
      </c>
      <c r="M825" s="105">
        <f t="shared" si="45"/>
        <v>0</v>
      </c>
      <c r="N825" s="294"/>
      <c r="O825" s="294"/>
      <c r="P825" s="294"/>
      <c r="Q825" s="294"/>
      <c r="R825" s="294"/>
      <c r="S825" s="294"/>
      <c r="T825" s="294"/>
      <c r="U825" s="294"/>
      <c r="V825" s="294"/>
      <c r="W825" s="294"/>
      <c r="X825" s="294"/>
      <c r="Y825" s="294"/>
      <c r="Z825" s="294"/>
      <c r="AA825" s="294"/>
      <c r="AB825" s="294"/>
      <c r="AC825" s="294"/>
      <c r="AD825" s="120"/>
    </row>
    <row r="826" spans="1:30" ht="18" customHeight="1">
      <c r="A826" s="121"/>
      <c r="B826" s="140"/>
      <c r="C826" s="123"/>
      <c r="D826" s="219"/>
      <c r="E826" s="192"/>
      <c r="F826" s="193"/>
      <c r="G826" s="147"/>
      <c r="H826" s="148"/>
      <c r="I826" s="162"/>
      <c r="J826" s="218"/>
      <c r="K826" s="104">
        <f t="shared" si="46"/>
        <v>0</v>
      </c>
      <c r="L826" s="104">
        <f t="shared" si="44"/>
        <v>0</v>
      </c>
      <c r="M826" s="105">
        <f t="shared" si="45"/>
        <v>0</v>
      </c>
      <c r="N826" s="294"/>
      <c r="O826" s="294"/>
      <c r="P826" s="294"/>
      <c r="Q826" s="294"/>
      <c r="R826" s="294"/>
      <c r="S826" s="294"/>
      <c r="T826" s="294"/>
      <c r="U826" s="294"/>
      <c r="V826" s="294"/>
      <c r="W826" s="294"/>
      <c r="X826" s="294"/>
      <c r="Y826" s="294"/>
      <c r="Z826" s="294"/>
      <c r="AA826" s="294"/>
      <c r="AB826" s="294"/>
      <c r="AC826" s="294"/>
      <c r="AD826" s="120"/>
    </row>
    <row r="827" spans="1:30" ht="18" customHeight="1">
      <c r="A827" s="121"/>
      <c r="B827" s="122"/>
      <c r="C827" s="123"/>
      <c r="D827" s="219"/>
      <c r="E827" s="192"/>
      <c r="F827" s="193"/>
      <c r="G827" s="147"/>
      <c r="H827" s="148"/>
      <c r="I827" s="162"/>
      <c r="J827" s="218"/>
      <c r="K827" s="104">
        <f t="shared" si="46"/>
        <v>0</v>
      </c>
      <c r="L827" s="104">
        <f t="shared" si="44"/>
        <v>0</v>
      </c>
      <c r="M827" s="105">
        <f t="shared" si="45"/>
        <v>0</v>
      </c>
      <c r="N827" s="294"/>
      <c r="O827" s="294"/>
      <c r="P827" s="294"/>
      <c r="Q827" s="294"/>
      <c r="R827" s="294"/>
      <c r="S827" s="294"/>
      <c r="T827" s="294"/>
      <c r="U827" s="294"/>
      <c r="V827" s="294"/>
      <c r="W827" s="294"/>
      <c r="X827" s="294"/>
      <c r="Y827" s="294"/>
      <c r="Z827" s="294"/>
      <c r="AA827" s="294"/>
      <c r="AB827" s="294"/>
      <c r="AC827" s="294"/>
      <c r="AD827" s="120"/>
    </row>
    <row r="828" spans="1:30" ht="18" customHeight="1">
      <c r="A828" s="121"/>
      <c r="B828" s="239"/>
      <c r="C828" s="240"/>
      <c r="D828" s="219"/>
      <c r="E828" s="192"/>
      <c r="F828" s="193"/>
      <c r="G828" s="147"/>
      <c r="H828" s="148"/>
      <c r="I828" s="162"/>
      <c r="J828" s="218"/>
      <c r="K828" s="104">
        <f t="shared" si="46"/>
        <v>0</v>
      </c>
      <c r="L828" s="104">
        <f t="shared" si="44"/>
        <v>0</v>
      </c>
      <c r="M828" s="105">
        <f t="shared" si="45"/>
        <v>0</v>
      </c>
      <c r="N828" s="294"/>
      <c r="O828" s="294"/>
      <c r="P828" s="294"/>
      <c r="Q828" s="294"/>
      <c r="R828" s="294"/>
      <c r="S828" s="294"/>
      <c r="T828" s="294"/>
      <c r="U828" s="294"/>
      <c r="V828" s="294"/>
      <c r="W828" s="294"/>
      <c r="X828" s="294"/>
      <c r="Y828" s="294"/>
      <c r="Z828" s="294"/>
      <c r="AA828" s="294"/>
      <c r="AB828" s="294"/>
      <c r="AC828" s="294"/>
      <c r="AD828" s="120"/>
    </row>
    <row r="829" spans="1:30" ht="18" customHeight="1">
      <c r="A829" s="121"/>
      <c r="B829" s="239"/>
      <c r="C829" s="240"/>
      <c r="D829" s="219"/>
      <c r="E829" s="192"/>
      <c r="F829" s="193"/>
      <c r="G829" s="147"/>
      <c r="H829" s="148"/>
      <c r="I829" s="162"/>
      <c r="J829" s="218"/>
      <c r="K829" s="104">
        <f t="shared" si="46"/>
        <v>0</v>
      </c>
      <c r="L829" s="104">
        <f t="shared" si="44"/>
        <v>0</v>
      </c>
      <c r="M829" s="105">
        <f t="shared" si="45"/>
        <v>0</v>
      </c>
      <c r="N829" s="294"/>
      <c r="O829" s="294"/>
      <c r="P829" s="294"/>
      <c r="Q829" s="294"/>
      <c r="R829" s="294"/>
      <c r="S829" s="294"/>
      <c r="T829" s="294"/>
      <c r="U829" s="294"/>
      <c r="V829" s="294"/>
      <c r="W829" s="294"/>
      <c r="X829" s="294"/>
      <c r="Y829" s="294"/>
      <c r="Z829" s="294"/>
      <c r="AA829" s="294"/>
      <c r="AB829" s="294"/>
      <c r="AC829" s="294"/>
      <c r="AD829" s="120"/>
    </row>
    <row r="830" spans="1:30" ht="18" customHeight="1">
      <c r="A830" s="121"/>
      <c r="B830" s="122"/>
      <c r="C830" s="123"/>
      <c r="D830" s="219"/>
      <c r="E830" s="192"/>
      <c r="F830" s="193"/>
      <c r="G830" s="147"/>
      <c r="H830" s="148"/>
      <c r="I830" s="162"/>
      <c r="J830" s="218"/>
      <c r="K830" s="104">
        <f t="shared" si="46"/>
        <v>0</v>
      </c>
      <c r="L830" s="104">
        <f t="shared" si="44"/>
        <v>0</v>
      </c>
      <c r="M830" s="105">
        <f t="shared" si="45"/>
        <v>0</v>
      </c>
      <c r="N830" s="294"/>
      <c r="O830" s="294"/>
      <c r="P830" s="294"/>
      <c r="Q830" s="294"/>
      <c r="R830" s="294"/>
      <c r="S830" s="294"/>
      <c r="T830" s="294"/>
      <c r="U830" s="294"/>
      <c r="V830" s="294"/>
      <c r="W830" s="294"/>
      <c r="X830" s="294"/>
      <c r="Y830" s="294"/>
      <c r="Z830" s="294"/>
      <c r="AA830" s="294"/>
      <c r="AB830" s="294"/>
      <c r="AC830" s="294"/>
      <c r="AD830" s="120"/>
    </row>
    <row r="831" spans="1:30" ht="18" customHeight="1">
      <c r="A831" s="121"/>
      <c r="B831" s="122"/>
      <c r="C831" s="123"/>
      <c r="D831" s="219"/>
      <c r="E831" s="192"/>
      <c r="F831" s="193"/>
      <c r="G831" s="147"/>
      <c r="H831" s="148"/>
      <c r="I831" s="162"/>
      <c r="J831" s="218"/>
      <c r="K831" s="104">
        <f t="shared" si="46"/>
        <v>0</v>
      </c>
      <c r="L831" s="104">
        <f t="shared" si="44"/>
        <v>0</v>
      </c>
      <c r="M831" s="105">
        <f t="shared" si="45"/>
        <v>0</v>
      </c>
      <c r="N831" s="294"/>
      <c r="O831" s="294"/>
      <c r="P831" s="294"/>
      <c r="Q831" s="294"/>
      <c r="R831" s="294"/>
      <c r="S831" s="294"/>
      <c r="T831" s="294"/>
      <c r="U831" s="294"/>
      <c r="V831" s="294"/>
      <c r="W831" s="294"/>
      <c r="X831" s="294"/>
      <c r="Y831" s="294"/>
      <c r="Z831" s="294"/>
      <c r="AA831" s="294"/>
      <c r="AB831" s="294"/>
      <c r="AC831" s="294"/>
      <c r="AD831" s="120"/>
    </row>
    <row r="832" spans="1:30" ht="18" customHeight="1">
      <c r="A832" s="142"/>
      <c r="B832" s="143"/>
      <c r="C832" s="144"/>
      <c r="D832" s="144"/>
      <c r="E832" s="145"/>
      <c r="F832" s="146"/>
      <c r="G832" s="147"/>
      <c r="H832" s="148"/>
      <c r="I832" s="149"/>
      <c r="J832" s="218"/>
      <c r="K832" s="104">
        <f t="shared" si="46"/>
        <v>0</v>
      </c>
      <c r="L832" s="104">
        <f t="shared" si="44"/>
        <v>0</v>
      </c>
      <c r="M832" s="105">
        <f t="shared" si="45"/>
        <v>0</v>
      </c>
      <c r="N832" s="286"/>
      <c r="O832" s="286"/>
      <c r="P832" s="286"/>
      <c r="Q832" s="286"/>
      <c r="R832" s="286"/>
      <c r="S832" s="286"/>
      <c r="T832" s="286"/>
      <c r="U832" s="286"/>
      <c r="V832" s="286"/>
      <c r="W832" s="286"/>
      <c r="X832" s="286"/>
      <c r="Y832" s="286"/>
      <c r="Z832" s="286"/>
      <c r="AA832" s="286"/>
      <c r="AB832" s="286"/>
      <c r="AC832" s="286"/>
      <c r="AD832" s="120"/>
    </row>
    <row r="833" spans="1:30" ht="18" customHeight="1">
      <c r="A833" s="56">
        <v>39</v>
      </c>
      <c r="B833" s="95"/>
      <c r="C833" s="96"/>
      <c r="D833" s="141"/>
      <c r="E833" s="192"/>
      <c r="F833" s="193"/>
      <c r="G833" s="147"/>
      <c r="H833" s="148"/>
      <c r="I833" s="162"/>
      <c r="J833" s="218"/>
      <c r="K833" s="104">
        <f t="shared" si="46"/>
        <v>0</v>
      </c>
      <c r="L833" s="104">
        <f t="shared" si="44"/>
        <v>0</v>
      </c>
      <c r="M833" s="105">
        <f t="shared" si="45"/>
        <v>0</v>
      </c>
      <c r="N833" s="319"/>
      <c r="O833" s="314"/>
      <c r="P833" s="313">
        <f>SUM(M833:M862)+N833+O833</f>
        <v>0</v>
      </c>
      <c r="Q833" s="314">
        <v>0</v>
      </c>
      <c r="R833" s="313"/>
      <c r="S833" s="316"/>
      <c r="T833" s="314"/>
      <c r="U833" s="316">
        <v>112</v>
      </c>
      <c r="V833" s="314"/>
      <c r="W833" s="316">
        <v>56</v>
      </c>
      <c r="X833" s="314"/>
      <c r="Y833" s="313">
        <f>ROUND((P833-T833),1)</f>
        <v>0</v>
      </c>
      <c r="Z833" s="312">
        <f>IF(OR(SUM(V833:V862)="",SUM(Q833:Q862)=""),0,IF(OR(SUM(U833:U862)=320,SUM(V833:V862)&gt;0),ROUND((SUM(Q833:Q862)-SUM(V833:V862)),1),0))</f>
        <v>0</v>
      </c>
      <c r="AA833" s="312">
        <f>IF(OR(SUM(X833:X862)="",SUM(R833:R862)=""),0,IF(OR(SUM(W833:W862)=160,SUM(X833:X862)&gt;0),ROUND((SUM(R833:R862)-SUM(X833:X862)),1),0))</f>
        <v>0</v>
      </c>
      <c r="AB833" s="314"/>
      <c r="AC833" s="315">
        <f>SUM(Y833:AA862)</f>
        <v>0</v>
      </c>
      <c r="AD833" s="120"/>
    </row>
    <row r="834" spans="1:30" ht="18" customHeight="1">
      <c r="A834" s="121"/>
      <c r="B834" s="260"/>
      <c r="C834" s="261"/>
      <c r="D834" s="219"/>
      <c r="E834" s="192"/>
      <c r="F834" s="193"/>
      <c r="G834" s="147"/>
      <c r="H834" s="148"/>
      <c r="I834" s="162"/>
      <c r="J834" s="218"/>
      <c r="K834" s="104">
        <f t="shared" si="46"/>
        <v>0</v>
      </c>
      <c r="L834" s="104">
        <f t="shared" si="44"/>
        <v>0</v>
      </c>
      <c r="M834" s="105">
        <f t="shared" si="45"/>
        <v>0</v>
      </c>
      <c r="N834" s="294"/>
      <c r="O834" s="294"/>
      <c r="P834" s="294"/>
      <c r="Q834" s="294"/>
      <c r="R834" s="294"/>
      <c r="S834" s="294"/>
      <c r="T834" s="294"/>
      <c r="U834" s="294"/>
      <c r="V834" s="294"/>
      <c r="W834" s="294"/>
      <c r="X834" s="294"/>
      <c r="Y834" s="294"/>
      <c r="Z834" s="294"/>
      <c r="AA834" s="294"/>
      <c r="AB834" s="294"/>
      <c r="AC834" s="294"/>
      <c r="AD834" s="120"/>
    </row>
    <row r="835" spans="1:30" ht="18" customHeight="1">
      <c r="A835" s="121"/>
      <c r="B835" s="122"/>
      <c r="C835" s="123"/>
      <c r="D835" s="219"/>
      <c r="E835" s="192"/>
      <c r="F835" s="193"/>
      <c r="G835" s="147"/>
      <c r="H835" s="148"/>
      <c r="I835" s="162"/>
      <c r="J835" s="218"/>
      <c r="K835" s="104">
        <f t="shared" si="46"/>
        <v>0</v>
      </c>
      <c r="L835" s="104">
        <f t="shared" si="44"/>
        <v>0</v>
      </c>
      <c r="M835" s="105">
        <f t="shared" si="45"/>
        <v>0</v>
      </c>
      <c r="N835" s="294"/>
      <c r="O835" s="294"/>
      <c r="P835" s="294"/>
      <c r="Q835" s="294"/>
      <c r="R835" s="294"/>
      <c r="S835" s="294"/>
      <c r="T835" s="294"/>
      <c r="U835" s="294"/>
      <c r="V835" s="294"/>
      <c r="W835" s="294"/>
      <c r="X835" s="294"/>
      <c r="Y835" s="294"/>
      <c r="Z835" s="294"/>
      <c r="AA835" s="294"/>
      <c r="AB835" s="294"/>
      <c r="AC835" s="294"/>
      <c r="AD835" s="120"/>
    </row>
    <row r="836" spans="1:30" ht="18" customHeight="1">
      <c r="A836" s="121"/>
      <c r="B836" s="122"/>
      <c r="C836" s="123"/>
      <c r="D836" s="219"/>
      <c r="E836" s="192"/>
      <c r="F836" s="193"/>
      <c r="G836" s="147"/>
      <c r="H836" s="148"/>
      <c r="I836" s="162"/>
      <c r="J836" s="218"/>
      <c r="K836" s="104">
        <f t="shared" si="46"/>
        <v>0</v>
      </c>
      <c r="L836" s="104">
        <f t="shared" si="44"/>
        <v>0</v>
      </c>
      <c r="M836" s="105">
        <f t="shared" si="45"/>
        <v>0</v>
      </c>
      <c r="N836" s="294"/>
      <c r="O836" s="294"/>
      <c r="P836" s="294"/>
      <c r="Q836" s="294"/>
      <c r="R836" s="294"/>
      <c r="S836" s="294"/>
      <c r="T836" s="294"/>
      <c r="U836" s="294"/>
      <c r="V836" s="294"/>
      <c r="W836" s="294"/>
      <c r="X836" s="294"/>
      <c r="Y836" s="294"/>
      <c r="Z836" s="294"/>
      <c r="AA836" s="294"/>
      <c r="AB836" s="294"/>
      <c r="AC836" s="294"/>
      <c r="AD836" s="120"/>
    </row>
    <row r="837" spans="1:30" ht="18" customHeight="1">
      <c r="A837" s="121"/>
      <c r="B837" s="122"/>
      <c r="C837" s="123"/>
      <c r="D837" s="219"/>
      <c r="E837" s="192"/>
      <c r="F837" s="193"/>
      <c r="G837" s="147"/>
      <c r="H837" s="148"/>
      <c r="I837" s="162"/>
      <c r="J837" s="218"/>
      <c r="K837" s="104">
        <f t="shared" si="46"/>
        <v>0</v>
      </c>
      <c r="L837" s="104">
        <f t="shared" si="44"/>
        <v>0</v>
      </c>
      <c r="M837" s="105">
        <f t="shared" si="45"/>
        <v>0</v>
      </c>
      <c r="N837" s="294"/>
      <c r="O837" s="294"/>
      <c r="P837" s="294"/>
      <c r="Q837" s="294"/>
      <c r="R837" s="294"/>
      <c r="S837" s="294"/>
      <c r="T837" s="294"/>
      <c r="U837" s="294"/>
      <c r="V837" s="294"/>
      <c r="W837" s="294"/>
      <c r="X837" s="294"/>
      <c r="Y837" s="294"/>
      <c r="Z837" s="294"/>
      <c r="AA837" s="294"/>
      <c r="AB837" s="294"/>
      <c r="AC837" s="294"/>
      <c r="AD837" s="120"/>
    </row>
    <row r="838" spans="1:30" ht="18" customHeight="1">
      <c r="A838" s="121"/>
      <c r="B838" s="122"/>
      <c r="C838" s="123"/>
      <c r="D838" s="219"/>
      <c r="E838" s="192"/>
      <c r="F838" s="193"/>
      <c r="G838" s="147"/>
      <c r="H838" s="148"/>
      <c r="I838" s="162"/>
      <c r="J838" s="218"/>
      <c r="K838" s="104">
        <f t="shared" si="46"/>
        <v>0</v>
      </c>
      <c r="L838" s="104">
        <f t="shared" si="44"/>
        <v>0</v>
      </c>
      <c r="M838" s="105">
        <f t="shared" si="45"/>
        <v>0</v>
      </c>
      <c r="N838" s="294"/>
      <c r="O838" s="294"/>
      <c r="P838" s="294"/>
      <c r="Q838" s="294"/>
      <c r="R838" s="294"/>
      <c r="S838" s="294"/>
      <c r="T838" s="294"/>
      <c r="U838" s="294"/>
      <c r="V838" s="294"/>
      <c r="W838" s="294"/>
      <c r="X838" s="294"/>
      <c r="Y838" s="294"/>
      <c r="Z838" s="294"/>
      <c r="AA838" s="294"/>
      <c r="AB838" s="294"/>
      <c r="AC838" s="294"/>
      <c r="AD838" s="120"/>
    </row>
    <row r="839" spans="1:30" ht="18" customHeight="1">
      <c r="A839" s="121"/>
      <c r="B839" s="122"/>
      <c r="C839" s="123"/>
      <c r="D839" s="219"/>
      <c r="E839" s="192"/>
      <c r="F839" s="193"/>
      <c r="G839" s="147"/>
      <c r="H839" s="148"/>
      <c r="I839" s="162"/>
      <c r="J839" s="218"/>
      <c r="K839" s="104">
        <f t="shared" si="46"/>
        <v>0</v>
      </c>
      <c r="L839" s="104">
        <f t="shared" si="44"/>
        <v>0</v>
      </c>
      <c r="M839" s="105">
        <f t="shared" si="45"/>
        <v>0</v>
      </c>
      <c r="N839" s="294"/>
      <c r="O839" s="294"/>
      <c r="P839" s="294"/>
      <c r="Q839" s="294"/>
      <c r="R839" s="294"/>
      <c r="S839" s="294"/>
      <c r="T839" s="294"/>
      <c r="U839" s="294"/>
      <c r="V839" s="294"/>
      <c r="W839" s="294"/>
      <c r="X839" s="294"/>
      <c r="Y839" s="294"/>
      <c r="Z839" s="294"/>
      <c r="AA839" s="294"/>
      <c r="AB839" s="294"/>
      <c r="AC839" s="294"/>
      <c r="AD839" s="120"/>
    </row>
    <row r="840" spans="1:30" ht="18" customHeight="1">
      <c r="A840" s="121"/>
      <c r="B840" s="122"/>
      <c r="C840" s="123"/>
      <c r="D840" s="219"/>
      <c r="E840" s="192"/>
      <c r="F840" s="193"/>
      <c r="G840" s="147"/>
      <c r="H840" s="148"/>
      <c r="I840" s="162"/>
      <c r="J840" s="218"/>
      <c r="K840" s="104">
        <f t="shared" si="46"/>
        <v>0</v>
      </c>
      <c r="L840" s="104">
        <f t="shared" si="44"/>
        <v>0</v>
      </c>
      <c r="M840" s="105">
        <f t="shared" si="45"/>
        <v>0</v>
      </c>
      <c r="N840" s="294"/>
      <c r="O840" s="294"/>
      <c r="P840" s="294"/>
      <c r="Q840" s="294"/>
      <c r="R840" s="294"/>
      <c r="S840" s="294"/>
      <c r="T840" s="294"/>
      <c r="U840" s="294"/>
      <c r="V840" s="294"/>
      <c r="W840" s="294"/>
      <c r="X840" s="294"/>
      <c r="Y840" s="294"/>
      <c r="Z840" s="294"/>
      <c r="AA840" s="294"/>
      <c r="AB840" s="294"/>
      <c r="AC840" s="294"/>
      <c r="AD840" s="120"/>
    </row>
    <row r="841" spans="1:30" ht="18" customHeight="1">
      <c r="A841" s="121"/>
      <c r="B841" s="122"/>
      <c r="C841" s="123"/>
      <c r="D841" s="219"/>
      <c r="E841" s="192"/>
      <c r="F841" s="193"/>
      <c r="G841" s="147"/>
      <c r="H841" s="148"/>
      <c r="I841" s="162"/>
      <c r="J841" s="218"/>
      <c r="K841" s="104">
        <f t="shared" si="46"/>
        <v>0</v>
      </c>
      <c r="L841" s="104">
        <f t="shared" si="44"/>
        <v>0</v>
      </c>
      <c r="M841" s="105">
        <f t="shared" si="45"/>
        <v>0</v>
      </c>
      <c r="N841" s="294"/>
      <c r="O841" s="294"/>
      <c r="P841" s="294"/>
      <c r="Q841" s="294"/>
      <c r="R841" s="294"/>
      <c r="S841" s="294"/>
      <c r="T841" s="294"/>
      <c r="U841" s="294"/>
      <c r="V841" s="294"/>
      <c r="W841" s="294"/>
      <c r="X841" s="294"/>
      <c r="Y841" s="294"/>
      <c r="Z841" s="294"/>
      <c r="AA841" s="294"/>
      <c r="AB841" s="294"/>
      <c r="AC841" s="294"/>
      <c r="AD841" s="120"/>
    </row>
    <row r="842" spans="1:30" ht="18" customHeight="1">
      <c r="A842" s="121"/>
      <c r="B842" s="122"/>
      <c r="C842" s="123"/>
      <c r="D842" s="219"/>
      <c r="E842" s="192"/>
      <c r="F842" s="193"/>
      <c r="G842" s="147"/>
      <c r="H842" s="148"/>
      <c r="I842" s="162"/>
      <c r="J842" s="218"/>
      <c r="K842" s="104">
        <f t="shared" si="46"/>
        <v>0</v>
      </c>
      <c r="L842" s="104">
        <f t="shared" si="44"/>
        <v>0</v>
      </c>
      <c r="M842" s="105">
        <f t="shared" si="45"/>
        <v>0</v>
      </c>
      <c r="N842" s="294"/>
      <c r="O842" s="294"/>
      <c r="P842" s="294"/>
      <c r="Q842" s="294"/>
      <c r="R842" s="294"/>
      <c r="S842" s="294"/>
      <c r="T842" s="294"/>
      <c r="U842" s="294"/>
      <c r="V842" s="294"/>
      <c r="W842" s="294"/>
      <c r="X842" s="294"/>
      <c r="Y842" s="294"/>
      <c r="Z842" s="294"/>
      <c r="AA842" s="294"/>
      <c r="AB842" s="294"/>
      <c r="AC842" s="294"/>
      <c r="AD842" s="120"/>
    </row>
    <row r="843" spans="1:30" ht="18" customHeight="1">
      <c r="A843" s="121"/>
      <c r="B843" s="122"/>
      <c r="C843" s="123"/>
      <c r="D843" s="219"/>
      <c r="E843" s="192"/>
      <c r="F843" s="193"/>
      <c r="G843" s="147"/>
      <c r="H843" s="148"/>
      <c r="I843" s="162"/>
      <c r="J843" s="218"/>
      <c r="K843" s="104">
        <f t="shared" si="46"/>
        <v>0</v>
      </c>
      <c r="L843" s="104">
        <f t="shared" si="44"/>
        <v>0</v>
      </c>
      <c r="M843" s="105">
        <f t="shared" si="45"/>
        <v>0</v>
      </c>
      <c r="N843" s="294"/>
      <c r="O843" s="294"/>
      <c r="P843" s="294"/>
      <c r="Q843" s="294"/>
      <c r="R843" s="294"/>
      <c r="S843" s="294"/>
      <c r="T843" s="294"/>
      <c r="U843" s="294"/>
      <c r="V843" s="294"/>
      <c r="W843" s="294"/>
      <c r="X843" s="294"/>
      <c r="Y843" s="294"/>
      <c r="Z843" s="294"/>
      <c r="AA843" s="294"/>
      <c r="AB843" s="294"/>
      <c r="AC843" s="294"/>
      <c r="AD843" s="120"/>
    </row>
    <row r="844" spans="1:30" ht="18" customHeight="1">
      <c r="A844" s="121"/>
      <c r="B844" s="122"/>
      <c r="C844" s="123"/>
      <c r="D844" s="219"/>
      <c r="E844" s="192"/>
      <c r="F844" s="193"/>
      <c r="G844" s="147"/>
      <c r="H844" s="148"/>
      <c r="I844" s="162"/>
      <c r="J844" s="218"/>
      <c r="K844" s="104">
        <f t="shared" si="46"/>
        <v>0</v>
      </c>
      <c r="L844" s="104">
        <f t="shared" si="44"/>
        <v>0</v>
      </c>
      <c r="M844" s="105">
        <f t="shared" si="45"/>
        <v>0</v>
      </c>
      <c r="N844" s="294"/>
      <c r="O844" s="294"/>
      <c r="P844" s="294"/>
      <c r="Q844" s="294"/>
      <c r="R844" s="294"/>
      <c r="S844" s="294"/>
      <c r="T844" s="294"/>
      <c r="U844" s="294"/>
      <c r="V844" s="294"/>
      <c r="W844" s="294"/>
      <c r="X844" s="294"/>
      <c r="Y844" s="294"/>
      <c r="Z844" s="294"/>
      <c r="AA844" s="294"/>
      <c r="AB844" s="294"/>
      <c r="AC844" s="294"/>
      <c r="AD844" s="120"/>
    </row>
    <row r="845" spans="1:30" ht="18" customHeight="1">
      <c r="A845" s="121"/>
      <c r="B845" s="140"/>
      <c r="C845" s="123"/>
      <c r="D845" s="219"/>
      <c r="E845" s="192"/>
      <c r="F845" s="193"/>
      <c r="G845" s="147"/>
      <c r="H845" s="148"/>
      <c r="I845" s="162"/>
      <c r="J845" s="218"/>
      <c r="K845" s="104">
        <f t="shared" si="46"/>
        <v>0</v>
      </c>
      <c r="L845" s="104">
        <f t="shared" si="44"/>
        <v>0</v>
      </c>
      <c r="M845" s="105">
        <f t="shared" si="45"/>
        <v>0</v>
      </c>
      <c r="N845" s="294"/>
      <c r="O845" s="294"/>
      <c r="P845" s="294"/>
      <c r="Q845" s="294"/>
      <c r="R845" s="294"/>
      <c r="S845" s="294"/>
      <c r="T845" s="294"/>
      <c r="U845" s="294"/>
      <c r="V845" s="294"/>
      <c r="W845" s="294"/>
      <c r="X845" s="294"/>
      <c r="Y845" s="294"/>
      <c r="Z845" s="294"/>
      <c r="AA845" s="294"/>
      <c r="AB845" s="294"/>
      <c r="AC845" s="294"/>
      <c r="AD845" s="120"/>
    </row>
    <row r="846" spans="1:30" ht="18" customHeight="1">
      <c r="A846" s="121"/>
      <c r="B846" s="122"/>
      <c r="C846" s="123"/>
      <c r="D846" s="219"/>
      <c r="E846" s="192"/>
      <c r="F846" s="193"/>
      <c r="G846" s="147"/>
      <c r="H846" s="148"/>
      <c r="I846" s="162"/>
      <c r="J846" s="218"/>
      <c r="K846" s="104">
        <f t="shared" si="46"/>
        <v>0</v>
      </c>
      <c r="L846" s="104">
        <f t="shared" si="44"/>
        <v>0</v>
      </c>
      <c r="M846" s="105">
        <f t="shared" si="45"/>
        <v>0</v>
      </c>
      <c r="N846" s="294"/>
      <c r="O846" s="294"/>
      <c r="P846" s="294"/>
      <c r="Q846" s="294"/>
      <c r="R846" s="294"/>
      <c r="S846" s="294"/>
      <c r="T846" s="294"/>
      <c r="U846" s="294"/>
      <c r="V846" s="294"/>
      <c r="W846" s="294"/>
      <c r="X846" s="294"/>
      <c r="Y846" s="294"/>
      <c r="Z846" s="294"/>
      <c r="AA846" s="294"/>
      <c r="AB846" s="294"/>
      <c r="AC846" s="294"/>
      <c r="AD846" s="120"/>
    </row>
    <row r="847" spans="1:30" ht="18" customHeight="1">
      <c r="A847" s="121"/>
      <c r="B847" s="122"/>
      <c r="C847" s="123"/>
      <c r="D847" s="219"/>
      <c r="E847" s="192"/>
      <c r="F847" s="193"/>
      <c r="G847" s="147"/>
      <c r="H847" s="148"/>
      <c r="I847" s="162"/>
      <c r="J847" s="218"/>
      <c r="K847" s="104">
        <f t="shared" si="46"/>
        <v>0</v>
      </c>
      <c r="L847" s="104">
        <f t="shared" si="44"/>
        <v>0</v>
      </c>
      <c r="M847" s="105">
        <f t="shared" si="45"/>
        <v>0</v>
      </c>
      <c r="N847" s="294"/>
      <c r="O847" s="294"/>
      <c r="P847" s="294"/>
      <c r="Q847" s="294"/>
      <c r="R847" s="294"/>
      <c r="S847" s="294"/>
      <c r="T847" s="294"/>
      <c r="U847" s="294"/>
      <c r="V847" s="294"/>
      <c r="W847" s="294"/>
      <c r="X847" s="294"/>
      <c r="Y847" s="294"/>
      <c r="Z847" s="294"/>
      <c r="AA847" s="294"/>
      <c r="AB847" s="294"/>
      <c r="AC847" s="294"/>
      <c r="AD847" s="120"/>
    </row>
    <row r="848" spans="1:30" ht="18" customHeight="1">
      <c r="A848" s="121"/>
      <c r="B848" s="122"/>
      <c r="C848" s="123"/>
      <c r="D848" s="219"/>
      <c r="E848" s="192"/>
      <c r="F848" s="193"/>
      <c r="G848" s="147"/>
      <c r="H848" s="148"/>
      <c r="I848" s="162"/>
      <c r="J848" s="218"/>
      <c r="K848" s="104">
        <f t="shared" si="46"/>
        <v>0</v>
      </c>
      <c r="L848" s="104">
        <f t="shared" si="44"/>
        <v>0</v>
      </c>
      <c r="M848" s="105">
        <f t="shared" si="45"/>
        <v>0</v>
      </c>
      <c r="N848" s="294"/>
      <c r="O848" s="294"/>
      <c r="P848" s="294"/>
      <c r="Q848" s="294"/>
      <c r="R848" s="294"/>
      <c r="S848" s="294"/>
      <c r="T848" s="294"/>
      <c r="U848" s="294"/>
      <c r="V848" s="294"/>
      <c r="W848" s="294"/>
      <c r="X848" s="294"/>
      <c r="Y848" s="294"/>
      <c r="Z848" s="294"/>
      <c r="AA848" s="294"/>
      <c r="AB848" s="294"/>
      <c r="AC848" s="294"/>
      <c r="AD848" s="120"/>
    </row>
    <row r="849" spans="1:30" ht="18" customHeight="1">
      <c r="A849" s="121"/>
      <c r="B849" s="122"/>
      <c r="C849" s="123"/>
      <c r="D849" s="219"/>
      <c r="E849" s="192"/>
      <c r="F849" s="193"/>
      <c r="G849" s="147"/>
      <c r="H849" s="148"/>
      <c r="I849" s="162"/>
      <c r="J849" s="218"/>
      <c r="K849" s="104">
        <f t="shared" si="46"/>
        <v>0</v>
      </c>
      <c r="L849" s="104">
        <f t="shared" si="44"/>
        <v>0</v>
      </c>
      <c r="M849" s="105">
        <f t="shared" si="45"/>
        <v>0</v>
      </c>
      <c r="N849" s="294"/>
      <c r="O849" s="294"/>
      <c r="P849" s="294"/>
      <c r="Q849" s="294"/>
      <c r="R849" s="294"/>
      <c r="S849" s="294"/>
      <c r="T849" s="294"/>
      <c r="U849" s="294"/>
      <c r="V849" s="294"/>
      <c r="W849" s="294"/>
      <c r="X849" s="294"/>
      <c r="Y849" s="294"/>
      <c r="Z849" s="294"/>
      <c r="AA849" s="294"/>
      <c r="AB849" s="294"/>
      <c r="AC849" s="294"/>
      <c r="AD849" s="120"/>
    </row>
    <row r="850" spans="1:30" ht="18" customHeight="1">
      <c r="A850" s="121"/>
      <c r="B850" s="122"/>
      <c r="C850" s="123"/>
      <c r="D850" s="219"/>
      <c r="E850" s="192"/>
      <c r="F850" s="193"/>
      <c r="G850" s="147"/>
      <c r="H850" s="148"/>
      <c r="I850" s="162"/>
      <c r="J850" s="218"/>
      <c r="K850" s="104">
        <f t="shared" si="46"/>
        <v>0</v>
      </c>
      <c r="L850" s="104">
        <f t="shared" si="44"/>
        <v>0</v>
      </c>
      <c r="M850" s="105">
        <f t="shared" si="45"/>
        <v>0</v>
      </c>
      <c r="N850" s="294"/>
      <c r="O850" s="294"/>
      <c r="P850" s="294"/>
      <c r="Q850" s="294"/>
      <c r="R850" s="294"/>
      <c r="S850" s="294"/>
      <c r="T850" s="294"/>
      <c r="U850" s="294"/>
      <c r="V850" s="294"/>
      <c r="W850" s="294"/>
      <c r="X850" s="294"/>
      <c r="Y850" s="294"/>
      <c r="Z850" s="294"/>
      <c r="AA850" s="294"/>
      <c r="AB850" s="294"/>
      <c r="AC850" s="294"/>
      <c r="AD850" s="120"/>
    </row>
    <row r="851" spans="1:30" ht="18" customHeight="1">
      <c r="A851" s="121"/>
      <c r="B851" s="122"/>
      <c r="C851" s="123"/>
      <c r="D851" s="219"/>
      <c r="E851" s="192"/>
      <c r="F851" s="193"/>
      <c r="G851" s="147"/>
      <c r="H851" s="148"/>
      <c r="I851" s="162"/>
      <c r="J851" s="218"/>
      <c r="K851" s="104">
        <f t="shared" si="46"/>
        <v>0</v>
      </c>
      <c r="L851" s="104">
        <f t="shared" si="44"/>
        <v>0</v>
      </c>
      <c r="M851" s="105">
        <f t="shared" si="45"/>
        <v>0</v>
      </c>
      <c r="N851" s="294"/>
      <c r="O851" s="294"/>
      <c r="P851" s="294"/>
      <c r="Q851" s="294"/>
      <c r="R851" s="294"/>
      <c r="S851" s="294"/>
      <c r="T851" s="294"/>
      <c r="U851" s="294"/>
      <c r="V851" s="294"/>
      <c r="W851" s="294"/>
      <c r="X851" s="294"/>
      <c r="Y851" s="294"/>
      <c r="Z851" s="294"/>
      <c r="AA851" s="294"/>
      <c r="AB851" s="294"/>
      <c r="AC851" s="294"/>
      <c r="AD851" s="120"/>
    </row>
    <row r="852" spans="1:30" ht="18" customHeight="1">
      <c r="A852" s="121"/>
      <c r="B852" s="122"/>
      <c r="C852" s="123"/>
      <c r="D852" s="219"/>
      <c r="E852" s="192"/>
      <c r="F852" s="193"/>
      <c r="G852" s="147"/>
      <c r="H852" s="148"/>
      <c r="I852" s="162"/>
      <c r="J852" s="218"/>
      <c r="K852" s="104">
        <f t="shared" si="46"/>
        <v>0</v>
      </c>
      <c r="L852" s="104">
        <f t="shared" si="44"/>
        <v>0</v>
      </c>
      <c r="M852" s="105">
        <f t="shared" si="45"/>
        <v>0</v>
      </c>
      <c r="N852" s="294"/>
      <c r="O852" s="294"/>
      <c r="P852" s="294"/>
      <c r="Q852" s="294"/>
      <c r="R852" s="294"/>
      <c r="S852" s="294"/>
      <c r="T852" s="294"/>
      <c r="U852" s="294"/>
      <c r="V852" s="294"/>
      <c r="W852" s="294"/>
      <c r="X852" s="294"/>
      <c r="Y852" s="294"/>
      <c r="Z852" s="294"/>
      <c r="AA852" s="294"/>
      <c r="AB852" s="294"/>
      <c r="AC852" s="294"/>
      <c r="AD852" s="120"/>
    </row>
    <row r="853" spans="1:30" ht="18" customHeight="1">
      <c r="A853" s="121"/>
      <c r="B853" s="122"/>
      <c r="C853" s="123"/>
      <c r="D853" s="219"/>
      <c r="E853" s="192"/>
      <c r="F853" s="193"/>
      <c r="G853" s="147"/>
      <c r="H853" s="148"/>
      <c r="I853" s="162"/>
      <c r="J853" s="218"/>
      <c r="K853" s="104">
        <f t="shared" si="46"/>
        <v>0</v>
      </c>
      <c r="L853" s="104">
        <f t="shared" si="44"/>
        <v>0</v>
      </c>
      <c r="M853" s="105">
        <f t="shared" si="45"/>
        <v>0</v>
      </c>
      <c r="N853" s="294"/>
      <c r="O853" s="294"/>
      <c r="P853" s="294"/>
      <c r="Q853" s="294"/>
      <c r="R853" s="294"/>
      <c r="S853" s="294"/>
      <c r="T853" s="294"/>
      <c r="U853" s="294"/>
      <c r="V853" s="294"/>
      <c r="W853" s="294"/>
      <c r="X853" s="294"/>
      <c r="Y853" s="294"/>
      <c r="Z853" s="294"/>
      <c r="AA853" s="294"/>
      <c r="AB853" s="294"/>
      <c r="AC853" s="294"/>
      <c r="AD853" s="120"/>
    </row>
    <row r="854" spans="1:30" ht="18" customHeight="1">
      <c r="A854" s="121"/>
      <c r="B854" s="122"/>
      <c r="C854" s="123"/>
      <c r="D854" s="219"/>
      <c r="E854" s="192"/>
      <c r="F854" s="193"/>
      <c r="G854" s="147"/>
      <c r="H854" s="148"/>
      <c r="I854" s="162"/>
      <c r="J854" s="218"/>
      <c r="K854" s="104">
        <f t="shared" si="46"/>
        <v>0</v>
      </c>
      <c r="L854" s="104">
        <f t="shared" si="44"/>
        <v>0</v>
      </c>
      <c r="M854" s="105">
        <f t="shared" si="45"/>
        <v>0</v>
      </c>
      <c r="N854" s="294"/>
      <c r="O854" s="294"/>
      <c r="P854" s="294"/>
      <c r="Q854" s="294"/>
      <c r="R854" s="294"/>
      <c r="S854" s="294"/>
      <c r="T854" s="294"/>
      <c r="U854" s="294"/>
      <c r="V854" s="294"/>
      <c r="W854" s="294"/>
      <c r="X854" s="294"/>
      <c r="Y854" s="294"/>
      <c r="Z854" s="294"/>
      <c r="AA854" s="294"/>
      <c r="AB854" s="294"/>
      <c r="AC854" s="294"/>
      <c r="AD854" s="120"/>
    </row>
    <row r="855" spans="1:30" ht="18" customHeight="1">
      <c r="A855" s="121"/>
      <c r="B855" s="122"/>
      <c r="C855" s="123"/>
      <c r="D855" s="219"/>
      <c r="E855" s="192"/>
      <c r="F855" s="193"/>
      <c r="G855" s="147"/>
      <c r="H855" s="148"/>
      <c r="I855" s="162"/>
      <c r="J855" s="218"/>
      <c r="K855" s="104">
        <f t="shared" si="46"/>
        <v>0</v>
      </c>
      <c r="L855" s="104">
        <f t="shared" si="44"/>
        <v>0</v>
      </c>
      <c r="M855" s="105">
        <f t="shared" si="45"/>
        <v>0</v>
      </c>
      <c r="N855" s="294"/>
      <c r="O855" s="294"/>
      <c r="P855" s="294"/>
      <c r="Q855" s="294"/>
      <c r="R855" s="294"/>
      <c r="S855" s="294"/>
      <c r="T855" s="294"/>
      <c r="U855" s="294"/>
      <c r="V855" s="294"/>
      <c r="W855" s="294"/>
      <c r="X855" s="294"/>
      <c r="Y855" s="294"/>
      <c r="Z855" s="294"/>
      <c r="AA855" s="294"/>
      <c r="AB855" s="294"/>
      <c r="AC855" s="294"/>
      <c r="AD855" s="120"/>
    </row>
    <row r="856" spans="1:30" ht="18" customHeight="1">
      <c r="A856" s="121"/>
      <c r="B856" s="140"/>
      <c r="C856" s="123"/>
      <c r="D856" s="219"/>
      <c r="E856" s="192"/>
      <c r="F856" s="193"/>
      <c r="G856" s="147"/>
      <c r="H856" s="148"/>
      <c r="I856" s="162"/>
      <c r="J856" s="218"/>
      <c r="K856" s="104">
        <f t="shared" si="46"/>
        <v>0</v>
      </c>
      <c r="L856" s="104">
        <f t="shared" si="44"/>
        <v>0</v>
      </c>
      <c r="M856" s="105">
        <f t="shared" si="45"/>
        <v>0</v>
      </c>
      <c r="N856" s="294"/>
      <c r="O856" s="294"/>
      <c r="P856" s="294"/>
      <c r="Q856" s="294"/>
      <c r="R856" s="294"/>
      <c r="S856" s="294"/>
      <c r="T856" s="294"/>
      <c r="U856" s="294"/>
      <c r="V856" s="294"/>
      <c r="W856" s="294"/>
      <c r="X856" s="294"/>
      <c r="Y856" s="294"/>
      <c r="Z856" s="294"/>
      <c r="AA856" s="294"/>
      <c r="AB856" s="294"/>
      <c r="AC856" s="294"/>
      <c r="AD856" s="120"/>
    </row>
    <row r="857" spans="1:30" ht="18" customHeight="1">
      <c r="A857" s="121"/>
      <c r="B857" s="122"/>
      <c r="C857" s="123"/>
      <c r="D857" s="219"/>
      <c r="E857" s="192"/>
      <c r="F857" s="193"/>
      <c r="G857" s="147"/>
      <c r="H857" s="148"/>
      <c r="I857" s="162"/>
      <c r="J857" s="218"/>
      <c r="K857" s="104">
        <f t="shared" si="46"/>
        <v>0</v>
      </c>
      <c r="L857" s="104">
        <f t="shared" si="44"/>
        <v>0</v>
      </c>
      <c r="M857" s="105">
        <f t="shared" si="45"/>
        <v>0</v>
      </c>
      <c r="N857" s="294"/>
      <c r="O857" s="294"/>
      <c r="P857" s="294"/>
      <c r="Q857" s="294"/>
      <c r="R857" s="294"/>
      <c r="S857" s="294"/>
      <c r="T857" s="294"/>
      <c r="U857" s="294"/>
      <c r="V857" s="294"/>
      <c r="W857" s="294"/>
      <c r="X857" s="294"/>
      <c r="Y857" s="294"/>
      <c r="Z857" s="294"/>
      <c r="AA857" s="294"/>
      <c r="AB857" s="294"/>
      <c r="AC857" s="294"/>
      <c r="AD857" s="120"/>
    </row>
    <row r="858" spans="1:30" ht="18" customHeight="1">
      <c r="A858" s="121"/>
      <c r="B858" s="239"/>
      <c r="C858" s="240"/>
      <c r="D858" s="219"/>
      <c r="E858" s="192"/>
      <c r="F858" s="193"/>
      <c r="G858" s="147"/>
      <c r="H858" s="148"/>
      <c r="I858" s="162"/>
      <c r="J858" s="218"/>
      <c r="K858" s="104">
        <f t="shared" si="46"/>
        <v>0</v>
      </c>
      <c r="L858" s="104">
        <f t="shared" si="44"/>
        <v>0</v>
      </c>
      <c r="M858" s="105">
        <f t="shared" si="45"/>
        <v>0</v>
      </c>
      <c r="N858" s="294"/>
      <c r="O858" s="294"/>
      <c r="P858" s="294"/>
      <c r="Q858" s="294"/>
      <c r="R858" s="294"/>
      <c r="S858" s="294"/>
      <c r="T858" s="294"/>
      <c r="U858" s="294"/>
      <c r="V858" s="294"/>
      <c r="W858" s="294"/>
      <c r="X858" s="294"/>
      <c r="Y858" s="294"/>
      <c r="Z858" s="294"/>
      <c r="AA858" s="294"/>
      <c r="AB858" s="294"/>
      <c r="AC858" s="294"/>
      <c r="AD858" s="120"/>
    </row>
    <row r="859" spans="1:30" ht="18" customHeight="1">
      <c r="A859" s="121"/>
      <c r="B859" s="239"/>
      <c r="C859" s="240"/>
      <c r="D859" s="219"/>
      <c r="E859" s="192"/>
      <c r="F859" s="193"/>
      <c r="G859" s="147"/>
      <c r="H859" s="148"/>
      <c r="I859" s="162"/>
      <c r="J859" s="218"/>
      <c r="K859" s="104">
        <f t="shared" si="46"/>
        <v>0</v>
      </c>
      <c r="L859" s="104">
        <f t="shared" si="44"/>
        <v>0</v>
      </c>
      <c r="M859" s="105">
        <f t="shared" si="45"/>
        <v>0</v>
      </c>
      <c r="N859" s="294"/>
      <c r="O859" s="294"/>
      <c r="P859" s="294"/>
      <c r="Q859" s="294"/>
      <c r="R859" s="294"/>
      <c r="S859" s="294"/>
      <c r="T859" s="294"/>
      <c r="U859" s="294"/>
      <c r="V859" s="294"/>
      <c r="W859" s="294"/>
      <c r="X859" s="294"/>
      <c r="Y859" s="294"/>
      <c r="Z859" s="294"/>
      <c r="AA859" s="294"/>
      <c r="AB859" s="294"/>
      <c r="AC859" s="294"/>
      <c r="AD859" s="120"/>
    </row>
    <row r="860" spans="1:30" ht="18" customHeight="1">
      <c r="A860" s="121"/>
      <c r="B860" s="239"/>
      <c r="C860" s="240"/>
      <c r="D860" s="219"/>
      <c r="E860" s="192"/>
      <c r="F860" s="193"/>
      <c r="G860" s="147"/>
      <c r="H860" s="148"/>
      <c r="I860" s="162"/>
      <c r="J860" s="218"/>
      <c r="K860" s="104">
        <f t="shared" si="46"/>
        <v>0</v>
      </c>
      <c r="L860" s="104">
        <f t="shared" si="44"/>
        <v>0</v>
      </c>
      <c r="M860" s="105">
        <f t="shared" si="45"/>
        <v>0</v>
      </c>
      <c r="N860" s="294"/>
      <c r="O860" s="294"/>
      <c r="P860" s="294"/>
      <c r="Q860" s="294"/>
      <c r="R860" s="294"/>
      <c r="S860" s="294"/>
      <c r="T860" s="294"/>
      <c r="U860" s="294"/>
      <c r="V860" s="294"/>
      <c r="W860" s="294"/>
      <c r="X860" s="294"/>
      <c r="Y860" s="294"/>
      <c r="Z860" s="294"/>
      <c r="AA860" s="294"/>
      <c r="AB860" s="294"/>
      <c r="AC860" s="294"/>
      <c r="AD860" s="120"/>
    </row>
    <row r="861" spans="1:30" ht="18" customHeight="1">
      <c r="A861" s="121"/>
      <c r="B861" s="122"/>
      <c r="C861" s="123"/>
      <c r="D861" s="219"/>
      <c r="E861" s="192"/>
      <c r="F861" s="193"/>
      <c r="G861" s="147"/>
      <c r="H861" s="148"/>
      <c r="I861" s="162"/>
      <c r="J861" s="218"/>
      <c r="K861" s="104">
        <f t="shared" si="46"/>
        <v>0</v>
      </c>
      <c r="L861" s="104">
        <f t="shared" si="44"/>
        <v>0</v>
      </c>
      <c r="M861" s="105">
        <f t="shared" si="45"/>
        <v>0</v>
      </c>
      <c r="N861" s="294"/>
      <c r="O861" s="294"/>
      <c r="P861" s="294"/>
      <c r="Q861" s="294"/>
      <c r="R861" s="294"/>
      <c r="S861" s="294"/>
      <c r="T861" s="294"/>
      <c r="U861" s="294"/>
      <c r="V861" s="294"/>
      <c r="W861" s="294"/>
      <c r="X861" s="294"/>
      <c r="Y861" s="294"/>
      <c r="Z861" s="294"/>
      <c r="AA861" s="294"/>
      <c r="AB861" s="294"/>
      <c r="AC861" s="294"/>
      <c r="AD861" s="120"/>
    </row>
    <row r="862" spans="1:30" ht="18" customHeight="1">
      <c r="A862" s="142"/>
      <c r="B862" s="143"/>
      <c r="C862" s="144"/>
      <c r="D862" s="144"/>
      <c r="E862" s="145"/>
      <c r="F862" s="146"/>
      <c r="G862" s="147"/>
      <c r="H862" s="148"/>
      <c r="I862" s="149"/>
      <c r="J862" s="218"/>
      <c r="K862" s="104">
        <f t="shared" si="46"/>
        <v>0</v>
      </c>
      <c r="L862" s="104">
        <f t="shared" si="44"/>
        <v>0</v>
      </c>
      <c r="M862" s="105">
        <f t="shared" si="45"/>
        <v>0</v>
      </c>
      <c r="N862" s="286"/>
      <c r="O862" s="286"/>
      <c r="P862" s="286"/>
      <c r="Q862" s="286"/>
      <c r="R862" s="286"/>
      <c r="S862" s="286"/>
      <c r="T862" s="286"/>
      <c r="U862" s="286"/>
      <c r="V862" s="286"/>
      <c r="W862" s="286"/>
      <c r="X862" s="286"/>
      <c r="Y862" s="286"/>
      <c r="Z862" s="286"/>
      <c r="AA862" s="286"/>
      <c r="AB862" s="286"/>
      <c r="AC862" s="286"/>
      <c r="AD862" s="120"/>
    </row>
    <row r="863" spans="1:30" ht="18" customHeight="1">
      <c r="A863" s="56">
        <v>40</v>
      </c>
      <c r="B863" s="95"/>
      <c r="C863" s="263"/>
      <c r="D863" s="141"/>
      <c r="E863" s="192"/>
      <c r="F863" s="193"/>
      <c r="G863" s="147"/>
      <c r="H863" s="148"/>
      <c r="I863" s="162"/>
      <c r="J863" s="218"/>
      <c r="K863" s="104">
        <f t="shared" si="46"/>
        <v>0</v>
      </c>
      <c r="L863" s="104">
        <f t="shared" si="44"/>
        <v>0</v>
      </c>
      <c r="M863" s="105">
        <f t="shared" si="45"/>
        <v>0</v>
      </c>
      <c r="N863" s="319"/>
      <c r="O863" s="314"/>
      <c r="P863" s="313">
        <f>SUM(M863:M892)+N863+O863</f>
        <v>0</v>
      </c>
      <c r="Q863" s="314">
        <v>0</v>
      </c>
      <c r="R863" s="313"/>
      <c r="S863" s="316"/>
      <c r="T863" s="314"/>
      <c r="U863" s="316">
        <v>112</v>
      </c>
      <c r="V863" s="314"/>
      <c r="W863" s="316">
        <v>56</v>
      </c>
      <c r="X863" s="314"/>
      <c r="Y863" s="313">
        <f>ROUND((P863-T863),1)</f>
        <v>0</v>
      </c>
      <c r="Z863" s="312">
        <f>IF(OR(SUM(V863:V892)="",SUM(Q863:Q892)=""),0,IF(OR(SUM(U863:U892)=320,SUM(V863:V892)&gt;0),ROUND((SUM(Q863:Q892)-SUM(V863:V892)),1),0))</f>
        <v>0</v>
      </c>
      <c r="AA863" s="312">
        <f>IF(OR(SUM(X863:X892)="",SUM(R863:R892)=""),0,IF(OR(SUM(W863:W892)=160,SUM(X863:X892)&gt;0),ROUND((SUM(R863:R892)-SUM(X863:X892)),1),0))</f>
        <v>0</v>
      </c>
      <c r="AB863" s="314"/>
      <c r="AC863" s="315">
        <f>SUM(Y863:AA892)</f>
        <v>0</v>
      </c>
      <c r="AD863" s="120"/>
    </row>
    <row r="864" spans="1:30" ht="18" customHeight="1">
      <c r="A864" s="121"/>
      <c r="B864" s="260"/>
      <c r="C864" s="261"/>
      <c r="D864" s="219"/>
      <c r="E864" s="192"/>
      <c r="F864" s="193"/>
      <c r="G864" s="147"/>
      <c r="H864" s="148"/>
      <c r="I864" s="162"/>
      <c r="J864" s="218"/>
      <c r="K864" s="104">
        <f t="shared" si="46"/>
        <v>0</v>
      </c>
      <c r="L864" s="104">
        <f t="shared" si="44"/>
        <v>0</v>
      </c>
      <c r="M864" s="105">
        <f t="shared" si="45"/>
        <v>0</v>
      </c>
      <c r="N864" s="294"/>
      <c r="O864" s="294"/>
      <c r="P864" s="294"/>
      <c r="Q864" s="294"/>
      <c r="R864" s="294"/>
      <c r="S864" s="294"/>
      <c r="T864" s="294"/>
      <c r="U864" s="294"/>
      <c r="V864" s="294"/>
      <c r="W864" s="294"/>
      <c r="X864" s="294"/>
      <c r="Y864" s="294"/>
      <c r="Z864" s="294"/>
      <c r="AA864" s="294"/>
      <c r="AB864" s="294"/>
      <c r="AC864" s="294"/>
      <c r="AD864" s="120"/>
    </row>
    <row r="865" spans="1:30" ht="18" customHeight="1">
      <c r="A865" s="121"/>
      <c r="B865" s="122"/>
      <c r="C865" s="123"/>
      <c r="D865" s="219"/>
      <c r="E865" s="192"/>
      <c r="F865" s="193"/>
      <c r="G865" s="147"/>
      <c r="H865" s="148"/>
      <c r="I865" s="162"/>
      <c r="J865" s="218"/>
      <c r="K865" s="104">
        <f t="shared" si="46"/>
        <v>0</v>
      </c>
      <c r="L865" s="104">
        <f t="shared" si="44"/>
        <v>0</v>
      </c>
      <c r="M865" s="105">
        <f t="shared" si="45"/>
        <v>0</v>
      </c>
      <c r="N865" s="294"/>
      <c r="O865" s="294"/>
      <c r="P865" s="294"/>
      <c r="Q865" s="294"/>
      <c r="R865" s="294"/>
      <c r="S865" s="294"/>
      <c r="T865" s="294"/>
      <c r="U865" s="294"/>
      <c r="V865" s="294"/>
      <c r="W865" s="294"/>
      <c r="X865" s="294"/>
      <c r="Y865" s="294"/>
      <c r="Z865" s="294"/>
      <c r="AA865" s="294"/>
      <c r="AB865" s="294"/>
      <c r="AC865" s="294"/>
      <c r="AD865" s="120"/>
    </row>
    <row r="866" spans="1:30" ht="18" customHeight="1">
      <c r="A866" s="121"/>
      <c r="B866" s="122"/>
      <c r="C866" s="123"/>
      <c r="D866" s="219"/>
      <c r="E866" s="192"/>
      <c r="F866" s="193"/>
      <c r="G866" s="147"/>
      <c r="H866" s="148"/>
      <c r="I866" s="162"/>
      <c r="J866" s="218"/>
      <c r="K866" s="104">
        <f t="shared" si="46"/>
        <v>0</v>
      </c>
      <c r="L866" s="104">
        <f t="shared" si="44"/>
        <v>0</v>
      </c>
      <c r="M866" s="105">
        <f t="shared" si="45"/>
        <v>0</v>
      </c>
      <c r="N866" s="294"/>
      <c r="O866" s="294"/>
      <c r="P866" s="294"/>
      <c r="Q866" s="294"/>
      <c r="R866" s="294"/>
      <c r="S866" s="294"/>
      <c r="T866" s="294"/>
      <c r="U866" s="294"/>
      <c r="V866" s="294"/>
      <c r="W866" s="294"/>
      <c r="X866" s="294"/>
      <c r="Y866" s="294"/>
      <c r="Z866" s="294"/>
      <c r="AA866" s="294"/>
      <c r="AB866" s="294"/>
      <c r="AC866" s="294"/>
      <c r="AD866" s="120"/>
    </row>
    <row r="867" spans="1:30" ht="18" customHeight="1">
      <c r="A867" s="121"/>
      <c r="B867" s="122"/>
      <c r="C867" s="123"/>
      <c r="D867" s="219"/>
      <c r="E867" s="192"/>
      <c r="F867" s="193"/>
      <c r="G867" s="147"/>
      <c r="H867" s="148"/>
      <c r="I867" s="162"/>
      <c r="J867" s="218"/>
      <c r="K867" s="104">
        <f t="shared" si="46"/>
        <v>0</v>
      </c>
      <c r="L867" s="104">
        <f t="shared" si="44"/>
        <v>0</v>
      </c>
      <c r="M867" s="105">
        <f t="shared" si="45"/>
        <v>0</v>
      </c>
      <c r="N867" s="294"/>
      <c r="O867" s="294"/>
      <c r="P867" s="294"/>
      <c r="Q867" s="294"/>
      <c r="R867" s="294"/>
      <c r="S867" s="294"/>
      <c r="T867" s="294"/>
      <c r="U867" s="294"/>
      <c r="V867" s="294"/>
      <c r="W867" s="294"/>
      <c r="X867" s="294"/>
      <c r="Y867" s="294"/>
      <c r="Z867" s="294"/>
      <c r="AA867" s="294"/>
      <c r="AB867" s="294"/>
      <c r="AC867" s="294"/>
      <c r="AD867" s="120"/>
    </row>
    <row r="868" spans="1:30" ht="18" customHeight="1">
      <c r="A868" s="121"/>
      <c r="B868" s="122"/>
      <c r="C868" s="123"/>
      <c r="D868" s="219"/>
      <c r="E868" s="192"/>
      <c r="F868" s="193"/>
      <c r="G868" s="147"/>
      <c r="H868" s="148"/>
      <c r="I868" s="162"/>
      <c r="J868" s="218"/>
      <c r="K868" s="104">
        <f t="shared" si="46"/>
        <v>0</v>
      </c>
      <c r="L868" s="104">
        <f t="shared" si="44"/>
        <v>0</v>
      </c>
      <c r="M868" s="105">
        <f t="shared" si="45"/>
        <v>0</v>
      </c>
      <c r="N868" s="294"/>
      <c r="O868" s="294"/>
      <c r="P868" s="294"/>
      <c r="Q868" s="294"/>
      <c r="R868" s="294"/>
      <c r="S868" s="294"/>
      <c r="T868" s="294"/>
      <c r="U868" s="294"/>
      <c r="V868" s="294"/>
      <c r="W868" s="294"/>
      <c r="X868" s="294"/>
      <c r="Y868" s="294"/>
      <c r="Z868" s="294"/>
      <c r="AA868" s="294"/>
      <c r="AB868" s="294"/>
      <c r="AC868" s="294"/>
      <c r="AD868" s="120"/>
    </row>
    <row r="869" spans="1:30" ht="18" customHeight="1">
      <c r="A869" s="121"/>
      <c r="B869" s="122"/>
      <c r="C869" s="123"/>
      <c r="D869" s="219"/>
      <c r="E869" s="192"/>
      <c r="F869" s="193"/>
      <c r="G869" s="147"/>
      <c r="H869" s="148"/>
      <c r="I869" s="162"/>
      <c r="J869" s="218"/>
      <c r="K869" s="104">
        <f t="shared" si="46"/>
        <v>0</v>
      </c>
      <c r="L869" s="104">
        <f t="shared" si="44"/>
        <v>0</v>
      </c>
      <c r="M869" s="105">
        <f t="shared" si="45"/>
        <v>0</v>
      </c>
      <c r="N869" s="294"/>
      <c r="O869" s="294"/>
      <c r="P869" s="294"/>
      <c r="Q869" s="294"/>
      <c r="R869" s="294"/>
      <c r="S869" s="294"/>
      <c r="T869" s="294"/>
      <c r="U869" s="294"/>
      <c r="V869" s="294"/>
      <c r="W869" s="294"/>
      <c r="X869" s="294"/>
      <c r="Y869" s="294"/>
      <c r="Z869" s="294"/>
      <c r="AA869" s="294"/>
      <c r="AB869" s="294"/>
      <c r="AC869" s="294"/>
      <c r="AD869" s="120"/>
    </row>
    <row r="870" spans="1:30" ht="18" customHeight="1">
      <c r="A870" s="121"/>
      <c r="B870" s="122"/>
      <c r="C870" s="123"/>
      <c r="D870" s="219"/>
      <c r="E870" s="192"/>
      <c r="F870" s="193"/>
      <c r="G870" s="147"/>
      <c r="H870" s="148"/>
      <c r="I870" s="162"/>
      <c r="J870" s="218"/>
      <c r="K870" s="104">
        <f t="shared" si="46"/>
        <v>0</v>
      </c>
      <c r="L870" s="104">
        <f t="shared" si="44"/>
        <v>0</v>
      </c>
      <c r="M870" s="105">
        <f t="shared" si="45"/>
        <v>0</v>
      </c>
      <c r="N870" s="294"/>
      <c r="O870" s="294"/>
      <c r="P870" s="294"/>
      <c r="Q870" s="294"/>
      <c r="R870" s="294"/>
      <c r="S870" s="294"/>
      <c r="T870" s="294"/>
      <c r="U870" s="294"/>
      <c r="V870" s="294"/>
      <c r="W870" s="294"/>
      <c r="X870" s="294"/>
      <c r="Y870" s="294"/>
      <c r="Z870" s="294"/>
      <c r="AA870" s="294"/>
      <c r="AB870" s="294"/>
      <c r="AC870" s="294"/>
      <c r="AD870" s="120"/>
    </row>
    <row r="871" spans="1:30" ht="18" customHeight="1">
      <c r="A871" s="121"/>
      <c r="B871" s="122"/>
      <c r="C871" s="123"/>
      <c r="D871" s="219"/>
      <c r="E871" s="192"/>
      <c r="F871" s="193"/>
      <c r="G871" s="147"/>
      <c r="H871" s="148"/>
      <c r="I871" s="162"/>
      <c r="J871" s="218"/>
      <c r="K871" s="104">
        <f t="shared" si="46"/>
        <v>0</v>
      </c>
      <c r="L871" s="104">
        <f t="shared" si="44"/>
        <v>0</v>
      </c>
      <c r="M871" s="105">
        <f t="shared" si="45"/>
        <v>0</v>
      </c>
      <c r="N871" s="294"/>
      <c r="O871" s="294"/>
      <c r="P871" s="294"/>
      <c r="Q871" s="294"/>
      <c r="R871" s="294"/>
      <c r="S871" s="294"/>
      <c r="T871" s="294"/>
      <c r="U871" s="294"/>
      <c r="V871" s="294"/>
      <c r="W871" s="294"/>
      <c r="X871" s="294"/>
      <c r="Y871" s="294"/>
      <c r="Z871" s="294"/>
      <c r="AA871" s="294"/>
      <c r="AB871" s="294"/>
      <c r="AC871" s="294"/>
      <c r="AD871" s="120"/>
    </row>
    <row r="872" spans="1:30" ht="18" customHeight="1">
      <c r="A872" s="121"/>
      <c r="B872" s="122"/>
      <c r="C872" s="123"/>
      <c r="D872" s="219"/>
      <c r="E872" s="192"/>
      <c r="F872" s="193"/>
      <c r="G872" s="147"/>
      <c r="H872" s="148"/>
      <c r="I872" s="162"/>
      <c r="J872" s="218"/>
      <c r="K872" s="104">
        <f t="shared" si="46"/>
        <v>0</v>
      </c>
      <c r="L872" s="104">
        <f t="shared" si="44"/>
        <v>0</v>
      </c>
      <c r="M872" s="105">
        <f t="shared" si="45"/>
        <v>0</v>
      </c>
      <c r="N872" s="294"/>
      <c r="O872" s="294"/>
      <c r="P872" s="294"/>
      <c r="Q872" s="294"/>
      <c r="R872" s="294"/>
      <c r="S872" s="294"/>
      <c r="T872" s="294"/>
      <c r="U872" s="294"/>
      <c r="V872" s="294"/>
      <c r="W872" s="294"/>
      <c r="X872" s="294"/>
      <c r="Y872" s="294"/>
      <c r="Z872" s="294"/>
      <c r="AA872" s="294"/>
      <c r="AB872" s="294"/>
      <c r="AC872" s="294"/>
      <c r="AD872" s="120"/>
    </row>
    <row r="873" spans="1:30" ht="18" customHeight="1">
      <c r="A873" s="121"/>
      <c r="B873" s="122"/>
      <c r="C873" s="123"/>
      <c r="D873" s="219"/>
      <c r="E873" s="192"/>
      <c r="F873" s="193"/>
      <c r="G873" s="147"/>
      <c r="H873" s="148"/>
      <c r="I873" s="162"/>
      <c r="J873" s="218"/>
      <c r="K873" s="104">
        <f t="shared" si="46"/>
        <v>0</v>
      </c>
      <c r="L873" s="104">
        <f t="shared" si="44"/>
        <v>0</v>
      </c>
      <c r="M873" s="105">
        <f t="shared" si="45"/>
        <v>0</v>
      </c>
      <c r="N873" s="294"/>
      <c r="O873" s="294"/>
      <c r="P873" s="294"/>
      <c r="Q873" s="294"/>
      <c r="R873" s="294"/>
      <c r="S873" s="294"/>
      <c r="T873" s="294"/>
      <c r="U873" s="294"/>
      <c r="V873" s="294"/>
      <c r="W873" s="294"/>
      <c r="X873" s="294"/>
      <c r="Y873" s="294"/>
      <c r="Z873" s="294"/>
      <c r="AA873" s="294"/>
      <c r="AB873" s="294"/>
      <c r="AC873" s="294"/>
      <c r="AD873" s="120"/>
    </row>
    <row r="874" spans="1:30" ht="18" customHeight="1">
      <c r="A874" s="121"/>
      <c r="B874" s="122"/>
      <c r="C874" s="123"/>
      <c r="D874" s="219"/>
      <c r="E874" s="192"/>
      <c r="F874" s="193"/>
      <c r="G874" s="147"/>
      <c r="H874" s="148"/>
      <c r="I874" s="162"/>
      <c r="J874" s="218"/>
      <c r="K874" s="104">
        <f t="shared" si="46"/>
        <v>0</v>
      </c>
      <c r="L874" s="104">
        <f t="shared" si="44"/>
        <v>0</v>
      </c>
      <c r="M874" s="105">
        <f t="shared" si="45"/>
        <v>0</v>
      </c>
      <c r="N874" s="294"/>
      <c r="O874" s="294"/>
      <c r="P874" s="294"/>
      <c r="Q874" s="294"/>
      <c r="R874" s="294"/>
      <c r="S874" s="294"/>
      <c r="T874" s="294"/>
      <c r="U874" s="294"/>
      <c r="V874" s="294"/>
      <c r="W874" s="294"/>
      <c r="X874" s="294"/>
      <c r="Y874" s="294"/>
      <c r="Z874" s="294"/>
      <c r="AA874" s="294"/>
      <c r="AB874" s="294"/>
      <c r="AC874" s="294"/>
      <c r="AD874" s="120"/>
    </row>
    <row r="875" spans="1:30" ht="18" customHeight="1">
      <c r="A875" s="121"/>
      <c r="B875" s="140"/>
      <c r="C875" s="123"/>
      <c r="D875" s="219"/>
      <c r="E875" s="192"/>
      <c r="F875" s="193"/>
      <c r="G875" s="147"/>
      <c r="H875" s="148"/>
      <c r="I875" s="162"/>
      <c r="J875" s="218"/>
      <c r="K875" s="104">
        <f t="shared" si="46"/>
        <v>0</v>
      </c>
      <c r="L875" s="104">
        <f t="shared" si="44"/>
        <v>0</v>
      </c>
      <c r="M875" s="105">
        <f t="shared" si="45"/>
        <v>0</v>
      </c>
      <c r="N875" s="294"/>
      <c r="O875" s="294"/>
      <c r="P875" s="294"/>
      <c r="Q875" s="294"/>
      <c r="R875" s="294"/>
      <c r="S875" s="294"/>
      <c r="T875" s="294"/>
      <c r="U875" s="294"/>
      <c r="V875" s="294"/>
      <c r="W875" s="294"/>
      <c r="X875" s="294"/>
      <c r="Y875" s="294"/>
      <c r="Z875" s="294"/>
      <c r="AA875" s="294"/>
      <c r="AB875" s="294"/>
      <c r="AC875" s="294"/>
      <c r="AD875" s="120"/>
    </row>
    <row r="876" spans="1:30" ht="18" customHeight="1">
      <c r="A876" s="121"/>
      <c r="B876" s="122"/>
      <c r="C876" s="123"/>
      <c r="D876" s="219"/>
      <c r="E876" s="192"/>
      <c r="F876" s="193"/>
      <c r="G876" s="147"/>
      <c r="H876" s="148"/>
      <c r="I876" s="162"/>
      <c r="J876" s="218"/>
      <c r="K876" s="104">
        <f t="shared" si="46"/>
        <v>0</v>
      </c>
      <c r="L876" s="104">
        <f t="shared" si="44"/>
        <v>0</v>
      </c>
      <c r="M876" s="105">
        <f t="shared" si="45"/>
        <v>0</v>
      </c>
      <c r="N876" s="294"/>
      <c r="O876" s="294"/>
      <c r="P876" s="294"/>
      <c r="Q876" s="294"/>
      <c r="R876" s="294"/>
      <c r="S876" s="294"/>
      <c r="T876" s="294"/>
      <c r="U876" s="294"/>
      <c r="V876" s="294"/>
      <c r="W876" s="294"/>
      <c r="X876" s="294"/>
      <c r="Y876" s="294"/>
      <c r="Z876" s="294"/>
      <c r="AA876" s="294"/>
      <c r="AB876" s="294"/>
      <c r="AC876" s="294"/>
      <c r="AD876" s="120"/>
    </row>
    <row r="877" spans="1:30" ht="18" customHeight="1">
      <c r="A877" s="121"/>
      <c r="B877" s="122"/>
      <c r="C877" s="123"/>
      <c r="D877" s="219"/>
      <c r="E877" s="192"/>
      <c r="F877" s="193"/>
      <c r="G877" s="147"/>
      <c r="H877" s="148"/>
      <c r="I877" s="162"/>
      <c r="J877" s="218"/>
      <c r="K877" s="104">
        <f t="shared" si="46"/>
        <v>0</v>
      </c>
      <c r="L877" s="104">
        <f t="shared" si="44"/>
        <v>0</v>
      </c>
      <c r="M877" s="105">
        <f t="shared" si="45"/>
        <v>0</v>
      </c>
      <c r="N877" s="294"/>
      <c r="O877" s="294"/>
      <c r="P877" s="294"/>
      <c r="Q877" s="294"/>
      <c r="R877" s="294"/>
      <c r="S877" s="294"/>
      <c r="T877" s="294"/>
      <c r="U877" s="294"/>
      <c r="V877" s="294"/>
      <c r="W877" s="294"/>
      <c r="X877" s="294"/>
      <c r="Y877" s="294"/>
      <c r="Z877" s="294"/>
      <c r="AA877" s="294"/>
      <c r="AB877" s="294"/>
      <c r="AC877" s="294"/>
      <c r="AD877" s="120"/>
    </row>
    <row r="878" spans="1:30" ht="18" customHeight="1">
      <c r="A878" s="121"/>
      <c r="B878" s="122"/>
      <c r="C878" s="123"/>
      <c r="D878" s="219"/>
      <c r="E878" s="192"/>
      <c r="F878" s="193"/>
      <c r="G878" s="147"/>
      <c r="H878" s="148"/>
      <c r="I878" s="162"/>
      <c r="J878" s="218"/>
      <c r="K878" s="104">
        <f t="shared" si="46"/>
        <v>0</v>
      </c>
      <c r="L878" s="104">
        <f t="shared" si="44"/>
        <v>0</v>
      </c>
      <c r="M878" s="105">
        <f t="shared" si="45"/>
        <v>0</v>
      </c>
      <c r="N878" s="294"/>
      <c r="O878" s="294"/>
      <c r="P878" s="294"/>
      <c r="Q878" s="294"/>
      <c r="R878" s="294"/>
      <c r="S878" s="294"/>
      <c r="T878" s="294"/>
      <c r="U878" s="294"/>
      <c r="V878" s="294"/>
      <c r="W878" s="294"/>
      <c r="X878" s="294"/>
      <c r="Y878" s="294"/>
      <c r="Z878" s="294"/>
      <c r="AA878" s="294"/>
      <c r="AB878" s="294"/>
      <c r="AC878" s="294"/>
      <c r="AD878" s="120"/>
    </row>
    <row r="879" spans="1:30" ht="18" customHeight="1">
      <c r="A879" s="121"/>
      <c r="B879" s="122"/>
      <c r="C879" s="123"/>
      <c r="D879" s="219"/>
      <c r="E879" s="192"/>
      <c r="F879" s="193"/>
      <c r="G879" s="147"/>
      <c r="H879" s="148"/>
      <c r="I879" s="162"/>
      <c r="J879" s="218"/>
      <c r="K879" s="104">
        <f t="shared" si="46"/>
        <v>0</v>
      </c>
      <c r="L879" s="104">
        <f t="shared" si="44"/>
        <v>0</v>
      </c>
      <c r="M879" s="105">
        <f t="shared" si="45"/>
        <v>0</v>
      </c>
      <c r="N879" s="294"/>
      <c r="O879" s="294"/>
      <c r="P879" s="294"/>
      <c r="Q879" s="294"/>
      <c r="R879" s="294"/>
      <c r="S879" s="294"/>
      <c r="T879" s="294"/>
      <c r="U879" s="294"/>
      <c r="V879" s="294"/>
      <c r="W879" s="294"/>
      <c r="X879" s="294"/>
      <c r="Y879" s="294"/>
      <c r="Z879" s="294"/>
      <c r="AA879" s="294"/>
      <c r="AB879" s="294"/>
      <c r="AC879" s="294"/>
      <c r="AD879" s="120"/>
    </row>
    <row r="880" spans="1:30" ht="18" customHeight="1">
      <c r="A880" s="121"/>
      <c r="B880" s="122"/>
      <c r="C880" s="123"/>
      <c r="D880" s="219"/>
      <c r="E880" s="192"/>
      <c r="F880" s="193"/>
      <c r="G880" s="147"/>
      <c r="H880" s="148"/>
      <c r="I880" s="162"/>
      <c r="J880" s="218"/>
      <c r="K880" s="104">
        <f t="shared" si="46"/>
        <v>0</v>
      </c>
      <c r="L880" s="104">
        <f t="shared" si="44"/>
        <v>0</v>
      </c>
      <c r="M880" s="105">
        <f t="shared" si="45"/>
        <v>0</v>
      </c>
      <c r="N880" s="294"/>
      <c r="O880" s="294"/>
      <c r="P880" s="294"/>
      <c r="Q880" s="294"/>
      <c r="R880" s="294"/>
      <c r="S880" s="294"/>
      <c r="T880" s="294"/>
      <c r="U880" s="294"/>
      <c r="V880" s="294"/>
      <c r="W880" s="294"/>
      <c r="X880" s="294"/>
      <c r="Y880" s="294"/>
      <c r="Z880" s="294"/>
      <c r="AA880" s="294"/>
      <c r="AB880" s="294"/>
      <c r="AC880" s="294"/>
      <c r="AD880" s="120"/>
    </row>
    <row r="881" spans="1:30" ht="18" customHeight="1">
      <c r="A881" s="121"/>
      <c r="B881" s="122"/>
      <c r="C881" s="123"/>
      <c r="D881" s="219"/>
      <c r="E881" s="192"/>
      <c r="F881" s="193"/>
      <c r="G881" s="147"/>
      <c r="H881" s="148"/>
      <c r="I881" s="162"/>
      <c r="J881" s="218"/>
      <c r="K881" s="104">
        <f t="shared" si="46"/>
        <v>0</v>
      </c>
      <c r="L881" s="104">
        <f t="shared" si="44"/>
        <v>0</v>
      </c>
      <c r="M881" s="105">
        <f t="shared" si="45"/>
        <v>0</v>
      </c>
      <c r="N881" s="294"/>
      <c r="O881" s="294"/>
      <c r="P881" s="294"/>
      <c r="Q881" s="294"/>
      <c r="R881" s="294"/>
      <c r="S881" s="294"/>
      <c r="T881" s="294"/>
      <c r="U881" s="294"/>
      <c r="V881" s="294"/>
      <c r="W881" s="294"/>
      <c r="X881" s="294"/>
      <c r="Y881" s="294"/>
      <c r="Z881" s="294"/>
      <c r="AA881" s="294"/>
      <c r="AB881" s="294"/>
      <c r="AC881" s="294"/>
      <c r="AD881" s="120"/>
    </row>
    <row r="882" spans="1:30" ht="18" customHeight="1">
      <c r="A882" s="121"/>
      <c r="B882" s="122"/>
      <c r="C882" s="123"/>
      <c r="D882" s="219"/>
      <c r="E882" s="192"/>
      <c r="F882" s="193"/>
      <c r="G882" s="147"/>
      <c r="H882" s="148"/>
      <c r="I882" s="162"/>
      <c r="J882" s="218"/>
      <c r="K882" s="104">
        <f t="shared" si="46"/>
        <v>0</v>
      </c>
      <c r="L882" s="104">
        <f t="shared" si="44"/>
        <v>0</v>
      </c>
      <c r="M882" s="105">
        <f t="shared" si="45"/>
        <v>0</v>
      </c>
      <c r="N882" s="294"/>
      <c r="O882" s="294"/>
      <c r="P882" s="294"/>
      <c r="Q882" s="294"/>
      <c r="R882" s="294"/>
      <c r="S882" s="294"/>
      <c r="T882" s="294"/>
      <c r="U882" s="294"/>
      <c r="V882" s="294"/>
      <c r="W882" s="294"/>
      <c r="X882" s="294"/>
      <c r="Y882" s="294"/>
      <c r="Z882" s="294"/>
      <c r="AA882" s="294"/>
      <c r="AB882" s="294"/>
      <c r="AC882" s="294"/>
      <c r="AD882" s="120"/>
    </row>
    <row r="883" spans="1:30" ht="18" customHeight="1">
      <c r="A883" s="121"/>
      <c r="B883" s="122"/>
      <c r="C883" s="123"/>
      <c r="D883" s="219"/>
      <c r="E883" s="192"/>
      <c r="F883" s="193"/>
      <c r="G883" s="147"/>
      <c r="H883" s="148"/>
      <c r="I883" s="162"/>
      <c r="J883" s="218"/>
      <c r="K883" s="104">
        <f t="shared" si="46"/>
        <v>0</v>
      </c>
      <c r="L883" s="104">
        <f t="shared" si="44"/>
        <v>0</v>
      </c>
      <c r="M883" s="105">
        <f t="shared" si="45"/>
        <v>0</v>
      </c>
      <c r="N883" s="294"/>
      <c r="O883" s="294"/>
      <c r="P883" s="294"/>
      <c r="Q883" s="294"/>
      <c r="R883" s="294"/>
      <c r="S883" s="294"/>
      <c r="T883" s="294"/>
      <c r="U883" s="294"/>
      <c r="V883" s="294"/>
      <c r="W883" s="294"/>
      <c r="X883" s="294"/>
      <c r="Y883" s="294"/>
      <c r="Z883" s="294"/>
      <c r="AA883" s="294"/>
      <c r="AB883" s="294"/>
      <c r="AC883" s="294"/>
      <c r="AD883" s="120"/>
    </row>
    <row r="884" spans="1:30" ht="18" customHeight="1">
      <c r="A884" s="121"/>
      <c r="B884" s="122"/>
      <c r="C884" s="123"/>
      <c r="D884" s="219"/>
      <c r="E884" s="192"/>
      <c r="F884" s="193"/>
      <c r="G884" s="147"/>
      <c r="H884" s="148"/>
      <c r="I884" s="162"/>
      <c r="J884" s="218"/>
      <c r="K884" s="104">
        <f t="shared" si="46"/>
        <v>0</v>
      </c>
      <c r="L884" s="104">
        <f t="shared" si="44"/>
        <v>0</v>
      </c>
      <c r="M884" s="105">
        <f t="shared" si="45"/>
        <v>0</v>
      </c>
      <c r="N884" s="294"/>
      <c r="O884" s="294"/>
      <c r="P884" s="294"/>
      <c r="Q884" s="294"/>
      <c r="R884" s="294"/>
      <c r="S884" s="294"/>
      <c r="T884" s="294"/>
      <c r="U884" s="294"/>
      <c r="V884" s="294"/>
      <c r="W884" s="294"/>
      <c r="X884" s="294"/>
      <c r="Y884" s="294"/>
      <c r="Z884" s="294"/>
      <c r="AA884" s="294"/>
      <c r="AB884" s="294"/>
      <c r="AC884" s="294"/>
      <c r="AD884" s="120"/>
    </row>
    <row r="885" spans="1:30" ht="18" customHeight="1">
      <c r="A885" s="121"/>
      <c r="B885" s="122"/>
      <c r="C885" s="123"/>
      <c r="D885" s="219"/>
      <c r="E885" s="192"/>
      <c r="F885" s="193"/>
      <c r="G885" s="147"/>
      <c r="H885" s="148"/>
      <c r="I885" s="162"/>
      <c r="J885" s="218"/>
      <c r="K885" s="104">
        <f t="shared" si="46"/>
        <v>0</v>
      </c>
      <c r="L885" s="104">
        <f t="shared" si="44"/>
        <v>0</v>
      </c>
      <c r="M885" s="105">
        <f t="shared" si="45"/>
        <v>0</v>
      </c>
      <c r="N885" s="294"/>
      <c r="O885" s="294"/>
      <c r="P885" s="294"/>
      <c r="Q885" s="294"/>
      <c r="R885" s="294"/>
      <c r="S885" s="294"/>
      <c r="T885" s="294"/>
      <c r="U885" s="294"/>
      <c r="V885" s="294"/>
      <c r="W885" s="294"/>
      <c r="X885" s="294"/>
      <c r="Y885" s="294"/>
      <c r="Z885" s="294"/>
      <c r="AA885" s="294"/>
      <c r="AB885" s="294"/>
      <c r="AC885" s="294"/>
      <c r="AD885" s="120"/>
    </row>
    <row r="886" spans="1:30" ht="18" customHeight="1">
      <c r="A886" s="121"/>
      <c r="B886" s="140"/>
      <c r="C886" s="123"/>
      <c r="D886" s="219"/>
      <c r="E886" s="192"/>
      <c r="F886" s="193"/>
      <c r="G886" s="147"/>
      <c r="H886" s="148"/>
      <c r="I886" s="162"/>
      <c r="J886" s="218"/>
      <c r="K886" s="104">
        <f t="shared" si="46"/>
        <v>0</v>
      </c>
      <c r="L886" s="104">
        <f t="shared" si="44"/>
        <v>0</v>
      </c>
      <c r="M886" s="105">
        <f t="shared" si="45"/>
        <v>0</v>
      </c>
      <c r="N886" s="294"/>
      <c r="O886" s="294"/>
      <c r="P886" s="294"/>
      <c r="Q886" s="294"/>
      <c r="R886" s="294"/>
      <c r="S886" s="294"/>
      <c r="T886" s="294"/>
      <c r="U886" s="294"/>
      <c r="V886" s="294"/>
      <c r="W886" s="294"/>
      <c r="X886" s="294"/>
      <c r="Y886" s="294"/>
      <c r="Z886" s="294"/>
      <c r="AA886" s="294"/>
      <c r="AB886" s="294"/>
      <c r="AC886" s="294"/>
      <c r="AD886" s="120"/>
    </row>
    <row r="887" spans="1:30" ht="18" customHeight="1">
      <c r="A887" s="121"/>
      <c r="B887" s="122"/>
      <c r="C887" s="123"/>
      <c r="D887" s="219"/>
      <c r="E887" s="192"/>
      <c r="F887" s="193"/>
      <c r="G887" s="147"/>
      <c r="H887" s="148"/>
      <c r="I887" s="162"/>
      <c r="J887" s="218"/>
      <c r="K887" s="104">
        <f t="shared" si="46"/>
        <v>0</v>
      </c>
      <c r="L887" s="104">
        <f t="shared" si="44"/>
        <v>0</v>
      </c>
      <c r="M887" s="105">
        <f t="shared" si="45"/>
        <v>0</v>
      </c>
      <c r="N887" s="294"/>
      <c r="O887" s="294"/>
      <c r="P887" s="294"/>
      <c r="Q887" s="294"/>
      <c r="R887" s="294"/>
      <c r="S887" s="294"/>
      <c r="T887" s="294"/>
      <c r="U887" s="294"/>
      <c r="V887" s="294"/>
      <c r="W887" s="294"/>
      <c r="X887" s="294"/>
      <c r="Y887" s="294"/>
      <c r="Z887" s="294"/>
      <c r="AA887" s="294"/>
      <c r="AB887" s="294"/>
      <c r="AC887" s="294"/>
      <c r="AD887" s="120"/>
    </row>
    <row r="888" spans="1:30" ht="18" customHeight="1">
      <c r="A888" s="121"/>
      <c r="B888" s="239"/>
      <c r="C888" s="240"/>
      <c r="D888" s="219"/>
      <c r="E888" s="192"/>
      <c r="F888" s="193"/>
      <c r="G888" s="147"/>
      <c r="H888" s="148"/>
      <c r="I888" s="162"/>
      <c r="J888" s="218"/>
      <c r="K888" s="104">
        <f t="shared" si="46"/>
        <v>0</v>
      </c>
      <c r="L888" s="104">
        <f t="shared" si="44"/>
        <v>0</v>
      </c>
      <c r="M888" s="105">
        <f t="shared" si="45"/>
        <v>0</v>
      </c>
      <c r="N888" s="294"/>
      <c r="O888" s="294"/>
      <c r="P888" s="294"/>
      <c r="Q888" s="294"/>
      <c r="R888" s="294"/>
      <c r="S888" s="294"/>
      <c r="T888" s="294"/>
      <c r="U888" s="294"/>
      <c r="V888" s="294"/>
      <c r="W888" s="294"/>
      <c r="X888" s="294"/>
      <c r="Y888" s="294"/>
      <c r="Z888" s="294"/>
      <c r="AA888" s="294"/>
      <c r="AB888" s="294"/>
      <c r="AC888" s="294"/>
      <c r="AD888" s="120"/>
    </row>
    <row r="889" spans="1:30" ht="18" customHeight="1">
      <c r="A889" s="121"/>
      <c r="B889" s="239"/>
      <c r="C889" s="240"/>
      <c r="D889" s="219"/>
      <c r="E889" s="192"/>
      <c r="F889" s="193"/>
      <c r="G889" s="147"/>
      <c r="H889" s="148"/>
      <c r="I889" s="162"/>
      <c r="J889" s="218"/>
      <c r="K889" s="104">
        <f t="shared" si="46"/>
        <v>0</v>
      </c>
      <c r="L889" s="104">
        <f t="shared" si="44"/>
        <v>0</v>
      </c>
      <c r="M889" s="105">
        <f t="shared" si="45"/>
        <v>0</v>
      </c>
      <c r="N889" s="294"/>
      <c r="O889" s="294"/>
      <c r="P889" s="294"/>
      <c r="Q889" s="294"/>
      <c r="R889" s="294"/>
      <c r="S889" s="294"/>
      <c r="T889" s="294"/>
      <c r="U889" s="294"/>
      <c r="V889" s="294"/>
      <c r="W889" s="294"/>
      <c r="X889" s="294"/>
      <c r="Y889" s="294"/>
      <c r="Z889" s="294"/>
      <c r="AA889" s="294"/>
      <c r="AB889" s="294"/>
      <c r="AC889" s="294"/>
      <c r="AD889" s="120"/>
    </row>
    <row r="890" spans="1:30" ht="18" customHeight="1">
      <c r="A890" s="121"/>
      <c r="B890" s="122"/>
      <c r="C890" s="123"/>
      <c r="D890" s="219"/>
      <c r="E890" s="192"/>
      <c r="F890" s="193"/>
      <c r="G890" s="147"/>
      <c r="H890" s="148"/>
      <c r="I890" s="162"/>
      <c r="J890" s="218"/>
      <c r="K890" s="104">
        <f t="shared" si="46"/>
        <v>0</v>
      </c>
      <c r="L890" s="104">
        <f t="shared" si="44"/>
        <v>0</v>
      </c>
      <c r="M890" s="105">
        <f t="shared" si="45"/>
        <v>0</v>
      </c>
      <c r="N890" s="294"/>
      <c r="O890" s="294"/>
      <c r="P890" s="294"/>
      <c r="Q890" s="294"/>
      <c r="R890" s="294"/>
      <c r="S890" s="294"/>
      <c r="T890" s="294"/>
      <c r="U890" s="294"/>
      <c r="V890" s="294"/>
      <c r="W890" s="294"/>
      <c r="X890" s="294"/>
      <c r="Y890" s="294"/>
      <c r="Z890" s="294"/>
      <c r="AA890" s="294"/>
      <c r="AB890" s="294"/>
      <c r="AC890" s="294"/>
      <c r="AD890" s="120"/>
    </row>
    <row r="891" spans="1:30" ht="18" customHeight="1">
      <c r="A891" s="121"/>
      <c r="B891" s="122"/>
      <c r="C891" s="123"/>
      <c r="D891" s="219"/>
      <c r="E891" s="192"/>
      <c r="F891" s="193"/>
      <c r="G891" s="147"/>
      <c r="H891" s="148"/>
      <c r="I891" s="162"/>
      <c r="J891" s="218"/>
      <c r="K891" s="104">
        <f t="shared" si="46"/>
        <v>0</v>
      </c>
      <c r="L891" s="104">
        <f t="shared" si="44"/>
        <v>0</v>
      </c>
      <c r="M891" s="105">
        <f t="shared" si="45"/>
        <v>0</v>
      </c>
      <c r="N891" s="294"/>
      <c r="O891" s="294"/>
      <c r="P891" s="294"/>
      <c r="Q891" s="294"/>
      <c r="R891" s="294"/>
      <c r="S891" s="294"/>
      <c r="T891" s="294"/>
      <c r="U891" s="294"/>
      <c r="V891" s="294"/>
      <c r="W891" s="294"/>
      <c r="X891" s="294"/>
      <c r="Y891" s="294"/>
      <c r="Z891" s="294"/>
      <c r="AA891" s="294"/>
      <c r="AB891" s="294"/>
      <c r="AC891" s="294"/>
      <c r="AD891" s="120"/>
    </row>
    <row r="892" spans="1:30" ht="18" customHeight="1">
      <c r="A892" s="142"/>
      <c r="B892" s="143"/>
      <c r="C892" s="144"/>
      <c r="D892" s="144"/>
      <c r="E892" s="145"/>
      <c r="F892" s="146"/>
      <c r="G892" s="147"/>
      <c r="H892" s="148"/>
      <c r="I892" s="149"/>
      <c r="J892" s="218"/>
      <c r="K892" s="104">
        <f t="shared" si="46"/>
        <v>0</v>
      </c>
      <c r="L892" s="104">
        <f t="shared" si="44"/>
        <v>0</v>
      </c>
      <c r="M892" s="105">
        <f t="shared" si="45"/>
        <v>0</v>
      </c>
      <c r="N892" s="286"/>
      <c r="O892" s="286"/>
      <c r="P892" s="286"/>
      <c r="Q892" s="286"/>
      <c r="R892" s="286"/>
      <c r="S892" s="286"/>
      <c r="T892" s="286"/>
      <c r="U892" s="286"/>
      <c r="V892" s="286"/>
      <c r="W892" s="286"/>
      <c r="X892" s="286"/>
      <c r="Y892" s="286"/>
      <c r="Z892" s="286"/>
      <c r="AA892" s="286"/>
      <c r="AB892" s="286"/>
      <c r="AC892" s="286"/>
      <c r="AD892" s="120"/>
    </row>
    <row r="893" spans="1:30" ht="18" customHeight="1">
      <c r="A893" s="56">
        <v>41</v>
      </c>
      <c r="B893" s="95"/>
      <c r="C893" s="263"/>
      <c r="D893" s="141"/>
      <c r="E893" s="192"/>
      <c r="F893" s="193"/>
      <c r="G893" s="147"/>
      <c r="H893" s="148"/>
      <c r="I893" s="162"/>
      <c r="J893" s="218"/>
      <c r="K893" s="104">
        <f t="shared" si="46"/>
        <v>0</v>
      </c>
      <c r="L893" s="104">
        <f t="shared" si="44"/>
        <v>0</v>
      </c>
      <c r="M893" s="105">
        <f t="shared" si="45"/>
        <v>0</v>
      </c>
      <c r="N893" s="319"/>
      <c r="O893" s="314"/>
      <c r="P893" s="313">
        <f>SUM(M893:M922)+N893+O893</f>
        <v>0</v>
      </c>
      <c r="Q893" s="314">
        <v>0</v>
      </c>
      <c r="R893" s="313"/>
      <c r="S893" s="316">
        <v>450</v>
      </c>
      <c r="T893" s="314">
        <v>139.1</v>
      </c>
      <c r="U893" s="316">
        <v>112</v>
      </c>
      <c r="V893" s="314">
        <v>43.3</v>
      </c>
      <c r="W893" s="316">
        <v>56</v>
      </c>
      <c r="X893" s="314">
        <v>21.6</v>
      </c>
      <c r="Y893" s="313">
        <f>ROUND((P893-T893),1)</f>
        <v>-139.1</v>
      </c>
      <c r="Z893" s="312">
        <f>IF(OR(SUM(V893:V922)="",SUM(Q893:Q922)=""),0,IF(OR(SUM(U893:U922)=320,SUM(V893:V922)&gt;0),ROUND((SUM(Q893:Q922)-SUM(V893:V922)),1),0))</f>
        <v>-43.3</v>
      </c>
      <c r="AA893" s="312">
        <f>IF(OR(SUM(X893:X922)="",SUM(R893:R922)=""),0,IF(OR(SUM(W893:W922)=160,SUM(X893:X922)&gt;0),ROUND((SUM(R893:R922)-SUM(X893:X922)),1),0))</f>
        <v>-21.6</v>
      </c>
      <c r="AB893" s="314"/>
      <c r="AC893" s="315">
        <f>SUM(Y893:AA922)</f>
        <v>-203.99999999999997</v>
      </c>
      <c r="AD893" s="120"/>
    </row>
    <row r="894" spans="1:30" ht="18" customHeight="1">
      <c r="A894" s="121"/>
      <c r="B894" s="260"/>
      <c r="C894" s="261"/>
      <c r="D894" s="219"/>
      <c r="E894" s="192"/>
      <c r="F894" s="193"/>
      <c r="G894" s="147"/>
      <c r="H894" s="148"/>
      <c r="I894" s="162"/>
      <c r="J894" s="218"/>
      <c r="K894" s="104">
        <f t="shared" si="46"/>
        <v>0</v>
      </c>
      <c r="L894" s="104">
        <f t="shared" si="44"/>
        <v>0</v>
      </c>
      <c r="M894" s="105">
        <f t="shared" si="45"/>
        <v>0</v>
      </c>
      <c r="N894" s="294"/>
      <c r="O894" s="294"/>
      <c r="P894" s="294"/>
      <c r="Q894" s="294"/>
      <c r="R894" s="294"/>
      <c r="S894" s="294"/>
      <c r="T894" s="294"/>
      <c r="U894" s="294"/>
      <c r="V894" s="294"/>
      <c r="W894" s="294"/>
      <c r="X894" s="294"/>
      <c r="Y894" s="294"/>
      <c r="Z894" s="294"/>
      <c r="AA894" s="294"/>
      <c r="AB894" s="294"/>
      <c r="AC894" s="294"/>
      <c r="AD894" s="120"/>
    </row>
    <row r="895" spans="1:30" ht="18" customHeight="1">
      <c r="A895" s="121"/>
      <c r="B895" s="262"/>
      <c r="C895" s="123"/>
      <c r="D895" s="219"/>
      <c r="E895" s="192"/>
      <c r="F895" s="193"/>
      <c r="G895" s="147"/>
      <c r="H895" s="148"/>
      <c r="I895" s="162"/>
      <c r="J895" s="218"/>
      <c r="K895" s="104">
        <f t="shared" si="46"/>
        <v>0</v>
      </c>
      <c r="L895" s="104">
        <f t="shared" si="44"/>
        <v>0</v>
      </c>
      <c r="M895" s="105">
        <f t="shared" si="45"/>
        <v>0</v>
      </c>
      <c r="N895" s="294"/>
      <c r="O895" s="294"/>
      <c r="P895" s="294"/>
      <c r="Q895" s="294"/>
      <c r="R895" s="294"/>
      <c r="S895" s="294"/>
      <c r="T895" s="294"/>
      <c r="U895" s="294"/>
      <c r="V895" s="294"/>
      <c r="W895" s="294"/>
      <c r="X895" s="294"/>
      <c r="Y895" s="294"/>
      <c r="Z895" s="294"/>
      <c r="AA895" s="294"/>
      <c r="AB895" s="294"/>
      <c r="AC895" s="294"/>
      <c r="AD895" s="120"/>
    </row>
    <row r="896" spans="1:30" ht="18" customHeight="1">
      <c r="A896" s="121"/>
      <c r="B896" s="122"/>
      <c r="C896" s="123"/>
      <c r="D896" s="219"/>
      <c r="E896" s="192"/>
      <c r="F896" s="193"/>
      <c r="G896" s="147"/>
      <c r="H896" s="148"/>
      <c r="I896" s="162"/>
      <c r="J896" s="218"/>
      <c r="K896" s="104">
        <f t="shared" si="46"/>
        <v>0</v>
      </c>
      <c r="L896" s="104">
        <f t="shared" si="44"/>
        <v>0</v>
      </c>
      <c r="M896" s="105">
        <f t="shared" si="45"/>
        <v>0</v>
      </c>
      <c r="N896" s="294"/>
      <c r="O896" s="294"/>
      <c r="P896" s="294"/>
      <c r="Q896" s="294"/>
      <c r="R896" s="294"/>
      <c r="S896" s="294"/>
      <c r="T896" s="294"/>
      <c r="U896" s="294"/>
      <c r="V896" s="294"/>
      <c r="W896" s="294"/>
      <c r="X896" s="294"/>
      <c r="Y896" s="294"/>
      <c r="Z896" s="294"/>
      <c r="AA896" s="294"/>
      <c r="AB896" s="294"/>
      <c r="AC896" s="294"/>
      <c r="AD896" s="120"/>
    </row>
    <row r="897" spans="1:30" ht="18" customHeight="1">
      <c r="A897" s="121"/>
      <c r="B897" s="122"/>
      <c r="C897" s="123"/>
      <c r="D897" s="219"/>
      <c r="E897" s="192"/>
      <c r="F897" s="193"/>
      <c r="G897" s="147"/>
      <c r="H897" s="148"/>
      <c r="I897" s="162"/>
      <c r="J897" s="218"/>
      <c r="K897" s="104">
        <f t="shared" si="46"/>
        <v>0</v>
      </c>
      <c r="L897" s="104">
        <f t="shared" si="44"/>
        <v>0</v>
      </c>
      <c r="M897" s="105">
        <f t="shared" si="45"/>
        <v>0</v>
      </c>
      <c r="N897" s="294"/>
      <c r="O897" s="294"/>
      <c r="P897" s="294"/>
      <c r="Q897" s="294"/>
      <c r="R897" s="294"/>
      <c r="S897" s="294"/>
      <c r="T897" s="294"/>
      <c r="U897" s="294"/>
      <c r="V897" s="294"/>
      <c r="W897" s="294"/>
      <c r="X897" s="294"/>
      <c r="Y897" s="294"/>
      <c r="Z897" s="294"/>
      <c r="AA897" s="294"/>
      <c r="AB897" s="294"/>
      <c r="AC897" s="294"/>
      <c r="AD897" s="120"/>
    </row>
    <row r="898" spans="1:30" ht="18" customHeight="1">
      <c r="A898" s="121"/>
      <c r="B898" s="122"/>
      <c r="C898" s="123"/>
      <c r="D898" s="219"/>
      <c r="E898" s="192"/>
      <c r="F898" s="193"/>
      <c r="G898" s="147"/>
      <c r="H898" s="148"/>
      <c r="I898" s="162"/>
      <c r="J898" s="218"/>
      <c r="K898" s="104">
        <f t="shared" si="46"/>
        <v>0</v>
      </c>
      <c r="L898" s="104">
        <f t="shared" si="44"/>
        <v>0</v>
      </c>
      <c r="M898" s="105">
        <f t="shared" si="45"/>
        <v>0</v>
      </c>
      <c r="N898" s="294"/>
      <c r="O898" s="294"/>
      <c r="P898" s="294"/>
      <c r="Q898" s="294"/>
      <c r="R898" s="294"/>
      <c r="S898" s="294"/>
      <c r="T898" s="294"/>
      <c r="U898" s="294"/>
      <c r="V898" s="294"/>
      <c r="W898" s="294"/>
      <c r="X898" s="294"/>
      <c r="Y898" s="294"/>
      <c r="Z898" s="294"/>
      <c r="AA898" s="294"/>
      <c r="AB898" s="294"/>
      <c r="AC898" s="294"/>
      <c r="AD898" s="120"/>
    </row>
    <row r="899" spans="1:30" ht="18" customHeight="1">
      <c r="A899" s="121"/>
      <c r="B899" s="122"/>
      <c r="C899" s="123"/>
      <c r="D899" s="219"/>
      <c r="E899" s="192"/>
      <c r="F899" s="193"/>
      <c r="G899" s="147"/>
      <c r="H899" s="148"/>
      <c r="I899" s="162"/>
      <c r="J899" s="218"/>
      <c r="K899" s="104">
        <f t="shared" si="46"/>
        <v>0</v>
      </c>
      <c r="L899" s="104">
        <f t="shared" si="44"/>
        <v>0</v>
      </c>
      <c r="M899" s="105">
        <f t="shared" si="45"/>
        <v>0</v>
      </c>
      <c r="N899" s="294"/>
      <c r="O899" s="294"/>
      <c r="P899" s="294"/>
      <c r="Q899" s="294"/>
      <c r="R899" s="294"/>
      <c r="S899" s="294"/>
      <c r="T899" s="294"/>
      <c r="U899" s="294"/>
      <c r="V899" s="294"/>
      <c r="W899" s="294"/>
      <c r="X899" s="294"/>
      <c r="Y899" s="294"/>
      <c r="Z899" s="294"/>
      <c r="AA899" s="294"/>
      <c r="AB899" s="294"/>
      <c r="AC899" s="294"/>
      <c r="AD899" s="120"/>
    </row>
    <row r="900" spans="1:30" ht="18" customHeight="1">
      <c r="A900" s="121"/>
      <c r="B900" s="122"/>
      <c r="C900" s="123"/>
      <c r="D900" s="219"/>
      <c r="E900" s="192"/>
      <c r="F900" s="193"/>
      <c r="G900" s="147"/>
      <c r="H900" s="148"/>
      <c r="I900" s="162"/>
      <c r="J900" s="218"/>
      <c r="K900" s="104">
        <f t="shared" si="46"/>
        <v>0</v>
      </c>
      <c r="L900" s="104">
        <f t="shared" si="44"/>
        <v>0</v>
      </c>
      <c r="M900" s="105">
        <f t="shared" si="45"/>
        <v>0</v>
      </c>
      <c r="N900" s="294"/>
      <c r="O900" s="294"/>
      <c r="P900" s="294"/>
      <c r="Q900" s="294"/>
      <c r="R900" s="294"/>
      <c r="S900" s="294"/>
      <c r="T900" s="294"/>
      <c r="U900" s="294"/>
      <c r="V900" s="294"/>
      <c r="W900" s="294"/>
      <c r="X900" s="294"/>
      <c r="Y900" s="294"/>
      <c r="Z900" s="294"/>
      <c r="AA900" s="294"/>
      <c r="AB900" s="294"/>
      <c r="AC900" s="294"/>
      <c r="AD900" s="120"/>
    </row>
    <row r="901" spans="1:30" ht="18" customHeight="1">
      <c r="A901" s="121"/>
      <c r="B901" s="122"/>
      <c r="C901" s="123"/>
      <c r="D901" s="219"/>
      <c r="E901" s="192"/>
      <c r="F901" s="193"/>
      <c r="G901" s="147"/>
      <c r="H901" s="148"/>
      <c r="I901" s="162"/>
      <c r="J901" s="218"/>
      <c r="K901" s="104">
        <f t="shared" si="46"/>
        <v>0</v>
      </c>
      <c r="L901" s="104">
        <f t="shared" si="44"/>
        <v>0</v>
      </c>
      <c r="M901" s="105">
        <f t="shared" si="45"/>
        <v>0</v>
      </c>
      <c r="N901" s="294"/>
      <c r="O901" s="294"/>
      <c r="P901" s="294"/>
      <c r="Q901" s="294"/>
      <c r="R901" s="294"/>
      <c r="S901" s="294"/>
      <c r="T901" s="294"/>
      <c r="U901" s="294"/>
      <c r="V901" s="294"/>
      <c r="W901" s="294"/>
      <c r="X901" s="294"/>
      <c r="Y901" s="294"/>
      <c r="Z901" s="294"/>
      <c r="AA901" s="294"/>
      <c r="AB901" s="294"/>
      <c r="AC901" s="294"/>
      <c r="AD901" s="120"/>
    </row>
    <row r="902" spans="1:30" ht="18" customHeight="1">
      <c r="A902" s="121"/>
      <c r="B902" s="122"/>
      <c r="C902" s="123"/>
      <c r="D902" s="219"/>
      <c r="E902" s="192"/>
      <c r="F902" s="193"/>
      <c r="G902" s="147"/>
      <c r="H902" s="148"/>
      <c r="I902" s="162"/>
      <c r="J902" s="218"/>
      <c r="K902" s="104">
        <f t="shared" si="46"/>
        <v>0</v>
      </c>
      <c r="L902" s="104">
        <f t="shared" si="44"/>
        <v>0</v>
      </c>
      <c r="M902" s="105">
        <f t="shared" si="45"/>
        <v>0</v>
      </c>
      <c r="N902" s="294"/>
      <c r="O902" s="294"/>
      <c r="P902" s="294"/>
      <c r="Q902" s="294"/>
      <c r="R902" s="294"/>
      <c r="S902" s="294"/>
      <c r="T902" s="294"/>
      <c r="U902" s="294"/>
      <c r="V902" s="294"/>
      <c r="W902" s="294"/>
      <c r="X902" s="294"/>
      <c r="Y902" s="294"/>
      <c r="Z902" s="294"/>
      <c r="AA902" s="294"/>
      <c r="AB902" s="294"/>
      <c r="AC902" s="294"/>
      <c r="AD902" s="120"/>
    </row>
    <row r="903" spans="1:30" ht="18" customHeight="1">
      <c r="A903" s="121"/>
      <c r="B903" s="122"/>
      <c r="C903" s="123"/>
      <c r="D903" s="219"/>
      <c r="E903" s="192"/>
      <c r="F903" s="193"/>
      <c r="G903" s="147"/>
      <c r="H903" s="148"/>
      <c r="I903" s="162"/>
      <c r="J903" s="218"/>
      <c r="K903" s="104">
        <f t="shared" si="46"/>
        <v>0</v>
      </c>
      <c r="L903" s="104">
        <f t="shared" si="44"/>
        <v>0</v>
      </c>
      <c r="M903" s="105">
        <f t="shared" si="45"/>
        <v>0</v>
      </c>
      <c r="N903" s="294"/>
      <c r="O903" s="294"/>
      <c r="P903" s="294"/>
      <c r="Q903" s="294"/>
      <c r="R903" s="294"/>
      <c r="S903" s="294"/>
      <c r="T903" s="294"/>
      <c r="U903" s="294"/>
      <c r="V903" s="294"/>
      <c r="W903" s="294"/>
      <c r="X903" s="294"/>
      <c r="Y903" s="294"/>
      <c r="Z903" s="294"/>
      <c r="AA903" s="294"/>
      <c r="AB903" s="294"/>
      <c r="AC903" s="294"/>
      <c r="AD903" s="120"/>
    </row>
    <row r="904" spans="1:30" ht="18" customHeight="1">
      <c r="A904" s="121"/>
      <c r="B904" s="122"/>
      <c r="C904" s="123"/>
      <c r="D904" s="219"/>
      <c r="E904" s="192"/>
      <c r="F904" s="193"/>
      <c r="G904" s="147"/>
      <c r="H904" s="148"/>
      <c r="I904" s="162"/>
      <c r="J904" s="218"/>
      <c r="K904" s="104">
        <f t="shared" si="46"/>
        <v>0</v>
      </c>
      <c r="L904" s="104">
        <f t="shared" si="44"/>
        <v>0</v>
      </c>
      <c r="M904" s="105">
        <f t="shared" si="45"/>
        <v>0</v>
      </c>
      <c r="N904" s="294"/>
      <c r="O904" s="294"/>
      <c r="P904" s="294"/>
      <c r="Q904" s="294"/>
      <c r="R904" s="294"/>
      <c r="S904" s="294"/>
      <c r="T904" s="294"/>
      <c r="U904" s="294"/>
      <c r="V904" s="294"/>
      <c r="W904" s="294"/>
      <c r="X904" s="294"/>
      <c r="Y904" s="294"/>
      <c r="Z904" s="294"/>
      <c r="AA904" s="294"/>
      <c r="AB904" s="294"/>
      <c r="AC904" s="294"/>
      <c r="AD904" s="120"/>
    </row>
    <row r="905" spans="1:30" ht="18" customHeight="1">
      <c r="A905" s="121"/>
      <c r="B905" s="140"/>
      <c r="C905" s="123"/>
      <c r="D905" s="219"/>
      <c r="E905" s="192"/>
      <c r="F905" s="193"/>
      <c r="G905" s="147"/>
      <c r="H905" s="148"/>
      <c r="I905" s="162"/>
      <c r="J905" s="218"/>
      <c r="K905" s="104">
        <f t="shared" si="46"/>
        <v>0</v>
      </c>
      <c r="L905" s="104">
        <f t="shared" si="44"/>
        <v>0</v>
      </c>
      <c r="M905" s="105">
        <f t="shared" si="45"/>
        <v>0</v>
      </c>
      <c r="N905" s="294"/>
      <c r="O905" s="294"/>
      <c r="P905" s="294"/>
      <c r="Q905" s="294"/>
      <c r="R905" s="294"/>
      <c r="S905" s="294"/>
      <c r="T905" s="294"/>
      <c r="U905" s="294"/>
      <c r="V905" s="294"/>
      <c r="W905" s="294"/>
      <c r="X905" s="294"/>
      <c r="Y905" s="294"/>
      <c r="Z905" s="294"/>
      <c r="AA905" s="294"/>
      <c r="AB905" s="294"/>
      <c r="AC905" s="294"/>
      <c r="AD905" s="120"/>
    </row>
    <row r="906" spans="1:30" ht="18" customHeight="1">
      <c r="A906" s="121"/>
      <c r="B906" s="122"/>
      <c r="C906" s="123"/>
      <c r="D906" s="219"/>
      <c r="E906" s="192"/>
      <c r="F906" s="193"/>
      <c r="G906" s="147"/>
      <c r="H906" s="148"/>
      <c r="I906" s="162"/>
      <c r="J906" s="218"/>
      <c r="K906" s="104">
        <f t="shared" si="46"/>
        <v>0</v>
      </c>
      <c r="L906" s="104">
        <f t="shared" si="44"/>
        <v>0</v>
      </c>
      <c r="M906" s="105">
        <f t="shared" si="45"/>
        <v>0</v>
      </c>
      <c r="N906" s="294"/>
      <c r="O906" s="294"/>
      <c r="P906" s="294"/>
      <c r="Q906" s="294"/>
      <c r="R906" s="294"/>
      <c r="S906" s="294"/>
      <c r="T906" s="294"/>
      <c r="U906" s="294"/>
      <c r="V906" s="294"/>
      <c r="W906" s="294"/>
      <c r="X906" s="294"/>
      <c r="Y906" s="294"/>
      <c r="Z906" s="294"/>
      <c r="AA906" s="294"/>
      <c r="AB906" s="294"/>
      <c r="AC906" s="294"/>
      <c r="AD906" s="120"/>
    </row>
    <row r="907" spans="1:30" ht="18" customHeight="1">
      <c r="A907" s="121"/>
      <c r="B907" s="122"/>
      <c r="C907" s="123"/>
      <c r="D907" s="219"/>
      <c r="E907" s="192"/>
      <c r="F907" s="193"/>
      <c r="G907" s="147"/>
      <c r="H907" s="148"/>
      <c r="I907" s="162"/>
      <c r="J907" s="218"/>
      <c r="K907" s="104">
        <f t="shared" si="46"/>
        <v>0</v>
      </c>
      <c r="L907" s="104">
        <f t="shared" si="44"/>
        <v>0</v>
      </c>
      <c r="M907" s="105">
        <f t="shared" si="45"/>
        <v>0</v>
      </c>
      <c r="N907" s="294"/>
      <c r="O907" s="294"/>
      <c r="P907" s="294"/>
      <c r="Q907" s="294"/>
      <c r="R907" s="294"/>
      <c r="S907" s="294"/>
      <c r="T907" s="294"/>
      <c r="U907" s="294"/>
      <c r="V907" s="294"/>
      <c r="W907" s="294"/>
      <c r="X907" s="294"/>
      <c r="Y907" s="294"/>
      <c r="Z907" s="294"/>
      <c r="AA907" s="294"/>
      <c r="AB907" s="294"/>
      <c r="AC907" s="294"/>
      <c r="AD907" s="120"/>
    </row>
    <row r="908" spans="1:30" ht="18" customHeight="1">
      <c r="A908" s="121"/>
      <c r="B908" s="122"/>
      <c r="C908" s="123"/>
      <c r="D908" s="219"/>
      <c r="E908" s="192"/>
      <c r="F908" s="193"/>
      <c r="G908" s="147"/>
      <c r="H908" s="148"/>
      <c r="I908" s="162"/>
      <c r="J908" s="218"/>
      <c r="K908" s="104">
        <f t="shared" si="46"/>
        <v>0</v>
      </c>
      <c r="L908" s="104">
        <f t="shared" si="44"/>
        <v>0</v>
      </c>
      <c r="M908" s="105">
        <f t="shared" si="45"/>
        <v>0</v>
      </c>
      <c r="N908" s="294"/>
      <c r="O908" s="294"/>
      <c r="P908" s="294"/>
      <c r="Q908" s="294"/>
      <c r="R908" s="294"/>
      <c r="S908" s="294"/>
      <c r="T908" s="294"/>
      <c r="U908" s="294"/>
      <c r="V908" s="294"/>
      <c r="W908" s="294"/>
      <c r="X908" s="294"/>
      <c r="Y908" s="294"/>
      <c r="Z908" s="294"/>
      <c r="AA908" s="294"/>
      <c r="AB908" s="294"/>
      <c r="AC908" s="294"/>
      <c r="AD908" s="120"/>
    </row>
    <row r="909" spans="1:30" ht="18" customHeight="1">
      <c r="A909" s="121"/>
      <c r="B909" s="122"/>
      <c r="C909" s="123"/>
      <c r="D909" s="219"/>
      <c r="E909" s="192"/>
      <c r="F909" s="193"/>
      <c r="G909" s="147"/>
      <c r="H909" s="148"/>
      <c r="I909" s="162"/>
      <c r="J909" s="218"/>
      <c r="K909" s="104">
        <f t="shared" si="46"/>
        <v>0</v>
      </c>
      <c r="L909" s="104">
        <f t="shared" si="44"/>
        <v>0</v>
      </c>
      <c r="M909" s="105">
        <f t="shared" si="45"/>
        <v>0</v>
      </c>
      <c r="N909" s="294"/>
      <c r="O909" s="294"/>
      <c r="P909" s="294"/>
      <c r="Q909" s="294"/>
      <c r="R909" s="294"/>
      <c r="S909" s="294"/>
      <c r="T909" s="294"/>
      <c r="U909" s="294"/>
      <c r="V909" s="294"/>
      <c r="W909" s="294"/>
      <c r="X909" s="294"/>
      <c r="Y909" s="294"/>
      <c r="Z909" s="294"/>
      <c r="AA909" s="294"/>
      <c r="AB909" s="294"/>
      <c r="AC909" s="294"/>
      <c r="AD909" s="120"/>
    </row>
    <row r="910" spans="1:30" ht="18" customHeight="1">
      <c r="A910" s="121"/>
      <c r="B910" s="122"/>
      <c r="C910" s="123"/>
      <c r="D910" s="219"/>
      <c r="E910" s="192"/>
      <c r="F910" s="193"/>
      <c r="G910" s="147"/>
      <c r="H910" s="148"/>
      <c r="I910" s="162"/>
      <c r="J910" s="218"/>
      <c r="K910" s="104">
        <f t="shared" si="46"/>
        <v>0</v>
      </c>
      <c r="L910" s="104">
        <f t="shared" si="44"/>
        <v>0</v>
      </c>
      <c r="M910" s="105">
        <f t="shared" si="45"/>
        <v>0</v>
      </c>
      <c r="N910" s="294"/>
      <c r="O910" s="294"/>
      <c r="P910" s="294"/>
      <c r="Q910" s="294"/>
      <c r="R910" s="294"/>
      <c r="S910" s="294"/>
      <c r="T910" s="294"/>
      <c r="U910" s="294"/>
      <c r="V910" s="294"/>
      <c r="W910" s="294"/>
      <c r="X910" s="294"/>
      <c r="Y910" s="294"/>
      <c r="Z910" s="294"/>
      <c r="AA910" s="294"/>
      <c r="AB910" s="294"/>
      <c r="AC910" s="294"/>
      <c r="AD910" s="120"/>
    </row>
    <row r="911" spans="1:30" ht="18" customHeight="1">
      <c r="A911" s="121"/>
      <c r="B911" s="122"/>
      <c r="C911" s="123"/>
      <c r="D911" s="219"/>
      <c r="E911" s="192"/>
      <c r="F911" s="193"/>
      <c r="G911" s="147"/>
      <c r="H911" s="148"/>
      <c r="I911" s="162"/>
      <c r="J911" s="218"/>
      <c r="K911" s="104">
        <f t="shared" si="46"/>
        <v>0</v>
      </c>
      <c r="L911" s="104">
        <f t="shared" si="44"/>
        <v>0</v>
      </c>
      <c r="M911" s="105">
        <f t="shared" si="45"/>
        <v>0</v>
      </c>
      <c r="N911" s="294"/>
      <c r="O911" s="294"/>
      <c r="P911" s="294"/>
      <c r="Q911" s="294"/>
      <c r="R911" s="294"/>
      <c r="S911" s="294"/>
      <c r="T911" s="294"/>
      <c r="U911" s="294"/>
      <c r="V911" s="294"/>
      <c r="W911" s="294"/>
      <c r="X911" s="294"/>
      <c r="Y911" s="294"/>
      <c r="Z911" s="294"/>
      <c r="AA911" s="294"/>
      <c r="AB911" s="294"/>
      <c r="AC911" s="294"/>
      <c r="AD911" s="120"/>
    </row>
    <row r="912" spans="1:30" ht="18" customHeight="1">
      <c r="A912" s="121"/>
      <c r="B912" s="122"/>
      <c r="C912" s="123"/>
      <c r="D912" s="219"/>
      <c r="E912" s="192"/>
      <c r="F912" s="193"/>
      <c r="G912" s="147"/>
      <c r="H912" s="148"/>
      <c r="I912" s="162"/>
      <c r="J912" s="218"/>
      <c r="K912" s="104">
        <f t="shared" si="46"/>
        <v>0</v>
      </c>
      <c r="L912" s="104">
        <f t="shared" si="44"/>
        <v>0</v>
      </c>
      <c r="M912" s="105">
        <f t="shared" si="45"/>
        <v>0</v>
      </c>
      <c r="N912" s="294"/>
      <c r="O912" s="294"/>
      <c r="P912" s="294"/>
      <c r="Q912" s="294"/>
      <c r="R912" s="294"/>
      <c r="S912" s="294"/>
      <c r="T912" s="294"/>
      <c r="U912" s="294"/>
      <c r="V912" s="294"/>
      <c r="W912" s="294"/>
      <c r="X912" s="294"/>
      <c r="Y912" s="294"/>
      <c r="Z912" s="294"/>
      <c r="AA912" s="294"/>
      <c r="AB912" s="294"/>
      <c r="AC912" s="294"/>
      <c r="AD912" s="120"/>
    </row>
    <row r="913" spans="1:30" ht="18" customHeight="1">
      <c r="A913" s="121"/>
      <c r="B913" s="122"/>
      <c r="C913" s="123"/>
      <c r="D913" s="219"/>
      <c r="E913" s="192"/>
      <c r="F913" s="193"/>
      <c r="G913" s="147"/>
      <c r="H913" s="148"/>
      <c r="I913" s="162"/>
      <c r="J913" s="218"/>
      <c r="K913" s="104">
        <f t="shared" si="46"/>
        <v>0</v>
      </c>
      <c r="L913" s="104">
        <f t="shared" si="44"/>
        <v>0</v>
      </c>
      <c r="M913" s="105">
        <f t="shared" si="45"/>
        <v>0</v>
      </c>
      <c r="N913" s="294"/>
      <c r="O913" s="294"/>
      <c r="P913" s="294"/>
      <c r="Q913" s="294"/>
      <c r="R913" s="294"/>
      <c r="S913" s="294"/>
      <c r="T913" s="294"/>
      <c r="U913" s="294"/>
      <c r="V913" s="294"/>
      <c r="W913" s="294"/>
      <c r="X913" s="294"/>
      <c r="Y913" s="294"/>
      <c r="Z913" s="294"/>
      <c r="AA913" s="294"/>
      <c r="AB913" s="294"/>
      <c r="AC913" s="294"/>
      <c r="AD913" s="120"/>
    </row>
    <row r="914" spans="1:30" ht="18" customHeight="1">
      <c r="A914" s="121"/>
      <c r="B914" s="122"/>
      <c r="C914" s="123"/>
      <c r="D914" s="219"/>
      <c r="E914" s="192"/>
      <c r="F914" s="193"/>
      <c r="G914" s="147"/>
      <c r="H914" s="148"/>
      <c r="I914" s="162"/>
      <c r="J914" s="218"/>
      <c r="K914" s="104">
        <f t="shared" si="46"/>
        <v>0</v>
      </c>
      <c r="L914" s="104">
        <f t="shared" si="44"/>
        <v>0</v>
      </c>
      <c r="M914" s="105">
        <f t="shared" si="45"/>
        <v>0</v>
      </c>
      <c r="N914" s="294"/>
      <c r="O914" s="294"/>
      <c r="P914" s="294"/>
      <c r="Q914" s="294"/>
      <c r="R914" s="294"/>
      <c r="S914" s="294"/>
      <c r="T914" s="294"/>
      <c r="U914" s="294"/>
      <c r="V914" s="294"/>
      <c r="W914" s="294"/>
      <c r="X914" s="294"/>
      <c r="Y914" s="294"/>
      <c r="Z914" s="294"/>
      <c r="AA914" s="294"/>
      <c r="AB914" s="294"/>
      <c r="AC914" s="294"/>
      <c r="AD914" s="120"/>
    </row>
    <row r="915" spans="1:30" ht="18" customHeight="1">
      <c r="A915" s="121"/>
      <c r="B915" s="122"/>
      <c r="C915" s="123"/>
      <c r="D915" s="219"/>
      <c r="E915" s="192"/>
      <c r="F915" s="193"/>
      <c r="G915" s="147"/>
      <c r="H915" s="148"/>
      <c r="I915" s="162"/>
      <c r="J915" s="218"/>
      <c r="K915" s="104">
        <f t="shared" si="46"/>
        <v>0</v>
      </c>
      <c r="L915" s="104">
        <f t="shared" si="44"/>
        <v>0</v>
      </c>
      <c r="M915" s="105">
        <f t="shared" si="45"/>
        <v>0</v>
      </c>
      <c r="N915" s="294"/>
      <c r="O915" s="294"/>
      <c r="P915" s="294"/>
      <c r="Q915" s="294"/>
      <c r="R915" s="294"/>
      <c r="S915" s="294"/>
      <c r="T915" s="294"/>
      <c r="U915" s="294"/>
      <c r="V915" s="294"/>
      <c r="W915" s="294"/>
      <c r="X915" s="294"/>
      <c r="Y915" s="294"/>
      <c r="Z915" s="294"/>
      <c r="AA915" s="294"/>
      <c r="AB915" s="294"/>
      <c r="AC915" s="294"/>
      <c r="AD915" s="120"/>
    </row>
    <row r="916" spans="1:30" ht="18" customHeight="1">
      <c r="A916" s="121"/>
      <c r="B916" s="140"/>
      <c r="C916" s="123"/>
      <c r="D916" s="219"/>
      <c r="E916" s="192"/>
      <c r="F916" s="193"/>
      <c r="G916" s="147"/>
      <c r="H916" s="148"/>
      <c r="I916" s="162"/>
      <c r="J916" s="218"/>
      <c r="K916" s="104">
        <f t="shared" si="46"/>
        <v>0</v>
      </c>
      <c r="L916" s="104">
        <f t="shared" si="44"/>
        <v>0</v>
      </c>
      <c r="M916" s="105">
        <f t="shared" si="45"/>
        <v>0</v>
      </c>
      <c r="N916" s="294"/>
      <c r="O916" s="294"/>
      <c r="P916" s="294"/>
      <c r="Q916" s="294"/>
      <c r="R916" s="294"/>
      <c r="S916" s="294"/>
      <c r="T916" s="294"/>
      <c r="U916" s="294"/>
      <c r="V916" s="294"/>
      <c r="W916" s="294"/>
      <c r="X916" s="294"/>
      <c r="Y916" s="294"/>
      <c r="Z916" s="294"/>
      <c r="AA916" s="294"/>
      <c r="AB916" s="294"/>
      <c r="AC916" s="294"/>
      <c r="AD916" s="120"/>
    </row>
    <row r="917" spans="1:30" ht="18" customHeight="1">
      <c r="A917" s="121"/>
      <c r="B917" s="122"/>
      <c r="C917" s="123"/>
      <c r="D917" s="219"/>
      <c r="E917" s="192"/>
      <c r="F917" s="193"/>
      <c r="G917" s="147"/>
      <c r="H917" s="148"/>
      <c r="I917" s="162"/>
      <c r="J917" s="218"/>
      <c r="K917" s="104">
        <f t="shared" si="46"/>
        <v>0</v>
      </c>
      <c r="L917" s="104">
        <f t="shared" si="44"/>
        <v>0</v>
      </c>
      <c r="M917" s="105">
        <f t="shared" si="45"/>
        <v>0</v>
      </c>
      <c r="N917" s="294"/>
      <c r="O917" s="294"/>
      <c r="P917" s="294"/>
      <c r="Q917" s="294"/>
      <c r="R917" s="294"/>
      <c r="S917" s="294"/>
      <c r="T917" s="294"/>
      <c r="U917" s="294"/>
      <c r="V917" s="294"/>
      <c r="W917" s="294"/>
      <c r="X917" s="294"/>
      <c r="Y917" s="294"/>
      <c r="Z917" s="294"/>
      <c r="AA917" s="294"/>
      <c r="AB917" s="294"/>
      <c r="AC917" s="294"/>
      <c r="AD917" s="120"/>
    </row>
    <row r="918" spans="1:30" ht="18" customHeight="1">
      <c r="A918" s="121"/>
      <c r="B918" s="239"/>
      <c r="C918" s="240"/>
      <c r="D918" s="219"/>
      <c r="E918" s="192"/>
      <c r="F918" s="193"/>
      <c r="G918" s="147"/>
      <c r="H918" s="148"/>
      <c r="I918" s="162"/>
      <c r="J918" s="218"/>
      <c r="K918" s="104">
        <f t="shared" si="46"/>
        <v>0</v>
      </c>
      <c r="L918" s="104">
        <f t="shared" si="44"/>
        <v>0</v>
      </c>
      <c r="M918" s="105">
        <f t="shared" si="45"/>
        <v>0</v>
      </c>
      <c r="N918" s="294"/>
      <c r="O918" s="294"/>
      <c r="P918" s="294"/>
      <c r="Q918" s="294"/>
      <c r="R918" s="294"/>
      <c r="S918" s="294"/>
      <c r="T918" s="294"/>
      <c r="U918" s="294"/>
      <c r="V918" s="294"/>
      <c r="W918" s="294"/>
      <c r="X918" s="294"/>
      <c r="Y918" s="294"/>
      <c r="Z918" s="294"/>
      <c r="AA918" s="294"/>
      <c r="AB918" s="294"/>
      <c r="AC918" s="294"/>
      <c r="AD918" s="120"/>
    </row>
    <row r="919" spans="1:30" ht="18" customHeight="1">
      <c r="A919" s="121"/>
      <c r="B919" s="239"/>
      <c r="C919" s="240"/>
      <c r="D919" s="219"/>
      <c r="E919" s="192"/>
      <c r="F919" s="193"/>
      <c r="G919" s="147"/>
      <c r="H919" s="148"/>
      <c r="I919" s="162"/>
      <c r="J919" s="218"/>
      <c r="K919" s="104">
        <f t="shared" si="46"/>
        <v>0</v>
      </c>
      <c r="L919" s="104">
        <f t="shared" si="44"/>
        <v>0</v>
      </c>
      <c r="M919" s="105">
        <f t="shared" si="45"/>
        <v>0</v>
      </c>
      <c r="N919" s="294"/>
      <c r="O919" s="294"/>
      <c r="P919" s="294"/>
      <c r="Q919" s="294"/>
      <c r="R919" s="294"/>
      <c r="S919" s="294"/>
      <c r="T919" s="294"/>
      <c r="U919" s="294"/>
      <c r="V919" s="294"/>
      <c r="W919" s="294"/>
      <c r="X919" s="294"/>
      <c r="Y919" s="294"/>
      <c r="Z919" s="294"/>
      <c r="AA919" s="294"/>
      <c r="AB919" s="294"/>
      <c r="AC919" s="294"/>
      <c r="AD919" s="120"/>
    </row>
    <row r="920" spans="1:30" ht="18" customHeight="1">
      <c r="A920" s="121"/>
      <c r="B920" s="122"/>
      <c r="C920" s="123"/>
      <c r="D920" s="219"/>
      <c r="E920" s="192"/>
      <c r="F920" s="193"/>
      <c r="G920" s="147"/>
      <c r="H920" s="148"/>
      <c r="I920" s="162"/>
      <c r="J920" s="218"/>
      <c r="K920" s="104">
        <f t="shared" si="46"/>
        <v>0</v>
      </c>
      <c r="L920" s="104">
        <f t="shared" si="44"/>
        <v>0</v>
      </c>
      <c r="M920" s="105">
        <f t="shared" si="45"/>
        <v>0</v>
      </c>
      <c r="N920" s="294"/>
      <c r="O920" s="294"/>
      <c r="P920" s="294"/>
      <c r="Q920" s="294"/>
      <c r="R920" s="294"/>
      <c r="S920" s="294"/>
      <c r="T920" s="294"/>
      <c r="U920" s="294"/>
      <c r="V920" s="294"/>
      <c r="W920" s="294"/>
      <c r="X920" s="294"/>
      <c r="Y920" s="294"/>
      <c r="Z920" s="294"/>
      <c r="AA920" s="294"/>
      <c r="AB920" s="294"/>
      <c r="AC920" s="294"/>
      <c r="AD920" s="120"/>
    </row>
    <row r="921" spans="1:30" ht="18" customHeight="1">
      <c r="A921" s="121"/>
      <c r="B921" s="122"/>
      <c r="C921" s="123"/>
      <c r="D921" s="219"/>
      <c r="E921" s="192"/>
      <c r="F921" s="193"/>
      <c r="G921" s="147"/>
      <c r="H921" s="148"/>
      <c r="I921" s="162"/>
      <c r="J921" s="218"/>
      <c r="K921" s="104">
        <f t="shared" si="46"/>
        <v>0</v>
      </c>
      <c r="L921" s="104">
        <f t="shared" si="44"/>
        <v>0</v>
      </c>
      <c r="M921" s="105">
        <f t="shared" si="45"/>
        <v>0</v>
      </c>
      <c r="N921" s="294"/>
      <c r="O921" s="294"/>
      <c r="P921" s="294"/>
      <c r="Q921" s="294"/>
      <c r="R921" s="294"/>
      <c r="S921" s="294"/>
      <c r="T921" s="294"/>
      <c r="U921" s="294"/>
      <c r="V921" s="294"/>
      <c r="W921" s="294"/>
      <c r="X921" s="294"/>
      <c r="Y921" s="294"/>
      <c r="Z921" s="294"/>
      <c r="AA921" s="294"/>
      <c r="AB921" s="294"/>
      <c r="AC921" s="294"/>
      <c r="AD921" s="120"/>
    </row>
    <row r="922" spans="1:30" ht="18" customHeight="1">
      <c r="A922" s="142"/>
      <c r="B922" s="143"/>
      <c r="C922" s="144"/>
      <c r="D922" s="144"/>
      <c r="E922" s="145"/>
      <c r="F922" s="146"/>
      <c r="G922" s="147"/>
      <c r="H922" s="148"/>
      <c r="I922" s="149"/>
      <c r="J922" s="218"/>
      <c r="K922" s="104">
        <f t="shared" si="46"/>
        <v>0</v>
      </c>
      <c r="L922" s="104">
        <f t="shared" si="44"/>
        <v>0</v>
      </c>
      <c r="M922" s="105">
        <f t="shared" si="45"/>
        <v>0</v>
      </c>
      <c r="N922" s="286"/>
      <c r="O922" s="286"/>
      <c r="P922" s="286"/>
      <c r="Q922" s="286"/>
      <c r="R922" s="286"/>
      <c r="S922" s="286"/>
      <c r="T922" s="286"/>
      <c r="U922" s="286"/>
      <c r="V922" s="286"/>
      <c r="W922" s="286"/>
      <c r="X922" s="286"/>
      <c r="Y922" s="286"/>
      <c r="Z922" s="286"/>
      <c r="AA922" s="286"/>
      <c r="AB922" s="286"/>
      <c r="AC922" s="286"/>
      <c r="AD922" s="120"/>
    </row>
    <row r="923" spans="1:30" ht="18" customHeight="1">
      <c r="A923" s="56">
        <v>42</v>
      </c>
      <c r="B923" s="95"/>
      <c r="C923" s="96"/>
      <c r="D923" s="141"/>
      <c r="E923" s="192"/>
      <c r="F923" s="193"/>
      <c r="G923" s="147"/>
      <c r="H923" s="148"/>
      <c r="I923" s="162"/>
      <c r="J923" s="218"/>
      <c r="K923" s="104">
        <f t="shared" si="46"/>
        <v>0</v>
      </c>
      <c r="L923" s="104">
        <f t="shared" si="44"/>
        <v>0</v>
      </c>
      <c r="M923" s="105">
        <f t="shared" si="45"/>
        <v>0</v>
      </c>
      <c r="N923" s="319"/>
      <c r="O923" s="314"/>
      <c r="P923" s="313">
        <f>SUM(M923:M952)+N923+O923</f>
        <v>0</v>
      </c>
      <c r="Q923" s="314">
        <v>0</v>
      </c>
      <c r="R923" s="313"/>
      <c r="S923" s="316"/>
      <c r="T923" s="314"/>
      <c r="U923" s="316">
        <v>112</v>
      </c>
      <c r="V923" s="314"/>
      <c r="W923" s="316">
        <v>56</v>
      </c>
      <c r="X923" s="314"/>
      <c r="Y923" s="313">
        <f>ROUND((P923-T923),1)</f>
        <v>0</v>
      </c>
      <c r="Z923" s="312">
        <f>IF(OR(SUM(V923:V952)="",SUM(Q923:Q952)=""),0,IF(OR(SUM(U923:U952)=320,SUM(V923:V952)&gt;0),ROUND((SUM(Q923:Q952)-SUM(V923:V952)),1),0))</f>
        <v>0</v>
      </c>
      <c r="AA923" s="312">
        <f>IF(OR(SUM(X923:X952)="",SUM(R923:R952)=""),0,IF(OR(SUM(W923:W952)=160,SUM(X923:X952)&gt;0),ROUND((SUM(R923:R952)-SUM(X923:X952)),1),0))</f>
        <v>0</v>
      </c>
      <c r="AB923" s="314"/>
      <c r="AC923" s="315">
        <f>SUM(Y923:AA952)</f>
        <v>0</v>
      </c>
      <c r="AD923" s="120"/>
    </row>
    <row r="924" spans="1:30" ht="18" customHeight="1">
      <c r="A924" s="121"/>
      <c r="B924" s="264"/>
      <c r="C924" s="261"/>
      <c r="D924" s="219"/>
      <c r="E924" s="192"/>
      <c r="F924" s="193"/>
      <c r="G924" s="147"/>
      <c r="H924" s="148"/>
      <c r="I924" s="162"/>
      <c r="J924" s="218"/>
      <c r="K924" s="104">
        <f t="shared" si="46"/>
        <v>0</v>
      </c>
      <c r="L924" s="104">
        <f t="shared" si="44"/>
        <v>0</v>
      </c>
      <c r="M924" s="105">
        <f t="shared" si="45"/>
        <v>0</v>
      </c>
      <c r="N924" s="294"/>
      <c r="O924" s="294"/>
      <c r="P924" s="294"/>
      <c r="Q924" s="294"/>
      <c r="R924" s="294"/>
      <c r="S924" s="294"/>
      <c r="T924" s="294"/>
      <c r="U924" s="294"/>
      <c r="V924" s="294"/>
      <c r="W924" s="294"/>
      <c r="X924" s="294"/>
      <c r="Y924" s="294"/>
      <c r="Z924" s="294"/>
      <c r="AA924" s="294"/>
      <c r="AB924" s="294"/>
      <c r="AC924" s="294"/>
      <c r="AD924" s="120"/>
    </row>
    <row r="925" spans="1:30" ht="18" customHeight="1">
      <c r="A925" s="121"/>
      <c r="B925" s="122"/>
      <c r="C925" s="123"/>
      <c r="D925" s="219"/>
      <c r="E925" s="192"/>
      <c r="F925" s="193"/>
      <c r="G925" s="147"/>
      <c r="H925" s="148"/>
      <c r="I925" s="162"/>
      <c r="J925" s="218"/>
      <c r="K925" s="104">
        <f t="shared" si="46"/>
        <v>0</v>
      </c>
      <c r="L925" s="104">
        <f t="shared" si="44"/>
        <v>0</v>
      </c>
      <c r="M925" s="105">
        <f t="shared" si="45"/>
        <v>0</v>
      </c>
      <c r="N925" s="294"/>
      <c r="O925" s="294"/>
      <c r="P925" s="294"/>
      <c r="Q925" s="294"/>
      <c r="R925" s="294"/>
      <c r="S925" s="294"/>
      <c r="T925" s="294"/>
      <c r="U925" s="294"/>
      <c r="V925" s="294"/>
      <c r="W925" s="294"/>
      <c r="X925" s="294"/>
      <c r="Y925" s="294"/>
      <c r="Z925" s="294"/>
      <c r="AA925" s="294"/>
      <c r="AB925" s="294"/>
      <c r="AC925" s="294"/>
      <c r="AD925" s="120"/>
    </row>
    <row r="926" spans="1:30" ht="18" customHeight="1">
      <c r="A926" s="121"/>
      <c r="B926" s="122"/>
      <c r="C926" s="123"/>
      <c r="D926" s="219"/>
      <c r="E926" s="192"/>
      <c r="F926" s="193"/>
      <c r="G926" s="147"/>
      <c r="H926" s="148"/>
      <c r="I926" s="162"/>
      <c r="J926" s="218"/>
      <c r="K926" s="104">
        <f t="shared" si="46"/>
        <v>0</v>
      </c>
      <c r="L926" s="104">
        <f t="shared" si="44"/>
        <v>0</v>
      </c>
      <c r="M926" s="105">
        <f t="shared" si="45"/>
        <v>0</v>
      </c>
      <c r="N926" s="294"/>
      <c r="O926" s="294"/>
      <c r="P926" s="294"/>
      <c r="Q926" s="294"/>
      <c r="R926" s="294"/>
      <c r="S926" s="294"/>
      <c r="T926" s="294"/>
      <c r="U926" s="294"/>
      <c r="V926" s="294"/>
      <c r="W926" s="294"/>
      <c r="X926" s="294"/>
      <c r="Y926" s="294"/>
      <c r="Z926" s="294"/>
      <c r="AA926" s="294"/>
      <c r="AB926" s="294"/>
      <c r="AC926" s="294"/>
      <c r="AD926" s="120"/>
    </row>
    <row r="927" spans="1:30" ht="18" customHeight="1">
      <c r="A927" s="121"/>
      <c r="B927" s="122"/>
      <c r="C927" s="123"/>
      <c r="D927" s="219"/>
      <c r="E927" s="192"/>
      <c r="F927" s="193"/>
      <c r="G927" s="147"/>
      <c r="H927" s="148"/>
      <c r="I927" s="162"/>
      <c r="J927" s="218"/>
      <c r="K927" s="104">
        <f t="shared" si="46"/>
        <v>0</v>
      </c>
      <c r="L927" s="104">
        <f t="shared" si="44"/>
        <v>0</v>
      </c>
      <c r="M927" s="105">
        <f t="shared" si="45"/>
        <v>0</v>
      </c>
      <c r="N927" s="294"/>
      <c r="O927" s="294"/>
      <c r="P927" s="294"/>
      <c r="Q927" s="294"/>
      <c r="R927" s="294"/>
      <c r="S927" s="294"/>
      <c r="T927" s="294"/>
      <c r="U927" s="294"/>
      <c r="V927" s="294"/>
      <c r="W927" s="294"/>
      <c r="X927" s="294"/>
      <c r="Y927" s="294"/>
      <c r="Z927" s="294"/>
      <c r="AA927" s="294"/>
      <c r="AB927" s="294"/>
      <c r="AC927" s="294"/>
      <c r="AD927" s="120"/>
    </row>
    <row r="928" spans="1:30" ht="18" customHeight="1">
      <c r="A928" s="121"/>
      <c r="B928" s="122"/>
      <c r="C928" s="123"/>
      <c r="D928" s="219"/>
      <c r="E928" s="192"/>
      <c r="F928" s="193"/>
      <c r="G928" s="147"/>
      <c r="H928" s="148"/>
      <c r="I928" s="162"/>
      <c r="J928" s="218"/>
      <c r="K928" s="104">
        <f t="shared" si="46"/>
        <v>0</v>
      </c>
      <c r="L928" s="104">
        <f t="shared" si="44"/>
        <v>0</v>
      </c>
      <c r="M928" s="105">
        <f t="shared" si="45"/>
        <v>0</v>
      </c>
      <c r="N928" s="294"/>
      <c r="O928" s="294"/>
      <c r="P928" s="294"/>
      <c r="Q928" s="294"/>
      <c r="R928" s="294"/>
      <c r="S928" s="294"/>
      <c r="T928" s="294"/>
      <c r="U928" s="294"/>
      <c r="V928" s="294"/>
      <c r="W928" s="294"/>
      <c r="X928" s="294"/>
      <c r="Y928" s="294"/>
      <c r="Z928" s="294"/>
      <c r="AA928" s="294"/>
      <c r="AB928" s="294"/>
      <c r="AC928" s="294"/>
      <c r="AD928" s="120"/>
    </row>
    <row r="929" spans="1:30" ht="18" customHeight="1">
      <c r="A929" s="121"/>
      <c r="B929" s="122"/>
      <c r="C929" s="123"/>
      <c r="D929" s="219"/>
      <c r="E929" s="192"/>
      <c r="F929" s="193"/>
      <c r="G929" s="147"/>
      <c r="H929" s="148"/>
      <c r="I929" s="162"/>
      <c r="J929" s="218"/>
      <c r="K929" s="104">
        <f t="shared" si="46"/>
        <v>0</v>
      </c>
      <c r="L929" s="104">
        <f t="shared" si="44"/>
        <v>0</v>
      </c>
      <c r="M929" s="105">
        <f t="shared" si="45"/>
        <v>0</v>
      </c>
      <c r="N929" s="294"/>
      <c r="O929" s="294"/>
      <c r="P929" s="294"/>
      <c r="Q929" s="294"/>
      <c r="R929" s="294"/>
      <c r="S929" s="294"/>
      <c r="T929" s="294"/>
      <c r="U929" s="294"/>
      <c r="V929" s="294"/>
      <c r="W929" s="294"/>
      <c r="X929" s="294"/>
      <c r="Y929" s="294"/>
      <c r="Z929" s="294"/>
      <c r="AA929" s="294"/>
      <c r="AB929" s="294"/>
      <c r="AC929" s="294"/>
      <c r="AD929" s="120"/>
    </row>
    <row r="930" spans="1:30" ht="18" customHeight="1">
      <c r="A930" s="121"/>
      <c r="B930" s="122"/>
      <c r="C930" s="123"/>
      <c r="D930" s="219"/>
      <c r="E930" s="192"/>
      <c r="F930" s="193"/>
      <c r="G930" s="147"/>
      <c r="H930" s="148"/>
      <c r="I930" s="162"/>
      <c r="J930" s="218"/>
      <c r="K930" s="104">
        <f t="shared" si="46"/>
        <v>0</v>
      </c>
      <c r="L930" s="104">
        <f t="shared" si="44"/>
        <v>0</v>
      </c>
      <c r="M930" s="105">
        <f t="shared" si="45"/>
        <v>0</v>
      </c>
      <c r="N930" s="294"/>
      <c r="O930" s="294"/>
      <c r="P930" s="294"/>
      <c r="Q930" s="294"/>
      <c r="R930" s="294"/>
      <c r="S930" s="294"/>
      <c r="T930" s="294"/>
      <c r="U930" s="294"/>
      <c r="V930" s="294"/>
      <c r="W930" s="294"/>
      <c r="X930" s="294"/>
      <c r="Y930" s="294"/>
      <c r="Z930" s="294"/>
      <c r="AA930" s="294"/>
      <c r="AB930" s="294"/>
      <c r="AC930" s="294"/>
      <c r="AD930" s="120"/>
    </row>
    <row r="931" spans="1:30" ht="18" customHeight="1">
      <c r="A931" s="121"/>
      <c r="B931" s="122"/>
      <c r="C931" s="123"/>
      <c r="D931" s="219"/>
      <c r="E931" s="192"/>
      <c r="F931" s="193"/>
      <c r="G931" s="147"/>
      <c r="H931" s="148"/>
      <c r="I931" s="162"/>
      <c r="J931" s="218"/>
      <c r="K931" s="104">
        <f t="shared" si="46"/>
        <v>0</v>
      </c>
      <c r="L931" s="104">
        <f t="shared" si="44"/>
        <v>0</v>
      </c>
      <c r="M931" s="105">
        <f t="shared" si="45"/>
        <v>0</v>
      </c>
      <c r="N931" s="294"/>
      <c r="O931" s="294"/>
      <c r="P931" s="294"/>
      <c r="Q931" s="294"/>
      <c r="R931" s="294"/>
      <c r="S931" s="294"/>
      <c r="T931" s="294"/>
      <c r="U931" s="294"/>
      <c r="V931" s="294"/>
      <c r="W931" s="294"/>
      <c r="X931" s="294"/>
      <c r="Y931" s="294"/>
      <c r="Z931" s="294"/>
      <c r="AA931" s="294"/>
      <c r="AB931" s="294"/>
      <c r="AC931" s="294"/>
      <c r="AD931" s="120"/>
    </row>
    <row r="932" spans="1:30" ht="18" customHeight="1">
      <c r="A932" s="121"/>
      <c r="B932" s="122"/>
      <c r="C932" s="123"/>
      <c r="D932" s="219"/>
      <c r="E932" s="192"/>
      <c r="F932" s="193"/>
      <c r="G932" s="147"/>
      <c r="H932" s="148"/>
      <c r="I932" s="162"/>
      <c r="J932" s="218"/>
      <c r="K932" s="104">
        <f t="shared" si="46"/>
        <v>0</v>
      </c>
      <c r="L932" s="104">
        <f t="shared" si="44"/>
        <v>0</v>
      </c>
      <c r="M932" s="105">
        <f t="shared" si="45"/>
        <v>0</v>
      </c>
      <c r="N932" s="294"/>
      <c r="O932" s="294"/>
      <c r="P932" s="294"/>
      <c r="Q932" s="294"/>
      <c r="R932" s="294"/>
      <c r="S932" s="294"/>
      <c r="T932" s="294"/>
      <c r="U932" s="294"/>
      <c r="V932" s="294"/>
      <c r="W932" s="294"/>
      <c r="X932" s="294"/>
      <c r="Y932" s="294"/>
      <c r="Z932" s="294"/>
      <c r="AA932" s="294"/>
      <c r="AB932" s="294"/>
      <c r="AC932" s="294"/>
      <c r="AD932" s="120"/>
    </row>
    <row r="933" spans="1:30" ht="18" customHeight="1">
      <c r="A933" s="121"/>
      <c r="B933" s="122"/>
      <c r="C933" s="123"/>
      <c r="D933" s="219"/>
      <c r="E933" s="192"/>
      <c r="F933" s="193"/>
      <c r="G933" s="147"/>
      <c r="H933" s="148"/>
      <c r="I933" s="162"/>
      <c r="J933" s="218"/>
      <c r="K933" s="104">
        <f t="shared" si="46"/>
        <v>0</v>
      </c>
      <c r="L933" s="104">
        <f t="shared" si="44"/>
        <v>0</v>
      </c>
      <c r="M933" s="105">
        <f t="shared" si="45"/>
        <v>0</v>
      </c>
      <c r="N933" s="294"/>
      <c r="O933" s="294"/>
      <c r="P933" s="294"/>
      <c r="Q933" s="294"/>
      <c r="R933" s="294"/>
      <c r="S933" s="294"/>
      <c r="T933" s="294"/>
      <c r="U933" s="294"/>
      <c r="V933" s="294"/>
      <c r="W933" s="294"/>
      <c r="X933" s="294"/>
      <c r="Y933" s="294"/>
      <c r="Z933" s="294"/>
      <c r="AA933" s="294"/>
      <c r="AB933" s="294"/>
      <c r="AC933" s="294"/>
      <c r="AD933" s="120"/>
    </row>
    <row r="934" spans="1:30" ht="18" customHeight="1">
      <c r="A934" s="121"/>
      <c r="B934" s="122"/>
      <c r="C934" s="123"/>
      <c r="D934" s="219"/>
      <c r="E934" s="192"/>
      <c r="F934" s="193"/>
      <c r="G934" s="147"/>
      <c r="H934" s="148"/>
      <c r="I934" s="162"/>
      <c r="J934" s="218"/>
      <c r="K934" s="104">
        <f t="shared" si="46"/>
        <v>0</v>
      </c>
      <c r="L934" s="104">
        <f t="shared" si="44"/>
        <v>0</v>
      </c>
      <c r="M934" s="105">
        <f t="shared" si="45"/>
        <v>0</v>
      </c>
      <c r="N934" s="294"/>
      <c r="O934" s="294"/>
      <c r="P934" s="294"/>
      <c r="Q934" s="294"/>
      <c r="R934" s="294"/>
      <c r="S934" s="294"/>
      <c r="T934" s="294"/>
      <c r="U934" s="294"/>
      <c r="V934" s="294"/>
      <c r="W934" s="294"/>
      <c r="X934" s="294"/>
      <c r="Y934" s="294"/>
      <c r="Z934" s="294"/>
      <c r="AA934" s="294"/>
      <c r="AB934" s="294"/>
      <c r="AC934" s="294"/>
      <c r="AD934" s="120"/>
    </row>
    <row r="935" spans="1:30" ht="18" customHeight="1">
      <c r="A935" s="121"/>
      <c r="B935" s="140"/>
      <c r="C935" s="123"/>
      <c r="D935" s="219"/>
      <c r="E935" s="192"/>
      <c r="F935" s="193"/>
      <c r="G935" s="147"/>
      <c r="H935" s="148"/>
      <c r="I935" s="162"/>
      <c r="J935" s="218"/>
      <c r="K935" s="104">
        <f t="shared" si="46"/>
        <v>0</v>
      </c>
      <c r="L935" s="104">
        <f t="shared" si="44"/>
        <v>0</v>
      </c>
      <c r="M935" s="105">
        <f t="shared" si="45"/>
        <v>0</v>
      </c>
      <c r="N935" s="294"/>
      <c r="O935" s="294"/>
      <c r="P935" s="294"/>
      <c r="Q935" s="294"/>
      <c r="R935" s="294"/>
      <c r="S935" s="294"/>
      <c r="T935" s="294"/>
      <c r="U935" s="294"/>
      <c r="V935" s="294"/>
      <c r="W935" s="294"/>
      <c r="X935" s="294"/>
      <c r="Y935" s="294"/>
      <c r="Z935" s="294"/>
      <c r="AA935" s="294"/>
      <c r="AB935" s="294"/>
      <c r="AC935" s="294"/>
      <c r="AD935" s="120"/>
    </row>
    <row r="936" spans="1:30" ht="18" customHeight="1">
      <c r="A936" s="121"/>
      <c r="B936" s="122"/>
      <c r="C936" s="123"/>
      <c r="D936" s="219"/>
      <c r="E936" s="192"/>
      <c r="F936" s="193"/>
      <c r="G936" s="147"/>
      <c r="H936" s="148"/>
      <c r="I936" s="162"/>
      <c r="J936" s="218"/>
      <c r="K936" s="104">
        <f t="shared" si="46"/>
        <v>0</v>
      </c>
      <c r="L936" s="104">
        <f t="shared" si="44"/>
        <v>0</v>
      </c>
      <c r="M936" s="105">
        <f t="shared" si="45"/>
        <v>0</v>
      </c>
      <c r="N936" s="294"/>
      <c r="O936" s="294"/>
      <c r="P936" s="294"/>
      <c r="Q936" s="294"/>
      <c r="R936" s="294"/>
      <c r="S936" s="294"/>
      <c r="T936" s="294"/>
      <c r="U936" s="294"/>
      <c r="V936" s="294"/>
      <c r="W936" s="294"/>
      <c r="X936" s="294"/>
      <c r="Y936" s="294"/>
      <c r="Z936" s="294"/>
      <c r="AA936" s="294"/>
      <c r="AB936" s="294"/>
      <c r="AC936" s="294"/>
      <c r="AD936" s="120"/>
    </row>
    <row r="937" spans="1:30" ht="18" customHeight="1">
      <c r="A937" s="121"/>
      <c r="B937" s="122"/>
      <c r="C937" s="123"/>
      <c r="D937" s="219"/>
      <c r="E937" s="192"/>
      <c r="F937" s="193"/>
      <c r="G937" s="147"/>
      <c r="H937" s="148"/>
      <c r="I937" s="162"/>
      <c r="J937" s="218"/>
      <c r="K937" s="104">
        <f t="shared" si="46"/>
        <v>0</v>
      </c>
      <c r="L937" s="104">
        <f t="shared" si="44"/>
        <v>0</v>
      </c>
      <c r="M937" s="105">
        <f t="shared" si="45"/>
        <v>0</v>
      </c>
      <c r="N937" s="294"/>
      <c r="O937" s="294"/>
      <c r="P937" s="294"/>
      <c r="Q937" s="294"/>
      <c r="R937" s="294"/>
      <c r="S937" s="294"/>
      <c r="T937" s="294"/>
      <c r="U937" s="294"/>
      <c r="V937" s="294"/>
      <c r="W937" s="294"/>
      <c r="X937" s="294"/>
      <c r="Y937" s="294"/>
      <c r="Z937" s="294"/>
      <c r="AA937" s="294"/>
      <c r="AB937" s="294"/>
      <c r="AC937" s="294"/>
      <c r="AD937" s="120"/>
    </row>
    <row r="938" spans="1:30" ht="18" customHeight="1">
      <c r="A938" s="121"/>
      <c r="B938" s="122"/>
      <c r="C938" s="123"/>
      <c r="D938" s="219"/>
      <c r="E938" s="192"/>
      <c r="F938" s="193"/>
      <c r="G938" s="147"/>
      <c r="H938" s="148"/>
      <c r="I938" s="162"/>
      <c r="J938" s="218"/>
      <c r="K938" s="104">
        <f t="shared" si="46"/>
        <v>0</v>
      </c>
      <c r="L938" s="104">
        <f t="shared" si="44"/>
        <v>0</v>
      </c>
      <c r="M938" s="105">
        <f t="shared" si="45"/>
        <v>0</v>
      </c>
      <c r="N938" s="294"/>
      <c r="O938" s="294"/>
      <c r="P938" s="294"/>
      <c r="Q938" s="294"/>
      <c r="R938" s="294"/>
      <c r="S938" s="294"/>
      <c r="T938" s="294"/>
      <c r="U938" s="294"/>
      <c r="V938" s="294"/>
      <c r="W938" s="294"/>
      <c r="X938" s="294"/>
      <c r="Y938" s="294"/>
      <c r="Z938" s="294"/>
      <c r="AA938" s="294"/>
      <c r="AB938" s="294"/>
      <c r="AC938" s="294"/>
      <c r="AD938" s="120"/>
    </row>
    <row r="939" spans="1:30" ht="18" customHeight="1">
      <c r="A939" s="121"/>
      <c r="B939" s="122"/>
      <c r="C939" s="123"/>
      <c r="D939" s="219"/>
      <c r="E939" s="192"/>
      <c r="F939" s="193"/>
      <c r="G939" s="147"/>
      <c r="H939" s="148"/>
      <c r="I939" s="162"/>
      <c r="J939" s="218"/>
      <c r="K939" s="104">
        <f t="shared" si="46"/>
        <v>0</v>
      </c>
      <c r="L939" s="104">
        <f t="shared" si="44"/>
        <v>0</v>
      </c>
      <c r="M939" s="105">
        <f t="shared" si="45"/>
        <v>0</v>
      </c>
      <c r="N939" s="294"/>
      <c r="O939" s="294"/>
      <c r="P939" s="294"/>
      <c r="Q939" s="294"/>
      <c r="R939" s="294"/>
      <c r="S939" s="294"/>
      <c r="T939" s="294"/>
      <c r="U939" s="294"/>
      <c r="V939" s="294"/>
      <c r="W939" s="294"/>
      <c r="X939" s="294"/>
      <c r="Y939" s="294"/>
      <c r="Z939" s="294"/>
      <c r="AA939" s="294"/>
      <c r="AB939" s="294"/>
      <c r="AC939" s="294"/>
      <c r="AD939" s="120"/>
    </row>
    <row r="940" spans="1:30" ht="18" customHeight="1">
      <c r="A940" s="121"/>
      <c r="B940" s="122"/>
      <c r="C940" s="123"/>
      <c r="D940" s="219"/>
      <c r="E940" s="192"/>
      <c r="F940" s="193"/>
      <c r="G940" s="147"/>
      <c r="H940" s="148"/>
      <c r="I940" s="162"/>
      <c r="J940" s="218"/>
      <c r="K940" s="104">
        <f t="shared" si="46"/>
        <v>0</v>
      </c>
      <c r="L940" s="104">
        <f t="shared" si="44"/>
        <v>0</v>
      </c>
      <c r="M940" s="105">
        <f t="shared" si="45"/>
        <v>0</v>
      </c>
      <c r="N940" s="294"/>
      <c r="O940" s="294"/>
      <c r="P940" s="294"/>
      <c r="Q940" s="294"/>
      <c r="R940" s="294"/>
      <c r="S940" s="294"/>
      <c r="T940" s="294"/>
      <c r="U940" s="294"/>
      <c r="V940" s="294"/>
      <c r="W940" s="294"/>
      <c r="X940" s="294"/>
      <c r="Y940" s="294"/>
      <c r="Z940" s="294"/>
      <c r="AA940" s="294"/>
      <c r="AB940" s="294"/>
      <c r="AC940" s="294"/>
      <c r="AD940" s="120"/>
    </row>
    <row r="941" spans="1:30" ht="18" customHeight="1">
      <c r="A941" s="121"/>
      <c r="B941" s="122"/>
      <c r="C941" s="123"/>
      <c r="D941" s="219"/>
      <c r="E941" s="192"/>
      <c r="F941" s="193"/>
      <c r="G941" s="147"/>
      <c r="H941" s="148"/>
      <c r="I941" s="162"/>
      <c r="J941" s="218"/>
      <c r="K941" s="104">
        <f t="shared" si="46"/>
        <v>0</v>
      </c>
      <c r="L941" s="104">
        <f t="shared" si="44"/>
        <v>0</v>
      </c>
      <c r="M941" s="105">
        <f t="shared" si="45"/>
        <v>0</v>
      </c>
      <c r="N941" s="294"/>
      <c r="O941" s="294"/>
      <c r="P941" s="294"/>
      <c r="Q941" s="294"/>
      <c r="R941" s="294"/>
      <c r="S941" s="294"/>
      <c r="T941" s="294"/>
      <c r="U941" s="294"/>
      <c r="V941" s="294"/>
      <c r="W941" s="294"/>
      <c r="X941" s="294"/>
      <c r="Y941" s="294"/>
      <c r="Z941" s="294"/>
      <c r="AA941" s="294"/>
      <c r="AB941" s="294"/>
      <c r="AC941" s="294"/>
      <c r="AD941" s="120"/>
    </row>
    <row r="942" spans="1:30" ht="18" customHeight="1">
      <c r="A942" s="121"/>
      <c r="B942" s="122"/>
      <c r="C942" s="123"/>
      <c r="D942" s="219"/>
      <c r="E942" s="192"/>
      <c r="F942" s="193"/>
      <c r="G942" s="147"/>
      <c r="H942" s="148"/>
      <c r="I942" s="162"/>
      <c r="J942" s="218"/>
      <c r="K942" s="104">
        <f t="shared" si="46"/>
        <v>0</v>
      </c>
      <c r="L942" s="104">
        <f t="shared" si="44"/>
        <v>0</v>
      </c>
      <c r="M942" s="105">
        <f t="shared" si="45"/>
        <v>0</v>
      </c>
      <c r="N942" s="294"/>
      <c r="O942" s="294"/>
      <c r="P942" s="294"/>
      <c r="Q942" s="294"/>
      <c r="R942" s="294"/>
      <c r="S942" s="294"/>
      <c r="T942" s="294"/>
      <c r="U942" s="294"/>
      <c r="V942" s="294"/>
      <c r="W942" s="294"/>
      <c r="X942" s="294"/>
      <c r="Y942" s="294"/>
      <c r="Z942" s="294"/>
      <c r="AA942" s="294"/>
      <c r="AB942" s="294"/>
      <c r="AC942" s="294"/>
      <c r="AD942" s="120"/>
    </row>
    <row r="943" spans="1:30" ht="18" customHeight="1">
      <c r="A943" s="121"/>
      <c r="B943" s="122"/>
      <c r="C943" s="123"/>
      <c r="D943" s="219"/>
      <c r="E943" s="192"/>
      <c r="F943" s="193"/>
      <c r="G943" s="147"/>
      <c r="H943" s="148"/>
      <c r="I943" s="162"/>
      <c r="J943" s="218"/>
      <c r="K943" s="104">
        <f t="shared" si="46"/>
        <v>0</v>
      </c>
      <c r="L943" s="104">
        <f t="shared" si="44"/>
        <v>0</v>
      </c>
      <c r="M943" s="105">
        <f t="shared" si="45"/>
        <v>0</v>
      </c>
      <c r="N943" s="294"/>
      <c r="O943" s="294"/>
      <c r="P943" s="294"/>
      <c r="Q943" s="294"/>
      <c r="R943" s="294"/>
      <c r="S943" s="294"/>
      <c r="T943" s="294"/>
      <c r="U943" s="294"/>
      <c r="V943" s="294"/>
      <c r="W943" s="294"/>
      <c r="X943" s="294"/>
      <c r="Y943" s="294"/>
      <c r="Z943" s="294"/>
      <c r="AA943" s="294"/>
      <c r="AB943" s="294"/>
      <c r="AC943" s="294"/>
      <c r="AD943" s="120"/>
    </row>
    <row r="944" spans="1:30" ht="18" customHeight="1">
      <c r="A944" s="121"/>
      <c r="B944" s="122"/>
      <c r="C944" s="123"/>
      <c r="D944" s="219"/>
      <c r="E944" s="192"/>
      <c r="F944" s="193"/>
      <c r="G944" s="147"/>
      <c r="H944" s="148"/>
      <c r="I944" s="162"/>
      <c r="J944" s="218"/>
      <c r="K944" s="104">
        <f t="shared" si="46"/>
        <v>0</v>
      </c>
      <c r="L944" s="104">
        <f t="shared" si="44"/>
        <v>0</v>
      </c>
      <c r="M944" s="105">
        <f t="shared" si="45"/>
        <v>0</v>
      </c>
      <c r="N944" s="294"/>
      <c r="O944" s="294"/>
      <c r="P944" s="294"/>
      <c r="Q944" s="294"/>
      <c r="R944" s="294"/>
      <c r="S944" s="294"/>
      <c r="T944" s="294"/>
      <c r="U944" s="294"/>
      <c r="V944" s="294"/>
      <c r="W944" s="294"/>
      <c r="X944" s="294"/>
      <c r="Y944" s="294"/>
      <c r="Z944" s="294"/>
      <c r="AA944" s="294"/>
      <c r="AB944" s="294"/>
      <c r="AC944" s="294"/>
      <c r="AD944" s="120"/>
    </row>
    <row r="945" spans="1:30" ht="18" customHeight="1">
      <c r="A945" s="121"/>
      <c r="B945" s="122"/>
      <c r="C945" s="123"/>
      <c r="D945" s="219"/>
      <c r="E945" s="192"/>
      <c r="F945" s="193"/>
      <c r="G945" s="147"/>
      <c r="H945" s="148"/>
      <c r="I945" s="162"/>
      <c r="J945" s="218"/>
      <c r="K945" s="104">
        <f t="shared" si="46"/>
        <v>0</v>
      </c>
      <c r="L945" s="104">
        <f t="shared" si="44"/>
        <v>0</v>
      </c>
      <c r="M945" s="105">
        <f t="shared" si="45"/>
        <v>0</v>
      </c>
      <c r="N945" s="294"/>
      <c r="O945" s="294"/>
      <c r="P945" s="294"/>
      <c r="Q945" s="294"/>
      <c r="R945" s="294"/>
      <c r="S945" s="294"/>
      <c r="T945" s="294"/>
      <c r="U945" s="294"/>
      <c r="V945" s="294"/>
      <c r="W945" s="294"/>
      <c r="X945" s="294"/>
      <c r="Y945" s="294"/>
      <c r="Z945" s="294"/>
      <c r="AA945" s="294"/>
      <c r="AB945" s="294"/>
      <c r="AC945" s="294"/>
      <c r="AD945" s="120"/>
    </row>
    <row r="946" spans="1:30" ht="18" customHeight="1">
      <c r="A946" s="121"/>
      <c r="B946" s="140"/>
      <c r="C946" s="123"/>
      <c r="D946" s="219"/>
      <c r="E946" s="192"/>
      <c r="F946" s="193"/>
      <c r="G946" s="147"/>
      <c r="H946" s="148"/>
      <c r="I946" s="162"/>
      <c r="J946" s="218"/>
      <c r="K946" s="104">
        <f t="shared" si="46"/>
        <v>0</v>
      </c>
      <c r="L946" s="104">
        <f t="shared" si="44"/>
        <v>0</v>
      </c>
      <c r="M946" s="105">
        <f t="shared" si="45"/>
        <v>0</v>
      </c>
      <c r="N946" s="294"/>
      <c r="O946" s="294"/>
      <c r="P946" s="294"/>
      <c r="Q946" s="294"/>
      <c r="R946" s="294"/>
      <c r="S946" s="294"/>
      <c r="T946" s="294"/>
      <c r="U946" s="294"/>
      <c r="V946" s="294"/>
      <c r="W946" s="294"/>
      <c r="X946" s="294"/>
      <c r="Y946" s="294"/>
      <c r="Z946" s="294"/>
      <c r="AA946" s="294"/>
      <c r="AB946" s="294"/>
      <c r="AC946" s="294"/>
      <c r="AD946" s="120"/>
    </row>
    <row r="947" spans="1:30" ht="18" customHeight="1">
      <c r="A947" s="121"/>
      <c r="B947" s="122"/>
      <c r="C947" s="123"/>
      <c r="D947" s="219"/>
      <c r="E947" s="192"/>
      <c r="F947" s="193"/>
      <c r="G947" s="147"/>
      <c r="H947" s="148"/>
      <c r="I947" s="162"/>
      <c r="J947" s="218"/>
      <c r="K947" s="104">
        <f t="shared" si="46"/>
        <v>0</v>
      </c>
      <c r="L947" s="104">
        <f t="shared" si="44"/>
        <v>0</v>
      </c>
      <c r="M947" s="105">
        <f t="shared" si="45"/>
        <v>0</v>
      </c>
      <c r="N947" s="294"/>
      <c r="O947" s="294"/>
      <c r="P947" s="294"/>
      <c r="Q947" s="294"/>
      <c r="R947" s="294"/>
      <c r="S947" s="294"/>
      <c r="T947" s="294"/>
      <c r="U947" s="294"/>
      <c r="V947" s="294"/>
      <c r="W947" s="294"/>
      <c r="X947" s="294"/>
      <c r="Y947" s="294"/>
      <c r="Z947" s="294"/>
      <c r="AA947" s="294"/>
      <c r="AB947" s="294"/>
      <c r="AC947" s="294"/>
      <c r="AD947" s="120"/>
    </row>
    <row r="948" spans="1:30" ht="18" customHeight="1">
      <c r="A948" s="121"/>
      <c r="B948" s="239"/>
      <c r="C948" s="240"/>
      <c r="D948" s="219"/>
      <c r="E948" s="192"/>
      <c r="F948" s="193"/>
      <c r="G948" s="147"/>
      <c r="H948" s="148"/>
      <c r="I948" s="162"/>
      <c r="J948" s="218"/>
      <c r="K948" s="104">
        <f t="shared" si="46"/>
        <v>0</v>
      </c>
      <c r="L948" s="104">
        <f t="shared" si="44"/>
        <v>0</v>
      </c>
      <c r="M948" s="105">
        <f t="shared" si="45"/>
        <v>0</v>
      </c>
      <c r="N948" s="294"/>
      <c r="O948" s="294"/>
      <c r="P948" s="294"/>
      <c r="Q948" s="294"/>
      <c r="R948" s="294"/>
      <c r="S948" s="294"/>
      <c r="T948" s="294"/>
      <c r="U948" s="294"/>
      <c r="V948" s="294"/>
      <c r="W948" s="294"/>
      <c r="X948" s="294"/>
      <c r="Y948" s="294"/>
      <c r="Z948" s="294"/>
      <c r="AA948" s="294"/>
      <c r="AB948" s="294"/>
      <c r="AC948" s="294"/>
      <c r="AD948" s="120"/>
    </row>
    <row r="949" spans="1:30" ht="18" customHeight="1">
      <c r="A949" s="121"/>
      <c r="B949" s="239"/>
      <c r="C949" s="240"/>
      <c r="D949" s="219"/>
      <c r="E949" s="192"/>
      <c r="F949" s="193"/>
      <c r="G949" s="147"/>
      <c r="H949" s="148"/>
      <c r="I949" s="162"/>
      <c r="J949" s="218"/>
      <c r="K949" s="104">
        <f t="shared" si="46"/>
        <v>0</v>
      </c>
      <c r="L949" s="104">
        <f t="shared" si="44"/>
        <v>0</v>
      </c>
      <c r="M949" s="105">
        <f t="shared" si="45"/>
        <v>0</v>
      </c>
      <c r="N949" s="294"/>
      <c r="O949" s="294"/>
      <c r="P949" s="294"/>
      <c r="Q949" s="294"/>
      <c r="R949" s="294"/>
      <c r="S949" s="294"/>
      <c r="T949" s="294"/>
      <c r="U949" s="294"/>
      <c r="V949" s="294"/>
      <c r="W949" s="294"/>
      <c r="X949" s="294"/>
      <c r="Y949" s="294"/>
      <c r="Z949" s="294"/>
      <c r="AA949" s="294"/>
      <c r="AB949" s="294"/>
      <c r="AC949" s="294"/>
      <c r="AD949" s="120"/>
    </row>
    <row r="950" spans="1:30" ht="18" customHeight="1">
      <c r="A950" s="121"/>
      <c r="B950" s="122"/>
      <c r="C950" s="123"/>
      <c r="D950" s="219"/>
      <c r="E950" s="192"/>
      <c r="F950" s="193"/>
      <c r="G950" s="147"/>
      <c r="H950" s="148"/>
      <c r="I950" s="162"/>
      <c r="J950" s="218"/>
      <c r="K950" s="104">
        <f t="shared" si="46"/>
        <v>0</v>
      </c>
      <c r="L950" s="104">
        <f t="shared" si="44"/>
        <v>0</v>
      </c>
      <c r="M950" s="105">
        <f t="shared" si="45"/>
        <v>0</v>
      </c>
      <c r="N950" s="294"/>
      <c r="O950" s="294"/>
      <c r="P950" s="294"/>
      <c r="Q950" s="294"/>
      <c r="R950" s="294"/>
      <c r="S950" s="294"/>
      <c r="T950" s="294"/>
      <c r="U950" s="294"/>
      <c r="V950" s="294"/>
      <c r="W950" s="294"/>
      <c r="X950" s="294"/>
      <c r="Y950" s="294"/>
      <c r="Z950" s="294"/>
      <c r="AA950" s="294"/>
      <c r="AB950" s="294"/>
      <c r="AC950" s="294"/>
      <c r="AD950" s="120"/>
    </row>
    <row r="951" spans="1:30" ht="18" customHeight="1">
      <c r="A951" s="121"/>
      <c r="B951" s="122"/>
      <c r="C951" s="123"/>
      <c r="D951" s="219"/>
      <c r="E951" s="192"/>
      <c r="F951" s="193"/>
      <c r="G951" s="147"/>
      <c r="H951" s="148"/>
      <c r="I951" s="162"/>
      <c r="J951" s="218"/>
      <c r="K951" s="104">
        <f t="shared" si="46"/>
        <v>0</v>
      </c>
      <c r="L951" s="104">
        <f t="shared" si="44"/>
        <v>0</v>
      </c>
      <c r="M951" s="105">
        <f t="shared" si="45"/>
        <v>0</v>
      </c>
      <c r="N951" s="294"/>
      <c r="O951" s="294"/>
      <c r="P951" s="294"/>
      <c r="Q951" s="294"/>
      <c r="R951" s="294"/>
      <c r="S951" s="294"/>
      <c r="T951" s="294"/>
      <c r="U951" s="294"/>
      <c r="V951" s="294"/>
      <c r="W951" s="294"/>
      <c r="X951" s="294"/>
      <c r="Y951" s="294"/>
      <c r="Z951" s="294"/>
      <c r="AA951" s="294"/>
      <c r="AB951" s="294"/>
      <c r="AC951" s="294"/>
      <c r="AD951" s="120"/>
    </row>
    <row r="952" spans="1:30" ht="18" customHeight="1">
      <c r="A952" s="142"/>
      <c r="B952" s="143"/>
      <c r="C952" s="144"/>
      <c r="D952" s="144"/>
      <c r="E952" s="145"/>
      <c r="F952" s="146"/>
      <c r="G952" s="147"/>
      <c r="H952" s="148"/>
      <c r="I952" s="149"/>
      <c r="J952" s="218"/>
      <c r="K952" s="104">
        <f t="shared" si="46"/>
        <v>0</v>
      </c>
      <c r="L952" s="104">
        <f t="shared" si="44"/>
        <v>0</v>
      </c>
      <c r="M952" s="105">
        <f t="shared" si="45"/>
        <v>0</v>
      </c>
      <c r="N952" s="286"/>
      <c r="O952" s="286"/>
      <c r="P952" s="286"/>
      <c r="Q952" s="286"/>
      <c r="R952" s="286"/>
      <c r="S952" s="286"/>
      <c r="T952" s="286"/>
      <c r="U952" s="286"/>
      <c r="V952" s="286"/>
      <c r="W952" s="286"/>
      <c r="X952" s="286"/>
      <c r="Y952" s="286"/>
      <c r="Z952" s="286"/>
      <c r="AA952" s="286"/>
      <c r="AB952" s="286"/>
      <c r="AC952" s="286"/>
      <c r="AD952" s="120"/>
    </row>
    <row r="953" spans="1:30" ht="18" customHeight="1">
      <c r="A953" s="56">
        <v>43</v>
      </c>
      <c r="B953" s="95"/>
      <c r="C953" s="96"/>
      <c r="D953" s="141"/>
      <c r="E953" s="192"/>
      <c r="F953" s="193"/>
      <c r="G953" s="147"/>
      <c r="H953" s="148"/>
      <c r="I953" s="162"/>
      <c r="J953" s="218"/>
      <c r="K953" s="104">
        <f t="shared" si="46"/>
        <v>0</v>
      </c>
      <c r="L953" s="104">
        <f t="shared" si="44"/>
        <v>0</v>
      </c>
      <c r="M953" s="105">
        <f t="shared" si="45"/>
        <v>0</v>
      </c>
      <c r="N953" s="319"/>
      <c r="O953" s="314"/>
      <c r="P953" s="313">
        <f>SUM(M953:M982)+N953+O953</f>
        <v>0</v>
      </c>
      <c r="Q953" s="314">
        <v>0</v>
      </c>
      <c r="R953" s="313"/>
      <c r="S953" s="316"/>
      <c r="T953" s="314"/>
      <c r="U953" s="316">
        <v>112</v>
      </c>
      <c r="V953" s="314"/>
      <c r="W953" s="316">
        <v>56</v>
      </c>
      <c r="X953" s="314"/>
      <c r="Y953" s="313">
        <f>ROUND((P953-T953),1)</f>
        <v>0</v>
      </c>
      <c r="Z953" s="312">
        <f>IF(OR(SUM(V953:V982)="",SUM(Q953:Q982)=""),0,IF(OR(SUM(U953:U982)=320,SUM(V953:V982)&gt;0),ROUND((SUM(Q953:Q982)-SUM(V953:V982)),1),0))</f>
        <v>0</v>
      </c>
      <c r="AA953" s="312">
        <f>IF(OR(SUM(X953:X982)="",SUM(R953:R982)=""),0,IF(OR(SUM(W953:W982)=160,SUM(X953:X982)&gt;0),ROUND((SUM(R953:R982)-SUM(X953:X982)),1),0))</f>
        <v>0</v>
      </c>
      <c r="AB953" s="314"/>
      <c r="AC953" s="315">
        <f>SUM(Y953:AA982)</f>
        <v>0</v>
      </c>
      <c r="AD953" s="120"/>
    </row>
    <row r="954" spans="1:30" ht="18" customHeight="1">
      <c r="A954" s="121"/>
      <c r="B954" s="262"/>
      <c r="C954" s="261"/>
      <c r="D954" s="219"/>
      <c r="E954" s="192"/>
      <c r="F954" s="193"/>
      <c r="G954" s="147"/>
      <c r="H954" s="148"/>
      <c r="I954" s="162"/>
      <c r="J954" s="218"/>
      <c r="K954" s="104">
        <f t="shared" si="46"/>
        <v>0</v>
      </c>
      <c r="L954" s="104">
        <f t="shared" si="44"/>
        <v>0</v>
      </c>
      <c r="M954" s="105">
        <f t="shared" si="45"/>
        <v>0</v>
      </c>
      <c r="N954" s="294"/>
      <c r="O954" s="294"/>
      <c r="P954" s="294"/>
      <c r="Q954" s="294"/>
      <c r="R954" s="294"/>
      <c r="S954" s="294"/>
      <c r="T954" s="294"/>
      <c r="U954" s="294"/>
      <c r="V954" s="294"/>
      <c r="W954" s="294"/>
      <c r="X954" s="294"/>
      <c r="Y954" s="294"/>
      <c r="Z954" s="294"/>
      <c r="AA954" s="294"/>
      <c r="AB954" s="294"/>
      <c r="AC954" s="294"/>
      <c r="AD954" s="120"/>
    </row>
    <row r="955" spans="1:30" ht="18" customHeight="1">
      <c r="A955" s="121"/>
      <c r="B955" s="122"/>
      <c r="C955" s="123"/>
      <c r="D955" s="219"/>
      <c r="E955" s="192"/>
      <c r="F955" s="193"/>
      <c r="G955" s="147"/>
      <c r="H955" s="148"/>
      <c r="I955" s="162"/>
      <c r="J955" s="218"/>
      <c r="K955" s="104">
        <f t="shared" si="46"/>
        <v>0</v>
      </c>
      <c r="L955" s="104">
        <f t="shared" si="44"/>
        <v>0</v>
      </c>
      <c r="M955" s="105">
        <f t="shared" si="45"/>
        <v>0</v>
      </c>
      <c r="N955" s="294"/>
      <c r="O955" s="294"/>
      <c r="P955" s="294"/>
      <c r="Q955" s="294"/>
      <c r="R955" s="294"/>
      <c r="S955" s="294"/>
      <c r="T955" s="294"/>
      <c r="U955" s="294"/>
      <c r="V955" s="294"/>
      <c r="W955" s="294"/>
      <c r="X955" s="294"/>
      <c r="Y955" s="294"/>
      <c r="Z955" s="294"/>
      <c r="AA955" s="294"/>
      <c r="AB955" s="294"/>
      <c r="AC955" s="294"/>
      <c r="AD955" s="120"/>
    </row>
    <row r="956" spans="1:30" ht="18" customHeight="1">
      <c r="A956" s="121"/>
      <c r="B956" s="122"/>
      <c r="C956" s="123"/>
      <c r="D956" s="219"/>
      <c r="E956" s="192"/>
      <c r="F956" s="193"/>
      <c r="G956" s="147"/>
      <c r="H956" s="148"/>
      <c r="I956" s="162"/>
      <c r="J956" s="218"/>
      <c r="K956" s="104">
        <f t="shared" si="46"/>
        <v>0</v>
      </c>
      <c r="L956" s="104">
        <f t="shared" si="44"/>
        <v>0</v>
      </c>
      <c r="M956" s="105">
        <f t="shared" si="45"/>
        <v>0</v>
      </c>
      <c r="N956" s="294"/>
      <c r="O956" s="294"/>
      <c r="P956" s="294"/>
      <c r="Q956" s="294"/>
      <c r="R956" s="294"/>
      <c r="S956" s="294"/>
      <c r="T956" s="294"/>
      <c r="U956" s="294"/>
      <c r="V956" s="294"/>
      <c r="W956" s="294"/>
      <c r="X956" s="294"/>
      <c r="Y956" s="294"/>
      <c r="Z956" s="294"/>
      <c r="AA956" s="294"/>
      <c r="AB956" s="294"/>
      <c r="AC956" s="294"/>
      <c r="AD956" s="120"/>
    </row>
    <row r="957" spans="1:30" ht="18" customHeight="1">
      <c r="A957" s="121"/>
      <c r="B957" s="122"/>
      <c r="C957" s="123"/>
      <c r="D957" s="219"/>
      <c r="E957" s="192"/>
      <c r="F957" s="193"/>
      <c r="G957" s="147"/>
      <c r="H957" s="148"/>
      <c r="I957" s="162"/>
      <c r="J957" s="218"/>
      <c r="K957" s="104">
        <f t="shared" si="46"/>
        <v>0</v>
      </c>
      <c r="L957" s="104">
        <f t="shared" si="44"/>
        <v>0</v>
      </c>
      <c r="M957" s="105">
        <f t="shared" si="45"/>
        <v>0</v>
      </c>
      <c r="N957" s="294"/>
      <c r="O957" s="294"/>
      <c r="P957" s="294"/>
      <c r="Q957" s="294"/>
      <c r="R957" s="294"/>
      <c r="S957" s="294"/>
      <c r="T957" s="294"/>
      <c r="U957" s="294"/>
      <c r="V957" s="294"/>
      <c r="W957" s="294"/>
      <c r="X957" s="294"/>
      <c r="Y957" s="294"/>
      <c r="Z957" s="294"/>
      <c r="AA957" s="294"/>
      <c r="AB957" s="294"/>
      <c r="AC957" s="294"/>
      <c r="AD957" s="120"/>
    </row>
    <row r="958" spans="1:30" ht="18" customHeight="1">
      <c r="A958" s="121"/>
      <c r="B958" s="122"/>
      <c r="C958" s="123"/>
      <c r="D958" s="219"/>
      <c r="E958" s="192"/>
      <c r="F958" s="193"/>
      <c r="G958" s="147"/>
      <c r="H958" s="148"/>
      <c r="I958" s="162"/>
      <c r="J958" s="218"/>
      <c r="K958" s="104">
        <f t="shared" si="46"/>
        <v>0</v>
      </c>
      <c r="L958" s="104">
        <f t="shared" si="44"/>
        <v>0</v>
      </c>
      <c r="M958" s="105">
        <f t="shared" si="45"/>
        <v>0</v>
      </c>
      <c r="N958" s="294"/>
      <c r="O958" s="294"/>
      <c r="P958" s="294"/>
      <c r="Q958" s="294"/>
      <c r="R958" s="294"/>
      <c r="S958" s="294"/>
      <c r="T958" s="294"/>
      <c r="U958" s="294"/>
      <c r="V958" s="294"/>
      <c r="W958" s="294"/>
      <c r="X958" s="294"/>
      <c r="Y958" s="294"/>
      <c r="Z958" s="294"/>
      <c r="AA958" s="294"/>
      <c r="AB958" s="294"/>
      <c r="AC958" s="294"/>
      <c r="AD958" s="120"/>
    </row>
    <row r="959" spans="1:30" ht="18" customHeight="1">
      <c r="A959" s="121"/>
      <c r="B959" s="122"/>
      <c r="C959" s="123"/>
      <c r="D959" s="219"/>
      <c r="E959" s="192"/>
      <c r="F959" s="193"/>
      <c r="G959" s="147"/>
      <c r="H959" s="148"/>
      <c r="I959" s="162"/>
      <c r="J959" s="218"/>
      <c r="K959" s="104">
        <f t="shared" si="46"/>
        <v>0</v>
      </c>
      <c r="L959" s="104">
        <f t="shared" si="44"/>
        <v>0</v>
      </c>
      <c r="M959" s="105">
        <f t="shared" si="45"/>
        <v>0</v>
      </c>
      <c r="N959" s="294"/>
      <c r="O959" s="294"/>
      <c r="P959" s="294"/>
      <c r="Q959" s="294"/>
      <c r="R959" s="294"/>
      <c r="S959" s="294"/>
      <c r="T959" s="294"/>
      <c r="U959" s="294"/>
      <c r="V959" s="294"/>
      <c r="W959" s="294"/>
      <c r="X959" s="294"/>
      <c r="Y959" s="294"/>
      <c r="Z959" s="294"/>
      <c r="AA959" s="294"/>
      <c r="AB959" s="294"/>
      <c r="AC959" s="294"/>
      <c r="AD959" s="120"/>
    </row>
    <row r="960" spans="1:30" ht="18" customHeight="1">
      <c r="A960" s="121"/>
      <c r="B960" s="122"/>
      <c r="C960" s="123"/>
      <c r="D960" s="219"/>
      <c r="E960" s="192"/>
      <c r="F960" s="193"/>
      <c r="G960" s="147"/>
      <c r="H960" s="148"/>
      <c r="I960" s="162"/>
      <c r="J960" s="218"/>
      <c r="K960" s="104">
        <f t="shared" si="46"/>
        <v>0</v>
      </c>
      <c r="L960" s="104">
        <f t="shared" si="44"/>
        <v>0</v>
      </c>
      <c r="M960" s="105">
        <f t="shared" si="45"/>
        <v>0</v>
      </c>
      <c r="N960" s="294"/>
      <c r="O960" s="294"/>
      <c r="P960" s="294"/>
      <c r="Q960" s="294"/>
      <c r="R960" s="294"/>
      <c r="S960" s="294"/>
      <c r="T960" s="294"/>
      <c r="U960" s="294"/>
      <c r="V960" s="294"/>
      <c r="W960" s="294"/>
      <c r="X960" s="294"/>
      <c r="Y960" s="294"/>
      <c r="Z960" s="294"/>
      <c r="AA960" s="294"/>
      <c r="AB960" s="294"/>
      <c r="AC960" s="294"/>
      <c r="AD960" s="120"/>
    </row>
    <row r="961" spans="1:30" ht="18" customHeight="1">
      <c r="A961" s="121"/>
      <c r="B961" s="122"/>
      <c r="C961" s="123"/>
      <c r="D961" s="219"/>
      <c r="E961" s="192"/>
      <c r="F961" s="193"/>
      <c r="G961" s="147"/>
      <c r="H961" s="148"/>
      <c r="I961" s="162"/>
      <c r="J961" s="218"/>
      <c r="K961" s="104">
        <f t="shared" si="46"/>
        <v>0</v>
      </c>
      <c r="L961" s="104">
        <f t="shared" si="44"/>
        <v>0</v>
      </c>
      <c r="M961" s="105">
        <f t="shared" si="45"/>
        <v>0</v>
      </c>
      <c r="N961" s="294"/>
      <c r="O961" s="294"/>
      <c r="P961" s="294"/>
      <c r="Q961" s="294"/>
      <c r="R961" s="294"/>
      <c r="S961" s="294"/>
      <c r="T961" s="294"/>
      <c r="U961" s="294"/>
      <c r="V961" s="294"/>
      <c r="W961" s="294"/>
      <c r="X961" s="294"/>
      <c r="Y961" s="294"/>
      <c r="Z961" s="294"/>
      <c r="AA961" s="294"/>
      <c r="AB961" s="294"/>
      <c r="AC961" s="294"/>
      <c r="AD961" s="120"/>
    </row>
    <row r="962" spans="1:30" ht="18" customHeight="1">
      <c r="A962" s="121"/>
      <c r="B962" s="122"/>
      <c r="C962" s="123"/>
      <c r="D962" s="219"/>
      <c r="E962" s="192"/>
      <c r="F962" s="193"/>
      <c r="G962" s="147"/>
      <c r="H962" s="148"/>
      <c r="I962" s="162"/>
      <c r="J962" s="218"/>
      <c r="K962" s="104">
        <f t="shared" si="46"/>
        <v>0</v>
      </c>
      <c r="L962" s="104">
        <f t="shared" si="44"/>
        <v>0</v>
      </c>
      <c r="M962" s="105">
        <f t="shared" si="45"/>
        <v>0</v>
      </c>
      <c r="N962" s="294"/>
      <c r="O962" s="294"/>
      <c r="P962" s="294"/>
      <c r="Q962" s="294"/>
      <c r="R962" s="294"/>
      <c r="S962" s="294"/>
      <c r="T962" s="294"/>
      <c r="U962" s="294"/>
      <c r="V962" s="294"/>
      <c r="W962" s="294"/>
      <c r="X962" s="294"/>
      <c r="Y962" s="294"/>
      <c r="Z962" s="294"/>
      <c r="AA962" s="294"/>
      <c r="AB962" s="294"/>
      <c r="AC962" s="294"/>
      <c r="AD962" s="120"/>
    </row>
    <row r="963" spans="1:30" ht="18" customHeight="1">
      <c r="A963" s="121"/>
      <c r="B963" s="122"/>
      <c r="C963" s="123"/>
      <c r="D963" s="219"/>
      <c r="E963" s="192"/>
      <c r="F963" s="193"/>
      <c r="G963" s="147"/>
      <c r="H963" s="148"/>
      <c r="I963" s="162"/>
      <c r="J963" s="218"/>
      <c r="K963" s="104">
        <f t="shared" si="46"/>
        <v>0</v>
      </c>
      <c r="L963" s="104">
        <f t="shared" si="44"/>
        <v>0</v>
      </c>
      <c r="M963" s="105">
        <f t="shared" si="45"/>
        <v>0</v>
      </c>
      <c r="N963" s="294"/>
      <c r="O963" s="294"/>
      <c r="P963" s="294"/>
      <c r="Q963" s="294"/>
      <c r="R963" s="294"/>
      <c r="S963" s="294"/>
      <c r="T963" s="294"/>
      <c r="U963" s="294"/>
      <c r="V963" s="294"/>
      <c r="W963" s="294"/>
      <c r="X963" s="294"/>
      <c r="Y963" s="294"/>
      <c r="Z963" s="294"/>
      <c r="AA963" s="294"/>
      <c r="AB963" s="294"/>
      <c r="AC963" s="294"/>
      <c r="AD963" s="120"/>
    </row>
    <row r="964" spans="1:30" ht="18" customHeight="1">
      <c r="A964" s="121"/>
      <c r="B964" s="122"/>
      <c r="C964" s="123"/>
      <c r="D964" s="219"/>
      <c r="E964" s="192"/>
      <c r="F964" s="193"/>
      <c r="G964" s="147"/>
      <c r="H964" s="148"/>
      <c r="I964" s="162"/>
      <c r="J964" s="218"/>
      <c r="K964" s="104">
        <f t="shared" si="46"/>
        <v>0</v>
      </c>
      <c r="L964" s="104">
        <f t="shared" si="44"/>
        <v>0</v>
      </c>
      <c r="M964" s="105">
        <f t="shared" si="45"/>
        <v>0</v>
      </c>
      <c r="N964" s="294"/>
      <c r="O964" s="294"/>
      <c r="P964" s="294"/>
      <c r="Q964" s="294"/>
      <c r="R964" s="294"/>
      <c r="S964" s="294"/>
      <c r="T964" s="294"/>
      <c r="U964" s="294"/>
      <c r="V964" s="294"/>
      <c r="W964" s="294"/>
      <c r="X964" s="294"/>
      <c r="Y964" s="294"/>
      <c r="Z964" s="294"/>
      <c r="AA964" s="294"/>
      <c r="AB964" s="294"/>
      <c r="AC964" s="294"/>
      <c r="AD964" s="120"/>
    </row>
    <row r="965" spans="1:30" ht="18" customHeight="1">
      <c r="A965" s="121"/>
      <c r="B965" s="140"/>
      <c r="C965" s="123"/>
      <c r="D965" s="219"/>
      <c r="E965" s="192"/>
      <c r="F965" s="193"/>
      <c r="G965" s="147"/>
      <c r="H965" s="148"/>
      <c r="I965" s="162"/>
      <c r="J965" s="218"/>
      <c r="K965" s="104">
        <f t="shared" si="46"/>
        <v>0</v>
      </c>
      <c r="L965" s="104">
        <f t="shared" si="44"/>
        <v>0</v>
      </c>
      <c r="M965" s="105">
        <f t="shared" si="45"/>
        <v>0</v>
      </c>
      <c r="N965" s="294"/>
      <c r="O965" s="294"/>
      <c r="P965" s="294"/>
      <c r="Q965" s="294"/>
      <c r="R965" s="294"/>
      <c r="S965" s="294"/>
      <c r="T965" s="294"/>
      <c r="U965" s="294"/>
      <c r="V965" s="294"/>
      <c r="W965" s="294"/>
      <c r="X965" s="294"/>
      <c r="Y965" s="294"/>
      <c r="Z965" s="294"/>
      <c r="AA965" s="294"/>
      <c r="AB965" s="294"/>
      <c r="AC965" s="294"/>
      <c r="AD965" s="120"/>
    </row>
    <row r="966" spans="1:30" ht="18" customHeight="1">
      <c r="A966" s="121"/>
      <c r="B966" s="122"/>
      <c r="C966" s="123"/>
      <c r="D966" s="219"/>
      <c r="E966" s="192"/>
      <c r="F966" s="193"/>
      <c r="G966" s="147"/>
      <c r="H966" s="148"/>
      <c r="I966" s="162"/>
      <c r="J966" s="218"/>
      <c r="K966" s="104">
        <f t="shared" si="46"/>
        <v>0</v>
      </c>
      <c r="L966" s="104">
        <f t="shared" si="44"/>
        <v>0</v>
      </c>
      <c r="M966" s="105">
        <f t="shared" si="45"/>
        <v>0</v>
      </c>
      <c r="N966" s="294"/>
      <c r="O966" s="294"/>
      <c r="P966" s="294"/>
      <c r="Q966" s="294"/>
      <c r="R966" s="294"/>
      <c r="S966" s="294"/>
      <c r="T966" s="294"/>
      <c r="U966" s="294"/>
      <c r="V966" s="294"/>
      <c r="W966" s="294"/>
      <c r="X966" s="294"/>
      <c r="Y966" s="294"/>
      <c r="Z966" s="294"/>
      <c r="AA966" s="294"/>
      <c r="AB966" s="294"/>
      <c r="AC966" s="294"/>
      <c r="AD966" s="120"/>
    </row>
    <row r="967" spans="1:30" ht="18" customHeight="1">
      <c r="A967" s="121"/>
      <c r="B967" s="122"/>
      <c r="C967" s="123"/>
      <c r="D967" s="219"/>
      <c r="E967" s="192"/>
      <c r="F967" s="193"/>
      <c r="G967" s="147"/>
      <c r="H967" s="148"/>
      <c r="I967" s="162"/>
      <c r="J967" s="218"/>
      <c r="K967" s="104">
        <f t="shared" si="46"/>
        <v>0</v>
      </c>
      <c r="L967" s="104">
        <f t="shared" si="44"/>
        <v>0</v>
      </c>
      <c r="M967" s="105">
        <f t="shared" si="45"/>
        <v>0</v>
      </c>
      <c r="N967" s="294"/>
      <c r="O967" s="294"/>
      <c r="P967" s="294"/>
      <c r="Q967" s="294"/>
      <c r="R967" s="294"/>
      <c r="S967" s="294"/>
      <c r="T967" s="294"/>
      <c r="U967" s="294"/>
      <c r="V967" s="294"/>
      <c r="W967" s="294"/>
      <c r="X967" s="294"/>
      <c r="Y967" s="294"/>
      <c r="Z967" s="294"/>
      <c r="AA967" s="294"/>
      <c r="AB967" s="294"/>
      <c r="AC967" s="294"/>
      <c r="AD967" s="120"/>
    </row>
    <row r="968" spans="1:30" ht="18" customHeight="1">
      <c r="A968" s="121"/>
      <c r="B968" s="122"/>
      <c r="C968" s="123"/>
      <c r="D968" s="219"/>
      <c r="E968" s="192"/>
      <c r="F968" s="193"/>
      <c r="G968" s="147"/>
      <c r="H968" s="148"/>
      <c r="I968" s="162"/>
      <c r="J968" s="218"/>
      <c r="K968" s="104">
        <f t="shared" si="46"/>
        <v>0</v>
      </c>
      <c r="L968" s="104">
        <f t="shared" si="44"/>
        <v>0</v>
      </c>
      <c r="M968" s="105">
        <f t="shared" si="45"/>
        <v>0</v>
      </c>
      <c r="N968" s="294"/>
      <c r="O968" s="294"/>
      <c r="P968" s="294"/>
      <c r="Q968" s="294"/>
      <c r="R968" s="294"/>
      <c r="S968" s="294"/>
      <c r="T968" s="294"/>
      <c r="U968" s="294"/>
      <c r="V968" s="294"/>
      <c r="W968" s="294"/>
      <c r="X968" s="294"/>
      <c r="Y968" s="294"/>
      <c r="Z968" s="294"/>
      <c r="AA968" s="294"/>
      <c r="AB968" s="294"/>
      <c r="AC968" s="294"/>
      <c r="AD968" s="120"/>
    </row>
    <row r="969" spans="1:30" ht="18" customHeight="1">
      <c r="A969" s="121"/>
      <c r="B969" s="122"/>
      <c r="C969" s="123"/>
      <c r="D969" s="219"/>
      <c r="E969" s="192"/>
      <c r="F969" s="193"/>
      <c r="G969" s="147"/>
      <c r="H969" s="148"/>
      <c r="I969" s="162"/>
      <c r="J969" s="218"/>
      <c r="K969" s="104">
        <f t="shared" si="46"/>
        <v>0</v>
      </c>
      <c r="L969" s="104">
        <f t="shared" si="44"/>
        <v>0</v>
      </c>
      <c r="M969" s="105">
        <f t="shared" si="45"/>
        <v>0</v>
      </c>
      <c r="N969" s="294"/>
      <c r="O969" s="294"/>
      <c r="P969" s="294"/>
      <c r="Q969" s="294"/>
      <c r="R969" s="294"/>
      <c r="S969" s="294"/>
      <c r="T969" s="294"/>
      <c r="U969" s="294"/>
      <c r="V969" s="294"/>
      <c r="W969" s="294"/>
      <c r="X969" s="294"/>
      <c r="Y969" s="294"/>
      <c r="Z969" s="294"/>
      <c r="AA969" s="294"/>
      <c r="AB969" s="294"/>
      <c r="AC969" s="294"/>
      <c r="AD969" s="120"/>
    </row>
    <row r="970" spans="1:30" ht="18" customHeight="1">
      <c r="A970" s="121"/>
      <c r="B970" s="122"/>
      <c r="C970" s="123"/>
      <c r="D970" s="219"/>
      <c r="E970" s="192"/>
      <c r="F970" s="193"/>
      <c r="G970" s="147"/>
      <c r="H970" s="148"/>
      <c r="I970" s="162"/>
      <c r="J970" s="218"/>
      <c r="K970" s="104">
        <f t="shared" si="46"/>
        <v>0</v>
      </c>
      <c r="L970" s="104">
        <f t="shared" si="44"/>
        <v>0</v>
      </c>
      <c r="M970" s="105">
        <f t="shared" si="45"/>
        <v>0</v>
      </c>
      <c r="N970" s="294"/>
      <c r="O970" s="294"/>
      <c r="P970" s="294"/>
      <c r="Q970" s="294"/>
      <c r="R970" s="294"/>
      <c r="S970" s="294"/>
      <c r="T970" s="294"/>
      <c r="U970" s="294"/>
      <c r="V970" s="294"/>
      <c r="W970" s="294"/>
      <c r="X970" s="294"/>
      <c r="Y970" s="294"/>
      <c r="Z970" s="294"/>
      <c r="AA970" s="294"/>
      <c r="AB970" s="294"/>
      <c r="AC970" s="294"/>
      <c r="AD970" s="120"/>
    </row>
    <row r="971" spans="1:30" ht="18" customHeight="1">
      <c r="A971" s="121"/>
      <c r="B971" s="122"/>
      <c r="C971" s="123"/>
      <c r="D971" s="219"/>
      <c r="E971" s="192"/>
      <c r="F971" s="193"/>
      <c r="G971" s="147"/>
      <c r="H971" s="148"/>
      <c r="I971" s="162"/>
      <c r="J971" s="218"/>
      <c r="K971" s="104">
        <f t="shared" si="46"/>
        <v>0</v>
      </c>
      <c r="L971" s="104">
        <f t="shared" si="44"/>
        <v>0</v>
      </c>
      <c r="M971" s="105">
        <f t="shared" si="45"/>
        <v>0</v>
      </c>
      <c r="N971" s="294"/>
      <c r="O971" s="294"/>
      <c r="P971" s="294"/>
      <c r="Q971" s="294"/>
      <c r="R971" s="294"/>
      <c r="S971" s="294"/>
      <c r="T971" s="294"/>
      <c r="U971" s="294"/>
      <c r="V971" s="294"/>
      <c r="W971" s="294"/>
      <c r="X971" s="294"/>
      <c r="Y971" s="294"/>
      <c r="Z971" s="294"/>
      <c r="AA971" s="294"/>
      <c r="AB971" s="294"/>
      <c r="AC971" s="294"/>
      <c r="AD971" s="120"/>
    </row>
    <row r="972" spans="1:30" ht="18" customHeight="1">
      <c r="A972" s="121"/>
      <c r="B972" s="122"/>
      <c r="C972" s="123"/>
      <c r="D972" s="219"/>
      <c r="E972" s="192"/>
      <c r="F972" s="193"/>
      <c r="G972" s="147"/>
      <c r="H972" s="148"/>
      <c r="I972" s="162"/>
      <c r="J972" s="218"/>
      <c r="K972" s="104">
        <f t="shared" si="46"/>
        <v>0</v>
      </c>
      <c r="L972" s="104">
        <f t="shared" si="44"/>
        <v>0</v>
      </c>
      <c r="M972" s="105">
        <f t="shared" si="45"/>
        <v>0</v>
      </c>
      <c r="N972" s="294"/>
      <c r="O972" s="294"/>
      <c r="P972" s="294"/>
      <c r="Q972" s="294"/>
      <c r="R972" s="294"/>
      <c r="S972" s="294"/>
      <c r="T972" s="294"/>
      <c r="U972" s="294"/>
      <c r="V972" s="294"/>
      <c r="W972" s="294"/>
      <c r="X972" s="294"/>
      <c r="Y972" s="294"/>
      <c r="Z972" s="294"/>
      <c r="AA972" s="294"/>
      <c r="AB972" s="294"/>
      <c r="AC972" s="294"/>
      <c r="AD972" s="120"/>
    </row>
    <row r="973" spans="1:30" ht="18" customHeight="1">
      <c r="A973" s="121"/>
      <c r="B973" s="122"/>
      <c r="C973" s="123"/>
      <c r="D973" s="219"/>
      <c r="E973" s="192"/>
      <c r="F973" s="193"/>
      <c r="G973" s="147"/>
      <c r="H973" s="148"/>
      <c r="I973" s="162"/>
      <c r="J973" s="218"/>
      <c r="K973" s="104">
        <f t="shared" si="46"/>
        <v>0</v>
      </c>
      <c r="L973" s="104">
        <f t="shared" si="44"/>
        <v>0</v>
      </c>
      <c r="M973" s="105">
        <f t="shared" si="45"/>
        <v>0</v>
      </c>
      <c r="N973" s="294"/>
      <c r="O973" s="294"/>
      <c r="P973" s="294"/>
      <c r="Q973" s="294"/>
      <c r="R973" s="294"/>
      <c r="S973" s="294"/>
      <c r="T973" s="294"/>
      <c r="U973" s="294"/>
      <c r="V973" s="294"/>
      <c r="W973" s="294"/>
      <c r="X973" s="294"/>
      <c r="Y973" s="294"/>
      <c r="Z973" s="294"/>
      <c r="AA973" s="294"/>
      <c r="AB973" s="294"/>
      <c r="AC973" s="294"/>
      <c r="AD973" s="120"/>
    </row>
    <row r="974" spans="1:30" ht="18" customHeight="1">
      <c r="A974" s="121"/>
      <c r="B974" s="122"/>
      <c r="C974" s="123"/>
      <c r="D974" s="219"/>
      <c r="E974" s="192"/>
      <c r="F974" s="193"/>
      <c r="G974" s="147"/>
      <c r="H974" s="148"/>
      <c r="I974" s="162"/>
      <c r="J974" s="218"/>
      <c r="K974" s="104">
        <f t="shared" si="46"/>
        <v>0</v>
      </c>
      <c r="L974" s="104">
        <f t="shared" si="44"/>
        <v>0</v>
      </c>
      <c r="M974" s="105">
        <f t="shared" si="45"/>
        <v>0</v>
      </c>
      <c r="N974" s="294"/>
      <c r="O974" s="294"/>
      <c r="P974" s="294"/>
      <c r="Q974" s="294"/>
      <c r="R974" s="294"/>
      <c r="S974" s="294"/>
      <c r="T974" s="294"/>
      <c r="U974" s="294"/>
      <c r="V974" s="294"/>
      <c r="W974" s="294"/>
      <c r="X974" s="294"/>
      <c r="Y974" s="294"/>
      <c r="Z974" s="294"/>
      <c r="AA974" s="294"/>
      <c r="AB974" s="294"/>
      <c r="AC974" s="294"/>
      <c r="AD974" s="120"/>
    </row>
    <row r="975" spans="1:30" ht="18" customHeight="1">
      <c r="A975" s="121"/>
      <c r="B975" s="122"/>
      <c r="C975" s="123"/>
      <c r="D975" s="219"/>
      <c r="E975" s="192"/>
      <c r="F975" s="193"/>
      <c r="G975" s="147"/>
      <c r="H975" s="148"/>
      <c r="I975" s="162"/>
      <c r="J975" s="218"/>
      <c r="K975" s="104">
        <f t="shared" si="46"/>
        <v>0</v>
      </c>
      <c r="L975" s="104">
        <f t="shared" si="44"/>
        <v>0</v>
      </c>
      <c r="M975" s="105">
        <f t="shared" si="45"/>
        <v>0</v>
      </c>
      <c r="N975" s="294"/>
      <c r="O975" s="294"/>
      <c r="P975" s="294"/>
      <c r="Q975" s="294"/>
      <c r="R975" s="294"/>
      <c r="S975" s="294"/>
      <c r="T975" s="294"/>
      <c r="U975" s="294"/>
      <c r="V975" s="294"/>
      <c r="W975" s="294"/>
      <c r="X975" s="294"/>
      <c r="Y975" s="294"/>
      <c r="Z975" s="294"/>
      <c r="AA975" s="294"/>
      <c r="AB975" s="294"/>
      <c r="AC975" s="294"/>
      <c r="AD975" s="120"/>
    </row>
    <row r="976" spans="1:30" ht="18" customHeight="1">
      <c r="A976" s="121"/>
      <c r="B976" s="140"/>
      <c r="C976" s="123"/>
      <c r="D976" s="219"/>
      <c r="E976" s="192"/>
      <c r="F976" s="193"/>
      <c r="G976" s="147"/>
      <c r="H976" s="148"/>
      <c r="I976" s="162"/>
      <c r="J976" s="218"/>
      <c r="K976" s="104">
        <f t="shared" si="46"/>
        <v>0</v>
      </c>
      <c r="L976" s="104">
        <f t="shared" si="44"/>
        <v>0</v>
      </c>
      <c r="M976" s="105">
        <f t="shared" si="45"/>
        <v>0</v>
      </c>
      <c r="N976" s="294"/>
      <c r="O976" s="294"/>
      <c r="P976" s="294"/>
      <c r="Q976" s="294"/>
      <c r="R976" s="294"/>
      <c r="S976" s="294"/>
      <c r="T976" s="294"/>
      <c r="U976" s="294"/>
      <c r="V976" s="294"/>
      <c r="W976" s="294"/>
      <c r="X976" s="294"/>
      <c r="Y976" s="294"/>
      <c r="Z976" s="294"/>
      <c r="AA976" s="294"/>
      <c r="AB976" s="294"/>
      <c r="AC976" s="294"/>
      <c r="AD976" s="120"/>
    </row>
    <row r="977" spans="1:30" ht="18" customHeight="1">
      <c r="A977" s="121"/>
      <c r="B977" s="122"/>
      <c r="C977" s="123"/>
      <c r="D977" s="219"/>
      <c r="E977" s="192"/>
      <c r="F977" s="193"/>
      <c r="G977" s="147"/>
      <c r="H977" s="148"/>
      <c r="I977" s="162"/>
      <c r="J977" s="218"/>
      <c r="K977" s="104">
        <f t="shared" si="46"/>
        <v>0</v>
      </c>
      <c r="L977" s="104">
        <f t="shared" si="44"/>
        <v>0</v>
      </c>
      <c r="M977" s="105">
        <f t="shared" si="45"/>
        <v>0</v>
      </c>
      <c r="N977" s="294"/>
      <c r="O977" s="294"/>
      <c r="P977" s="294"/>
      <c r="Q977" s="294"/>
      <c r="R977" s="294"/>
      <c r="S977" s="294"/>
      <c r="T977" s="294"/>
      <c r="U977" s="294"/>
      <c r="V977" s="294"/>
      <c r="W977" s="294"/>
      <c r="X977" s="294"/>
      <c r="Y977" s="294"/>
      <c r="Z977" s="294"/>
      <c r="AA977" s="294"/>
      <c r="AB977" s="294"/>
      <c r="AC977" s="294"/>
      <c r="AD977" s="120"/>
    </row>
    <row r="978" spans="1:30" ht="18" customHeight="1">
      <c r="A978" s="121"/>
      <c r="B978" s="122"/>
      <c r="C978" s="123"/>
      <c r="D978" s="219"/>
      <c r="E978" s="192"/>
      <c r="F978" s="193"/>
      <c r="G978" s="147"/>
      <c r="H978" s="148"/>
      <c r="I978" s="162"/>
      <c r="J978" s="218"/>
      <c r="K978" s="104">
        <f t="shared" si="46"/>
        <v>0</v>
      </c>
      <c r="L978" s="104">
        <f t="shared" si="44"/>
        <v>0</v>
      </c>
      <c r="M978" s="105">
        <f t="shared" si="45"/>
        <v>0</v>
      </c>
      <c r="N978" s="294"/>
      <c r="O978" s="294"/>
      <c r="P978" s="294"/>
      <c r="Q978" s="294"/>
      <c r="R978" s="294"/>
      <c r="S978" s="294"/>
      <c r="T978" s="294"/>
      <c r="U978" s="294"/>
      <c r="V978" s="294"/>
      <c r="W978" s="294"/>
      <c r="X978" s="294"/>
      <c r="Y978" s="294"/>
      <c r="Z978" s="294"/>
      <c r="AA978" s="294"/>
      <c r="AB978" s="294"/>
      <c r="AC978" s="294"/>
      <c r="AD978" s="120"/>
    </row>
    <row r="979" spans="1:30" ht="18" customHeight="1">
      <c r="A979" s="121"/>
      <c r="B979" s="122"/>
      <c r="C979" s="123"/>
      <c r="D979" s="219"/>
      <c r="E979" s="192"/>
      <c r="F979" s="193"/>
      <c r="G979" s="147"/>
      <c r="H979" s="148"/>
      <c r="I979" s="162"/>
      <c r="J979" s="218"/>
      <c r="K979" s="104">
        <f t="shared" si="46"/>
        <v>0</v>
      </c>
      <c r="L979" s="104">
        <f t="shared" si="44"/>
        <v>0</v>
      </c>
      <c r="M979" s="105">
        <f t="shared" si="45"/>
        <v>0</v>
      </c>
      <c r="N979" s="294"/>
      <c r="O979" s="294"/>
      <c r="P979" s="294"/>
      <c r="Q979" s="294"/>
      <c r="R979" s="294"/>
      <c r="S979" s="294"/>
      <c r="T979" s="294"/>
      <c r="U979" s="294"/>
      <c r="V979" s="294"/>
      <c r="W979" s="294"/>
      <c r="X979" s="294"/>
      <c r="Y979" s="294"/>
      <c r="Z979" s="294"/>
      <c r="AA979" s="294"/>
      <c r="AB979" s="294"/>
      <c r="AC979" s="294"/>
      <c r="AD979" s="120"/>
    </row>
    <row r="980" spans="1:30" ht="18" customHeight="1">
      <c r="A980" s="121"/>
      <c r="B980" s="122"/>
      <c r="C980" s="123"/>
      <c r="D980" s="219"/>
      <c r="E980" s="192"/>
      <c r="F980" s="193"/>
      <c r="G980" s="147"/>
      <c r="H980" s="148"/>
      <c r="I980" s="162"/>
      <c r="J980" s="218"/>
      <c r="K980" s="104">
        <f t="shared" si="46"/>
        <v>0</v>
      </c>
      <c r="L980" s="104">
        <f t="shared" si="44"/>
        <v>0</v>
      </c>
      <c r="M980" s="105">
        <f t="shared" si="45"/>
        <v>0</v>
      </c>
      <c r="N980" s="294"/>
      <c r="O980" s="294"/>
      <c r="P980" s="294"/>
      <c r="Q980" s="294"/>
      <c r="R980" s="294"/>
      <c r="S980" s="294"/>
      <c r="T980" s="294"/>
      <c r="U980" s="294"/>
      <c r="V980" s="294"/>
      <c r="W980" s="294"/>
      <c r="X980" s="294"/>
      <c r="Y980" s="294"/>
      <c r="Z980" s="294"/>
      <c r="AA980" s="294"/>
      <c r="AB980" s="294"/>
      <c r="AC980" s="294"/>
      <c r="AD980" s="120"/>
    </row>
    <row r="981" spans="1:30" ht="18" customHeight="1">
      <c r="A981" s="121"/>
      <c r="B981" s="122"/>
      <c r="C981" s="123"/>
      <c r="D981" s="219"/>
      <c r="E981" s="192"/>
      <c r="F981" s="193"/>
      <c r="G981" s="147"/>
      <c r="H981" s="148"/>
      <c r="I981" s="162"/>
      <c r="J981" s="218"/>
      <c r="K981" s="104">
        <f t="shared" si="46"/>
        <v>0</v>
      </c>
      <c r="L981" s="104">
        <f t="shared" si="44"/>
        <v>0</v>
      </c>
      <c r="M981" s="105">
        <f t="shared" si="45"/>
        <v>0</v>
      </c>
      <c r="N981" s="294"/>
      <c r="O981" s="294"/>
      <c r="P981" s="294"/>
      <c r="Q981" s="294"/>
      <c r="R981" s="294"/>
      <c r="S981" s="294"/>
      <c r="T981" s="294"/>
      <c r="U981" s="294"/>
      <c r="V981" s="294"/>
      <c r="W981" s="294"/>
      <c r="X981" s="294"/>
      <c r="Y981" s="294"/>
      <c r="Z981" s="294"/>
      <c r="AA981" s="294"/>
      <c r="AB981" s="294"/>
      <c r="AC981" s="294"/>
      <c r="AD981" s="120"/>
    </row>
    <row r="982" spans="1:30" ht="18" customHeight="1">
      <c r="A982" s="142"/>
      <c r="B982" s="143"/>
      <c r="C982" s="144"/>
      <c r="D982" s="144"/>
      <c r="E982" s="145"/>
      <c r="F982" s="146"/>
      <c r="G982" s="147"/>
      <c r="H982" s="148"/>
      <c r="I982" s="149"/>
      <c r="J982" s="218"/>
      <c r="K982" s="104">
        <f t="shared" si="46"/>
        <v>0</v>
      </c>
      <c r="L982" s="104">
        <f t="shared" si="44"/>
        <v>0</v>
      </c>
      <c r="M982" s="105">
        <f t="shared" si="45"/>
        <v>0</v>
      </c>
      <c r="N982" s="286"/>
      <c r="O982" s="286"/>
      <c r="P982" s="286"/>
      <c r="Q982" s="286"/>
      <c r="R982" s="286"/>
      <c r="S982" s="286"/>
      <c r="T982" s="286"/>
      <c r="U982" s="286"/>
      <c r="V982" s="286"/>
      <c r="W982" s="286"/>
      <c r="X982" s="286"/>
      <c r="Y982" s="286"/>
      <c r="Z982" s="286"/>
      <c r="AA982" s="286"/>
      <c r="AB982" s="286"/>
      <c r="AC982" s="286"/>
      <c r="AD982" s="120"/>
    </row>
    <row r="983" spans="1:30" ht="18" customHeight="1">
      <c r="A983" s="56">
        <v>44</v>
      </c>
      <c r="B983" s="95"/>
      <c r="C983" s="96"/>
      <c r="D983" s="141"/>
      <c r="E983" s="192"/>
      <c r="F983" s="193"/>
      <c r="G983" s="147"/>
      <c r="H983" s="148"/>
      <c r="I983" s="162"/>
      <c r="J983" s="218"/>
      <c r="K983" s="104">
        <f t="shared" si="46"/>
        <v>0</v>
      </c>
      <c r="L983" s="104">
        <f t="shared" si="44"/>
        <v>0</v>
      </c>
      <c r="M983" s="105">
        <f t="shared" si="45"/>
        <v>0</v>
      </c>
      <c r="N983" s="319"/>
      <c r="O983" s="314"/>
      <c r="P983" s="313">
        <f>SUM(M983:M1012)+N983+O983</f>
        <v>0</v>
      </c>
      <c r="Q983" s="314">
        <v>0</v>
      </c>
      <c r="R983" s="313"/>
      <c r="S983" s="316"/>
      <c r="T983" s="314"/>
      <c r="U983" s="316">
        <v>112</v>
      </c>
      <c r="V983" s="314"/>
      <c r="W983" s="316">
        <v>56</v>
      </c>
      <c r="X983" s="314"/>
      <c r="Y983" s="313">
        <f>ROUND((P983-T983),1)</f>
        <v>0</v>
      </c>
      <c r="Z983" s="312">
        <f>IF(OR(SUM(V983:V1012)="",SUM(Q983:Q1012)=""),0,IF(OR(SUM(U983:U1012)=320,SUM(V983:V1012)&gt;0),ROUND((SUM(Q983:Q1012)-SUM(V983:V1012)),1),0))</f>
        <v>0</v>
      </c>
      <c r="AA983" s="312">
        <f>IF(OR(SUM(X983:X1012)="",SUM(R983:R1012)=""),0,IF(OR(SUM(W983:W1012)=160,SUM(X983:X1012)&gt;0),ROUND((SUM(R983:R1012)-SUM(X983:X1012)),1),0))</f>
        <v>0</v>
      </c>
      <c r="AB983" s="314"/>
      <c r="AC983" s="315">
        <f>SUM(Y983:AA1012)</f>
        <v>0</v>
      </c>
      <c r="AD983" s="120"/>
    </row>
    <row r="984" spans="1:30" ht="18" customHeight="1">
      <c r="A984" s="121"/>
      <c r="B984" s="260"/>
      <c r="C984" s="261"/>
      <c r="D984" s="219"/>
      <c r="E984" s="192"/>
      <c r="F984" s="193"/>
      <c r="G984" s="147"/>
      <c r="H984" s="148"/>
      <c r="I984" s="162"/>
      <c r="J984" s="218"/>
      <c r="K984" s="104">
        <f t="shared" si="46"/>
        <v>0</v>
      </c>
      <c r="L984" s="104">
        <f t="shared" si="44"/>
        <v>0</v>
      </c>
      <c r="M984" s="105">
        <f t="shared" si="45"/>
        <v>0</v>
      </c>
      <c r="N984" s="294"/>
      <c r="O984" s="294"/>
      <c r="P984" s="294"/>
      <c r="Q984" s="294"/>
      <c r="R984" s="294"/>
      <c r="S984" s="294"/>
      <c r="T984" s="294"/>
      <c r="U984" s="294"/>
      <c r="V984" s="294"/>
      <c r="W984" s="294"/>
      <c r="X984" s="294"/>
      <c r="Y984" s="294"/>
      <c r="Z984" s="294"/>
      <c r="AA984" s="294"/>
      <c r="AB984" s="294"/>
      <c r="AC984" s="294"/>
      <c r="AD984" s="120"/>
    </row>
    <row r="985" spans="1:30" ht="18" customHeight="1">
      <c r="A985" s="121"/>
      <c r="B985" s="122"/>
      <c r="C985" s="123"/>
      <c r="D985" s="219"/>
      <c r="E985" s="192"/>
      <c r="F985" s="193"/>
      <c r="G985" s="147"/>
      <c r="H985" s="148"/>
      <c r="I985" s="162"/>
      <c r="J985" s="218"/>
      <c r="K985" s="104">
        <f t="shared" si="46"/>
        <v>0</v>
      </c>
      <c r="L985" s="104">
        <f t="shared" si="44"/>
        <v>0</v>
      </c>
      <c r="M985" s="105">
        <f t="shared" si="45"/>
        <v>0</v>
      </c>
      <c r="N985" s="294"/>
      <c r="O985" s="294"/>
      <c r="P985" s="294"/>
      <c r="Q985" s="294"/>
      <c r="R985" s="294"/>
      <c r="S985" s="294"/>
      <c r="T985" s="294"/>
      <c r="U985" s="294"/>
      <c r="V985" s="294"/>
      <c r="W985" s="294"/>
      <c r="X985" s="294"/>
      <c r="Y985" s="294"/>
      <c r="Z985" s="294"/>
      <c r="AA985" s="294"/>
      <c r="AB985" s="294"/>
      <c r="AC985" s="294"/>
      <c r="AD985" s="120"/>
    </row>
    <row r="986" spans="1:30" ht="18" customHeight="1">
      <c r="A986" s="121"/>
      <c r="B986" s="122"/>
      <c r="C986" s="123"/>
      <c r="D986" s="219"/>
      <c r="E986" s="192"/>
      <c r="F986" s="193"/>
      <c r="G986" s="147"/>
      <c r="H986" s="148"/>
      <c r="I986" s="162"/>
      <c r="J986" s="218"/>
      <c r="K986" s="104">
        <f t="shared" si="46"/>
        <v>0</v>
      </c>
      <c r="L986" s="104">
        <f t="shared" si="44"/>
        <v>0</v>
      </c>
      <c r="M986" s="105">
        <f t="shared" si="45"/>
        <v>0</v>
      </c>
      <c r="N986" s="294"/>
      <c r="O986" s="294"/>
      <c r="P986" s="294"/>
      <c r="Q986" s="294"/>
      <c r="R986" s="294"/>
      <c r="S986" s="294"/>
      <c r="T986" s="294"/>
      <c r="U986" s="294"/>
      <c r="V986" s="294"/>
      <c r="W986" s="294"/>
      <c r="X986" s="294"/>
      <c r="Y986" s="294"/>
      <c r="Z986" s="294"/>
      <c r="AA986" s="294"/>
      <c r="AB986" s="294"/>
      <c r="AC986" s="294"/>
      <c r="AD986" s="120"/>
    </row>
    <row r="987" spans="1:30" ht="18" customHeight="1">
      <c r="A987" s="121"/>
      <c r="B987" s="122"/>
      <c r="C987" s="123"/>
      <c r="D987" s="219"/>
      <c r="E987" s="192"/>
      <c r="F987" s="193"/>
      <c r="G987" s="147"/>
      <c r="H987" s="148"/>
      <c r="I987" s="162"/>
      <c r="J987" s="218"/>
      <c r="K987" s="104">
        <f t="shared" si="46"/>
        <v>0</v>
      </c>
      <c r="L987" s="104">
        <f t="shared" si="44"/>
        <v>0</v>
      </c>
      <c r="M987" s="105">
        <f t="shared" si="45"/>
        <v>0</v>
      </c>
      <c r="N987" s="294"/>
      <c r="O987" s="294"/>
      <c r="P987" s="294"/>
      <c r="Q987" s="294"/>
      <c r="R987" s="294"/>
      <c r="S987" s="294"/>
      <c r="T987" s="294"/>
      <c r="U987" s="294"/>
      <c r="V987" s="294"/>
      <c r="W987" s="294"/>
      <c r="X987" s="294"/>
      <c r="Y987" s="294"/>
      <c r="Z987" s="294"/>
      <c r="AA987" s="294"/>
      <c r="AB987" s="294"/>
      <c r="AC987" s="294"/>
      <c r="AD987" s="120"/>
    </row>
    <row r="988" spans="1:30" ht="18" customHeight="1">
      <c r="A988" s="121"/>
      <c r="B988" s="122"/>
      <c r="C988" s="123"/>
      <c r="D988" s="219"/>
      <c r="E988" s="192"/>
      <c r="F988" s="193"/>
      <c r="G988" s="147"/>
      <c r="H988" s="148"/>
      <c r="I988" s="162"/>
      <c r="J988" s="218"/>
      <c r="K988" s="104">
        <f t="shared" si="46"/>
        <v>0</v>
      </c>
      <c r="L988" s="104">
        <f t="shared" si="44"/>
        <v>0</v>
      </c>
      <c r="M988" s="105">
        <f t="shared" si="45"/>
        <v>0</v>
      </c>
      <c r="N988" s="294"/>
      <c r="O988" s="294"/>
      <c r="P988" s="294"/>
      <c r="Q988" s="294"/>
      <c r="R988" s="294"/>
      <c r="S988" s="294"/>
      <c r="T988" s="294"/>
      <c r="U988" s="294"/>
      <c r="V988" s="294"/>
      <c r="W988" s="294"/>
      <c r="X988" s="294"/>
      <c r="Y988" s="294"/>
      <c r="Z988" s="294"/>
      <c r="AA988" s="294"/>
      <c r="AB988" s="294"/>
      <c r="AC988" s="294"/>
      <c r="AD988" s="120"/>
    </row>
    <row r="989" spans="1:30" ht="18" customHeight="1">
      <c r="A989" s="121"/>
      <c r="B989" s="122"/>
      <c r="C989" s="123"/>
      <c r="D989" s="219"/>
      <c r="E989" s="192"/>
      <c r="F989" s="193"/>
      <c r="G989" s="147"/>
      <c r="H989" s="148"/>
      <c r="I989" s="162"/>
      <c r="J989" s="218"/>
      <c r="K989" s="104">
        <f t="shared" si="46"/>
        <v>0</v>
      </c>
      <c r="L989" s="104">
        <f t="shared" si="44"/>
        <v>0</v>
      </c>
      <c r="M989" s="105">
        <f t="shared" si="45"/>
        <v>0</v>
      </c>
      <c r="N989" s="294"/>
      <c r="O989" s="294"/>
      <c r="P989" s="294"/>
      <c r="Q989" s="294"/>
      <c r="R989" s="294"/>
      <c r="S989" s="294"/>
      <c r="T989" s="294"/>
      <c r="U989" s="294"/>
      <c r="V989" s="294"/>
      <c r="W989" s="294"/>
      <c r="X989" s="294"/>
      <c r="Y989" s="294"/>
      <c r="Z989" s="294"/>
      <c r="AA989" s="294"/>
      <c r="AB989" s="294"/>
      <c r="AC989" s="294"/>
      <c r="AD989" s="120"/>
    </row>
    <row r="990" spans="1:30" ht="18" customHeight="1">
      <c r="A990" s="121"/>
      <c r="B990" s="122"/>
      <c r="C990" s="123"/>
      <c r="D990" s="219"/>
      <c r="E990" s="192"/>
      <c r="F990" s="193"/>
      <c r="G990" s="147"/>
      <c r="H990" s="148"/>
      <c r="I990" s="162"/>
      <c r="J990" s="218"/>
      <c r="K990" s="104">
        <f t="shared" si="46"/>
        <v>0</v>
      </c>
      <c r="L990" s="104">
        <f t="shared" si="44"/>
        <v>0</v>
      </c>
      <c r="M990" s="105">
        <f t="shared" si="45"/>
        <v>0</v>
      </c>
      <c r="N990" s="294"/>
      <c r="O990" s="294"/>
      <c r="P990" s="294"/>
      <c r="Q990" s="294"/>
      <c r="R990" s="294"/>
      <c r="S990" s="294"/>
      <c r="T990" s="294"/>
      <c r="U990" s="294"/>
      <c r="V990" s="294"/>
      <c r="W990" s="294"/>
      <c r="X990" s="294"/>
      <c r="Y990" s="294"/>
      <c r="Z990" s="294"/>
      <c r="AA990" s="294"/>
      <c r="AB990" s="294"/>
      <c r="AC990" s="294"/>
      <c r="AD990" s="120"/>
    </row>
    <row r="991" spans="1:30" ht="18" customHeight="1">
      <c r="A991" s="121"/>
      <c r="B991" s="122"/>
      <c r="C991" s="123"/>
      <c r="D991" s="219"/>
      <c r="E991" s="192"/>
      <c r="F991" s="193"/>
      <c r="G991" s="147"/>
      <c r="H991" s="148"/>
      <c r="I991" s="162"/>
      <c r="J991" s="218"/>
      <c r="K991" s="104">
        <f t="shared" si="46"/>
        <v>0</v>
      </c>
      <c r="L991" s="104">
        <f t="shared" si="44"/>
        <v>0</v>
      </c>
      <c r="M991" s="105">
        <f t="shared" si="45"/>
        <v>0</v>
      </c>
      <c r="N991" s="294"/>
      <c r="O991" s="294"/>
      <c r="P991" s="294"/>
      <c r="Q991" s="294"/>
      <c r="R991" s="294"/>
      <c r="S991" s="294"/>
      <c r="T991" s="294"/>
      <c r="U991" s="294"/>
      <c r="V991" s="294"/>
      <c r="W991" s="294"/>
      <c r="X991" s="294"/>
      <c r="Y991" s="294"/>
      <c r="Z991" s="294"/>
      <c r="AA991" s="294"/>
      <c r="AB991" s="294"/>
      <c r="AC991" s="294"/>
      <c r="AD991" s="120"/>
    </row>
    <row r="992" spans="1:30" ht="18" customHeight="1">
      <c r="A992" s="121"/>
      <c r="B992" s="122"/>
      <c r="C992" s="123"/>
      <c r="D992" s="219"/>
      <c r="E992" s="192"/>
      <c r="F992" s="193"/>
      <c r="G992" s="147"/>
      <c r="H992" s="148"/>
      <c r="I992" s="162"/>
      <c r="J992" s="218"/>
      <c r="K992" s="104">
        <f t="shared" si="46"/>
        <v>0</v>
      </c>
      <c r="L992" s="104">
        <f t="shared" si="44"/>
        <v>0</v>
      </c>
      <c r="M992" s="105">
        <f t="shared" si="45"/>
        <v>0</v>
      </c>
      <c r="N992" s="294"/>
      <c r="O992" s="294"/>
      <c r="P992" s="294"/>
      <c r="Q992" s="294"/>
      <c r="R992" s="294"/>
      <c r="S992" s="294"/>
      <c r="T992" s="294"/>
      <c r="U992" s="294"/>
      <c r="V992" s="294"/>
      <c r="W992" s="294"/>
      <c r="X992" s="294"/>
      <c r="Y992" s="294"/>
      <c r="Z992" s="294"/>
      <c r="AA992" s="294"/>
      <c r="AB992" s="294"/>
      <c r="AC992" s="294"/>
      <c r="AD992" s="120"/>
    </row>
    <row r="993" spans="1:30" ht="18" customHeight="1">
      <c r="A993" s="121"/>
      <c r="B993" s="122"/>
      <c r="C993" s="123"/>
      <c r="D993" s="219"/>
      <c r="E993" s="192"/>
      <c r="F993" s="193"/>
      <c r="G993" s="147"/>
      <c r="H993" s="148"/>
      <c r="I993" s="162"/>
      <c r="J993" s="218"/>
      <c r="K993" s="104">
        <f t="shared" si="46"/>
        <v>0</v>
      </c>
      <c r="L993" s="104">
        <f t="shared" si="44"/>
        <v>0</v>
      </c>
      <c r="M993" s="105">
        <f t="shared" si="45"/>
        <v>0</v>
      </c>
      <c r="N993" s="294"/>
      <c r="O993" s="294"/>
      <c r="P993" s="294"/>
      <c r="Q993" s="294"/>
      <c r="R993" s="294"/>
      <c r="S993" s="294"/>
      <c r="T993" s="294"/>
      <c r="U993" s="294"/>
      <c r="V993" s="294"/>
      <c r="W993" s="294"/>
      <c r="X993" s="294"/>
      <c r="Y993" s="294"/>
      <c r="Z993" s="294"/>
      <c r="AA993" s="294"/>
      <c r="AB993" s="294"/>
      <c r="AC993" s="294"/>
      <c r="AD993" s="120"/>
    </row>
    <row r="994" spans="1:30" ht="18" customHeight="1">
      <c r="A994" s="121"/>
      <c r="B994" s="122"/>
      <c r="C994" s="123"/>
      <c r="D994" s="219"/>
      <c r="E994" s="192"/>
      <c r="F994" s="193"/>
      <c r="G994" s="147"/>
      <c r="H994" s="148"/>
      <c r="I994" s="162"/>
      <c r="J994" s="218"/>
      <c r="K994" s="104">
        <f t="shared" si="46"/>
        <v>0</v>
      </c>
      <c r="L994" s="104">
        <f t="shared" si="44"/>
        <v>0</v>
      </c>
      <c r="M994" s="105">
        <f t="shared" si="45"/>
        <v>0</v>
      </c>
      <c r="N994" s="294"/>
      <c r="O994" s="294"/>
      <c r="P994" s="294"/>
      <c r="Q994" s="294"/>
      <c r="R994" s="294"/>
      <c r="S994" s="294"/>
      <c r="T994" s="294"/>
      <c r="U994" s="294"/>
      <c r="V994" s="294"/>
      <c r="W994" s="294"/>
      <c r="X994" s="294"/>
      <c r="Y994" s="294"/>
      <c r="Z994" s="294"/>
      <c r="AA994" s="294"/>
      <c r="AB994" s="294"/>
      <c r="AC994" s="294"/>
      <c r="AD994" s="120"/>
    </row>
    <row r="995" spans="1:30" ht="18" customHeight="1">
      <c r="A995" s="121"/>
      <c r="B995" s="140"/>
      <c r="C995" s="123"/>
      <c r="D995" s="219"/>
      <c r="E995" s="192"/>
      <c r="F995" s="193"/>
      <c r="G995" s="147"/>
      <c r="H995" s="148"/>
      <c r="I995" s="162"/>
      <c r="J995" s="218"/>
      <c r="K995" s="104">
        <f t="shared" si="46"/>
        <v>0</v>
      </c>
      <c r="L995" s="104">
        <f t="shared" si="44"/>
        <v>0</v>
      </c>
      <c r="M995" s="105">
        <f t="shared" si="45"/>
        <v>0</v>
      </c>
      <c r="N995" s="294"/>
      <c r="O995" s="294"/>
      <c r="P995" s="294"/>
      <c r="Q995" s="294"/>
      <c r="R995" s="294"/>
      <c r="S995" s="294"/>
      <c r="T995" s="294"/>
      <c r="U995" s="294"/>
      <c r="V995" s="294"/>
      <c r="W995" s="294"/>
      <c r="X995" s="294"/>
      <c r="Y995" s="294"/>
      <c r="Z995" s="294"/>
      <c r="AA995" s="294"/>
      <c r="AB995" s="294"/>
      <c r="AC995" s="294"/>
      <c r="AD995" s="120"/>
    </row>
    <row r="996" spans="1:30" ht="18" customHeight="1">
      <c r="A996" s="121"/>
      <c r="B996" s="122"/>
      <c r="C996" s="123"/>
      <c r="D996" s="219"/>
      <c r="E996" s="192"/>
      <c r="F996" s="193"/>
      <c r="G996" s="147"/>
      <c r="H996" s="148"/>
      <c r="I996" s="162"/>
      <c r="J996" s="218"/>
      <c r="K996" s="104">
        <f t="shared" si="46"/>
        <v>0</v>
      </c>
      <c r="L996" s="104">
        <f t="shared" si="44"/>
        <v>0</v>
      </c>
      <c r="M996" s="105">
        <f t="shared" si="45"/>
        <v>0</v>
      </c>
      <c r="N996" s="294"/>
      <c r="O996" s="294"/>
      <c r="P996" s="294"/>
      <c r="Q996" s="294"/>
      <c r="R996" s="294"/>
      <c r="S996" s="294"/>
      <c r="T996" s="294"/>
      <c r="U996" s="294"/>
      <c r="V996" s="294"/>
      <c r="W996" s="294"/>
      <c r="X996" s="294"/>
      <c r="Y996" s="294"/>
      <c r="Z996" s="294"/>
      <c r="AA996" s="294"/>
      <c r="AB996" s="294"/>
      <c r="AC996" s="294"/>
      <c r="AD996" s="120"/>
    </row>
    <row r="997" spans="1:30" ht="18" customHeight="1">
      <c r="A997" s="121"/>
      <c r="B997" s="140"/>
      <c r="C997" s="123"/>
      <c r="D997" s="219"/>
      <c r="E997" s="192"/>
      <c r="F997" s="193"/>
      <c r="G997" s="147"/>
      <c r="H997" s="148"/>
      <c r="I997" s="162"/>
      <c r="J997" s="218"/>
      <c r="K997" s="104">
        <f t="shared" si="46"/>
        <v>0</v>
      </c>
      <c r="L997" s="104">
        <f t="shared" si="44"/>
        <v>0</v>
      </c>
      <c r="M997" s="105">
        <f t="shared" si="45"/>
        <v>0</v>
      </c>
      <c r="N997" s="294"/>
      <c r="O997" s="294"/>
      <c r="P997" s="294"/>
      <c r="Q997" s="294"/>
      <c r="R997" s="294"/>
      <c r="S997" s="294"/>
      <c r="T997" s="294"/>
      <c r="U997" s="294"/>
      <c r="V997" s="294"/>
      <c r="W997" s="294"/>
      <c r="X997" s="294"/>
      <c r="Y997" s="294"/>
      <c r="Z997" s="294"/>
      <c r="AA997" s="294"/>
      <c r="AB997" s="294"/>
      <c r="AC997" s="294"/>
      <c r="AD997" s="120"/>
    </row>
    <row r="998" spans="1:30" ht="18" customHeight="1">
      <c r="A998" s="121"/>
      <c r="B998" s="122"/>
      <c r="C998" s="123"/>
      <c r="D998" s="219"/>
      <c r="E998" s="192"/>
      <c r="F998" s="193"/>
      <c r="G998" s="147"/>
      <c r="H998" s="148"/>
      <c r="I998" s="162"/>
      <c r="J998" s="218"/>
      <c r="K998" s="104">
        <f t="shared" si="46"/>
        <v>0</v>
      </c>
      <c r="L998" s="104">
        <f t="shared" si="44"/>
        <v>0</v>
      </c>
      <c r="M998" s="105">
        <f t="shared" si="45"/>
        <v>0</v>
      </c>
      <c r="N998" s="294"/>
      <c r="O998" s="294"/>
      <c r="P998" s="294"/>
      <c r="Q998" s="294"/>
      <c r="R998" s="294"/>
      <c r="S998" s="294"/>
      <c r="T998" s="294"/>
      <c r="U998" s="294"/>
      <c r="V998" s="294"/>
      <c r="W998" s="294"/>
      <c r="X998" s="294"/>
      <c r="Y998" s="294"/>
      <c r="Z998" s="294"/>
      <c r="AA998" s="294"/>
      <c r="AB998" s="294"/>
      <c r="AC998" s="294"/>
      <c r="AD998" s="120"/>
    </row>
    <row r="999" spans="1:30" ht="18" customHeight="1">
      <c r="A999" s="121"/>
      <c r="B999" s="122"/>
      <c r="C999" s="123"/>
      <c r="D999" s="219"/>
      <c r="E999" s="192"/>
      <c r="F999" s="193"/>
      <c r="G999" s="147"/>
      <c r="H999" s="148"/>
      <c r="I999" s="162"/>
      <c r="J999" s="218"/>
      <c r="K999" s="104">
        <f t="shared" si="46"/>
        <v>0</v>
      </c>
      <c r="L999" s="104">
        <f t="shared" si="44"/>
        <v>0</v>
      </c>
      <c r="M999" s="105">
        <f t="shared" si="45"/>
        <v>0</v>
      </c>
      <c r="N999" s="294"/>
      <c r="O999" s="294"/>
      <c r="P999" s="294"/>
      <c r="Q999" s="294"/>
      <c r="R999" s="294"/>
      <c r="S999" s="294"/>
      <c r="T999" s="294"/>
      <c r="U999" s="294"/>
      <c r="V999" s="294"/>
      <c r="W999" s="294"/>
      <c r="X999" s="294"/>
      <c r="Y999" s="294"/>
      <c r="Z999" s="294"/>
      <c r="AA999" s="294"/>
      <c r="AB999" s="294"/>
      <c r="AC999" s="294"/>
      <c r="AD999" s="120"/>
    </row>
    <row r="1000" spans="1:30" ht="18" customHeight="1">
      <c r="A1000" s="121"/>
      <c r="B1000" s="122"/>
      <c r="C1000" s="123"/>
      <c r="D1000" s="219"/>
      <c r="E1000" s="192"/>
      <c r="F1000" s="193"/>
      <c r="G1000" s="147"/>
      <c r="H1000" s="148"/>
      <c r="I1000" s="162"/>
      <c r="J1000" s="218"/>
      <c r="K1000" s="104">
        <f t="shared" si="46"/>
        <v>0</v>
      </c>
      <c r="L1000" s="104">
        <f t="shared" si="44"/>
        <v>0</v>
      </c>
      <c r="M1000" s="105">
        <f t="shared" si="45"/>
        <v>0</v>
      </c>
      <c r="N1000" s="294"/>
      <c r="O1000" s="294"/>
      <c r="P1000" s="294"/>
      <c r="Q1000" s="294"/>
      <c r="R1000" s="294"/>
      <c r="S1000" s="294"/>
      <c r="T1000" s="294"/>
      <c r="U1000" s="294"/>
      <c r="V1000" s="294"/>
      <c r="W1000" s="294"/>
      <c r="X1000" s="294"/>
      <c r="Y1000" s="294"/>
      <c r="Z1000" s="294"/>
      <c r="AA1000" s="294"/>
      <c r="AB1000" s="294"/>
      <c r="AC1000" s="294"/>
      <c r="AD1000" s="120"/>
    </row>
    <row r="1001" spans="1:30" ht="18" customHeight="1">
      <c r="A1001" s="121"/>
      <c r="B1001" s="122"/>
      <c r="C1001" s="123"/>
      <c r="D1001" s="219"/>
      <c r="E1001" s="192"/>
      <c r="F1001" s="193"/>
      <c r="G1001" s="147"/>
      <c r="H1001" s="148"/>
      <c r="I1001" s="162"/>
      <c r="J1001" s="218"/>
      <c r="K1001" s="104">
        <f t="shared" si="46"/>
        <v>0</v>
      </c>
      <c r="L1001" s="104">
        <f t="shared" si="44"/>
        <v>0</v>
      </c>
      <c r="M1001" s="105">
        <f t="shared" si="45"/>
        <v>0</v>
      </c>
      <c r="N1001" s="294"/>
      <c r="O1001" s="294"/>
      <c r="P1001" s="294"/>
      <c r="Q1001" s="294"/>
      <c r="R1001" s="294"/>
      <c r="S1001" s="294"/>
      <c r="T1001" s="294"/>
      <c r="U1001" s="294"/>
      <c r="V1001" s="294"/>
      <c r="W1001" s="294"/>
      <c r="X1001" s="294"/>
      <c r="Y1001" s="294"/>
      <c r="Z1001" s="294"/>
      <c r="AA1001" s="294"/>
      <c r="AB1001" s="294"/>
      <c r="AC1001" s="294"/>
      <c r="AD1001" s="120"/>
    </row>
    <row r="1002" spans="1:30" ht="18" customHeight="1">
      <c r="A1002" s="121"/>
      <c r="B1002" s="122"/>
      <c r="C1002" s="123"/>
      <c r="D1002" s="219"/>
      <c r="E1002" s="192"/>
      <c r="F1002" s="193"/>
      <c r="G1002" s="147"/>
      <c r="H1002" s="148"/>
      <c r="I1002" s="162"/>
      <c r="J1002" s="218"/>
      <c r="K1002" s="104">
        <f t="shared" si="46"/>
        <v>0</v>
      </c>
      <c r="L1002" s="104">
        <f t="shared" si="44"/>
        <v>0</v>
      </c>
      <c r="M1002" s="105">
        <f t="shared" si="45"/>
        <v>0</v>
      </c>
      <c r="N1002" s="294"/>
      <c r="O1002" s="294"/>
      <c r="P1002" s="294"/>
      <c r="Q1002" s="294"/>
      <c r="R1002" s="294"/>
      <c r="S1002" s="294"/>
      <c r="T1002" s="294"/>
      <c r="U1002" s="294"/>
      <c r="V1002" s="294"/>
      <c r="W1002" s="294"/>
      <c r="X1002" s="294"/>
      <c r="Y1002" s="294"/>
      <c r="Z1002" s="294"/>
      <c r="AA1002" s="294"/>
      <c r="AB1002" s="294"/>
      <c r="AC1002" s="294"/>
      <c r="AD1002" s="120"/>
    </row>
    <row r="1003" spans="1:30" ht="18" customHeight="1">
      <c r="A1003" s="121"/>
      <c r="B1003" s="122"/>
      <c r="C1003" s="123"/>
      <c r="D1003" s="219"/>
      <c r="E1003" s="192"/>
      <c r="F1003" s="193"/>
      <c r="G1003" s="147"/>
      <c r="H1003" s="148"/>
      <c r="I1003" s="162"/>
      <c r="J1003" s="218"/>
      <c r="K1003" s="104">
        <f t="shared" si="46"/>
        <v>0</v>
      </c>
      <c r="L1003" s="104">
        <f t="shared" si="44"/>
        <v>0</v>
      </c>
      <c r="M1003" s="105">
        <f t="shared" si="45"/>
        <v>0</v>
      </c>
      <c r="N1003" s="294"/>
      <c r="O1003" s="294"/>
      <c r="P1003" s="294"/>
      <c r="Q1003" s="294"/>
      <c r="R1003" s="294"/>
      <c r="S1003" s="294"/>
      <c r="T1003" s="294"/>
      <c r="U1003" s="294"/>
      <c r="V1003" s="294"/>
      <c r="W1003" s="294"/>
      <c r="X1003" s="294"/>
      <c r="Y1003" s="294"/>
      <c r="Z1003" s="294"/>
      <c r="AA1003" s="294"/>
      <c r="AB1003" s="294"/>
      <c r="AC1003" s="294"/>
      <c r="AD1003" s="120"/>
    </row>
    <row r="1004" spans="1:30" ht="18" customHeight="1">
      <c r="A1004" s="121"/>
      <c r="B1004" s="122"/>
      <c r="C1004" s="123"/>
      <c r="D1004" s="219"/>
      <c r="E1004" s="192"/>
      <c r="F1004" s="193"/>
      <c r="G1004" s="147"/>
      <c r="H1004" s="148"/>
      <c r="I1004" s="162"/>
      <c r="J1004" s="218"/>
      <c r="K1004" s="104">
        <f t="shared" si="46"/>
        <v>0</v>
      </c>
      <c r="L1004" s="104">
        <f t="shared" si="44"/>
        <v>0</v>
      </c>
      <c r="M1004" s="105">
        <f t="shared" si="45"/>
        <v>0</v>
      </c>
      <c r="N1004" s="294"/>
      <c r="O1004" s="294"/>
      <c r="P1004" s="294"/>
      <c r="Q1004" s="294"/>
      <c r="R1004" s="294"/>
      <c r="S1004" s="294"/>
      <c r="T1004" s="294"/>
      <c r="U1004" s="294"/>
      <c r="V1004" s="294"/>
      <c r="W1004" s="294"/>
      <c r="X1004" s="294"/>
      <c r="Y1004" s="294"/>
      <c r="Z1004" s="294"/>
      <c r="AA1004" s="294"/>
      <c r="AB1004" s="294"/>
      <c r="AC1004" s="294"/>
      <c r="AD1004" s="120"/>
    </row>
    <row r="1005" spans="1:30" ht="18" customHeight="1">
      <c r="A1005" s="121"/>
      <c r="B1005" s="122"/>
      <c r="C1005" s="123"/>
      <c r="D1005" s="219"/>
      <c r="E1005" s="192"/>
      <c r="F1005" s="193"/>
      <c r="G1005" s="147"/>
      <c r="H1005" s="148"/>
      <c r="I1005" s="162"/>
      <c r="J1005" s="218"/>
      <c r="K1005" s="104">
        <f t="shared" si="46"/>
        <v>0</v>
      </c>
      <c r="L1005" s="104">
        <f t="shared" si="44"/>
        <v>0</v>
      </c>
      <c r="M1005" s="105">
        <f t="shared" si="45"/>
        <v>0</v>
      </c>
      <c r="N1005" s="294"/>
      <c r="O1005" s="294"/>
      <c r="P1005" s="294"/>
      <c r="Q1005" s="294"/>
      <c r="R1005" s="294"/>
      <c r="S1005" s="294"/>
      <c r="T1005" s="294"/>
      <c r="U1005" s="294"/>
      <c r="V1005" s="294"/>
      <c r="W1005" s="294"/>
      <c r="X1005" s="294"/>
      <c r="Y1005" s="294"/>
      <c r="Z1005" s="294"/>
      <c r="AA1005" s="294"/>
      <c r="AB1005" s="294"/>
      <c r="AC1005" s="294"/>
      <c r="AD1005" s="120"/>
    </row>
    <row r="1006" spans="1:30" ht="18" customHeight="1">
      <c r="A1006" s="121"/>
      <c r="B1006" s="140"/>
      <c r="C1006" s="123"/>
      <c r="D1006" s="219"/>
      <c r="E1006" s="192"/>
      <c r="F1006" s="193"/>
      <c r="G1006" s="147"/>
      <c r="H1006" s="148"/>
      <c r="I1006" s="162"/>
      <c r="J1006" s="218"/>
      <c r="K1006" s="104">
        <f t="shared" si="46"/>
        <v>0</v>
      </c>
      <c r="L1006" s="104">
        <f t="shared" si="44"/>
        <v>0</v>
      </c>
      <c r="M1006" s="105">
        <f t="shared" si="45"/>
        <v>0</v>
      </c>
      <c r="N1006" s="294"/>
      <c r="O1006" s="294"/>
      <c r="P1006" s="294"/>
      <c r="Q1006" s="294"/>
      <c r="R1006" s="294"/>
      <c r="S1006" s="294"/>
      <c r="T1006" s="294"/>
      <c r="U1006" s="294"/>
      <c r="V1006" s="294"/>
      <c r="W1006" s="294"/>
      <c r="X1006" s="294"/>
      <c r="Y1006" s="294"/>
      <c r="Z1006" s="294"/>
      <c r="AA1006" s="294"/>
      <c r="AB1006" s="294"/>
      <c r="AC1006" s="294"/>
      <c r="AD1006" s="120"/>
    </row>
    <row r="1007" spans="1:30" ht="18" customHeight="1">
      <c r="A1007" s="121"/>
      <c r="B1007" s="122"/>
      <c r="C1007" s="123"/>
      <c r="D1007" s="219"/>
      <c r="E1007" s="192"/>
      <c r="F1007" s="193"/>
      <c r="G1007" s="147"/>
      <c r="H1007" s="148"/>
      <c r="I1007" s="162"/>
      <c r="J1007" s="218"/>
      <c r="K1007" s="104">
        <f t="shared" si="46"/>
        <v>0</v>
      </c>
      <c r="L1007" s="104">
        <f t="shared" si="44"/>
        <v>0</v>
      </c>
      <c r="M1007" s="105">
        <f t="shared" si="45"/>
        <v>0</v>
      </c>
      <c r="N1007" s="294"/>
      <c r="O1007" s="294"/>
      <c r="P1007" s="294"/>
      <c r="Q1007" s="294"/>
      <c r="R1007" s="294"/>
      <c r="S1007" s="294"/>
      <c r="T1007" s="294"/>
      <c r="U1007" s="294"/>
      <c r="V1007" s="294"/>
      <c r="W1007" s="294"/>
      <c r="X1007" s="294"/>
      <c r="Y1007" s="294"/>
      <c r="Z1007" s="294"/>
      <c r="AA1007" s="294"/>
      <c r="AB1007" s="294"/>
      <c r="AC1007" s="294"/>
      <c r="AD1007" s="120"/>
    </row>
    <row r="1008" spans="1:30" ht="18" customHeight="1">
      <c r="A1008" s="121"/>
      <c r="B1008" s="122"/>
      <c r="C1008" s="123"/>
      <c r="D1008" s="219"/>
      <c r="E1008" s="192"/>
      <c r="F1008" s="193"/>
      <c r="G1008" s="147"/>
      <c r="H1008" s="148"/>
      <c r="I1008" s="162"/>
      <c r="J1008" s="218"/>
      <c r="K1008" s="104">
        <f t="shared" si="46"/>
        <v>0</v>
      </c>
      <c r="L1008" s="104">
        <f t="shared" si="44"/>
        <v>0</v>
      </c>
      <c r="M1008" s="105">
        <f t="shared" si="45"/>
        <v>0</v>
      </c>
      <c r="N1008" s="294"/>
      <c r="O1008" s="294"/>
      <c r="P1008" s="294"/>
      <c r="Q1008" s="294"/>
      <c r="R1008" s="294"/>
      <c r="S1008" s="294"/>
      <c r="T1008" s="294"/>
      <c r="U1008" s="294"/>
      <c r="V1008" s="294"/>
      <c r="W1008" s="294"/>
      <c r="X1008" s="294"/>
      <c r="Y1008" s="294"/>
      <c r="Z1008" s="294"/>
      <c r="AA1008" s="294"/>
      <c r="AB1008" s="294"/>
      <c r="AC1008" s="294"/>
      <c r="AD1008" s="120"/>
    </row>
    <row r="1009" spans="1:30" ht="18" customHeight="1">
      <c r="A1009" s="121"/>
      <c r="B1009" s="122"/>
      <c r="C1009" s="123"/>
      <c r="D1009" s="219"/>
      <c r="E1009" s="192"/>
      <c r="F1009" s="193"/>
      <c r="G1009" s="147"/>
      <c r="H1009" s="148"/>
      <c r="I1009" s="162"/>
      <c r="J1009" s="218"/>
      <c r="K1009" s="104">
        <f t="shared" si="46"/>
        <v>0</v>
      </c>
      <c r="L1009" s="104">
        <f t="shared" si="44"/>
        <v>0</v>
      </c>
      <c r="M1009" s="105">
        <f t="shared" si="45"/>
        <v>0</v>
      </c>
      <c r="N1009" s="294"/>
      <c r="O1009" s="294"/>
      <c r="P1009" s="294"/>
      <c r="Q1009" s="294"/>
      <c r="R1009" s="294"/>
      <c r="S1009" s="294"/>
      <c r="T1009" s="294"/>
      <c r="U1009" s="294"/>
      <c r="V1009" s="294"/>
      <c r="W1009" s="294"/>
      <c r="X1009" s="294"/>
      <c r="Y1009" s="294"/>
      <c r="Z1009" s="294"/>
      <c r="AA1009" s="294"/>
      <c r="AB1009" s="294"/>
      <c r="AC1009" s="294"/>
      <c r="AD1009" s="120"/>
    </row>
    <row r="1010" spans="1:30" ht="18" customHeight="1">
      <c r="A1010" s="121"/>
      <c r="B1010" s="122"/>
      <c r="C1010" s="123"/>
      <c r="D1010" s="219"/>
      <c r="E1010" s="192"/>
      <c r="F1010" s="193"/>
      <c r="G1010" s="147"/>
      <c r="H1010" s="148"/>
      <c r="I1010" s="162"/>
      <c r="J1010" s="218"/>
      <c r="K1010" s="104">
        <f t="shared" si="46"/>
        <v>0</v>
      </c>
      <c r="L1010" s="104">
        <f t="shared" si="44"/>
        <v>0</v>
      </c>
      <c r="M1010" s="105">
        <f t="shared" si="45"/>
        <v>0</v>
      </c>
      <c r="N1010" s="294"/>
      <c r="O1010" s="294"/>
      <c r="P1010" s="294"/>
      <c r="Q1010" s="294"/>
      <c r="R1010" s="294"/>
      <c r="S1010" s="294"/>
      <c r="T1010" s="294"/>
      <c r="U1010" s="294"/>
      <c r="V1010" s="294"/>
      <c r="W1010" s="294"/>
      <c r="X1010" s="294"/>
      <c r="Y1010" s="294"/>
      <c r="Z1010" s="294"/>
      <c r="AA1010" s="294"/>
      <c r="AB1010" s="294"/>
      <c r="AC1010" s="294"/>
      <c r="AD1010" s="120"/>
    </row>
    <row r="1011" spans="1:30" ht="18" customHeight="1">
      <c r="A1011" s="121"/>
      <c r="B1011" s="122"/>
      <c r="C1011" s="123"/>
      <c r="D1011" s="219"/>
      <c r="E1011" s="192"/>
      <c r="F1011" s="193"/>
      <c r="G1011" s="147"/>
      <c r="H1011" s="148"/>
      <c r="I1011" s="162"/>
      <c r="J1011" s="218"/>
      <c r="K1011" s="104">
        <f t="shared" si="46"/>
        <v>0</v>
      </c>
      <c r="L1011" s="104">
        <f t="shared" si="44"/>
        <v>0</v>
      </c>
      <c r="M1011" s="105">
        <f t="shared" si="45"/>
        <v>0</v>
      </c>
      <c r="N1011" s="294"/>
      <c r="O1011" s="294"/>
      <c r="P1011" s="294"/>
      <c r="Q1011" s="294"/>
      <c r="R1011" s="294"/>
      <c r="S1011" s="294"/>
      <c r="T1011" s="294"/>
      <c r="U1011" s="294"/>
      <c r="V1011" s="294"/>
      <c r="W1011" s="294"/>
      <c r="X1011" s="294"/>
      <c r="Y1011" s="294"/>
      <c r="Z1011" s="294"/>
      <c r="AA1011" s="294"/>
      <c r="AB1011" s="294"/>
      <c r="AC1011" s="294"/>
      <c r="AD1011" s="120"/>
    </row>
    <row r="1012" spans="1:30" ht="18" customHeight="1">
      <c r="A1012" s="142"/>
      <c r="B1012" s="143"/>
      <c r="C1012" s="144"/>
      <c r="D1012" s="144"/>
      <c r="E1012" s="145"/>
      <c r="F1012" s="146"/>
      <c r="G1012" s="147"/>
      <c r="H1012" s="148"/>
      <c r="I1012" s="149"/>
      <c r="J1012" s="218"/>
      <c r="K1012" s="104">
        <f t="shared" si="46"/>
        <v>0</v>
      </c>
      <c r="L1012" s="104">
        <f t="shared" si="44"/>
        <v>0</v>
      </c>
      <c r="M1012" s="105">
        <f t="shared" si="45"/>
        <v>0</v>
      </c>
      <c r="N1012" s="286"/>
      <c r="O1012" s="286"/>
      <c r="P1012" s="286"/>
      <c r="Q1012" s="286"/>
      <c r="R1012" s="286"/>
      <c r="S1012" s="286"/>
      <c r="T1012" s="286"/>
      <c r="U1012" s="286"/>
      <c r="V1012" s="286"/>
      <c r="W1012" s="286"/>
      <c r="X1012" s="286"/>
      <c r="Y1012" s="286"/>
      <c r="Z1012" s="286"/>
      <c r="AA1012" s="286"/>
      <c r="AB1012" s="286"/>
      <c r="AC1012" s="286"/>
      <c r="AD1012" s="120"/>
    </row>
    <row r="1013" spans="1:30" ht="18" customHeight="1">
      <c r="A1013" s="56">
        <v>45</v>
      </c>
      <c r="B1013" s="66"/>
      <c r="C1013" s="265"/>
      <c r="D1013" s="40"/>
      <c r="E1013" s="266"/>
      <c r="F1013" s="267"/>
      <c r="G1013" s="268"/>
      <c r="H1013" s="104"/>
      <c r="I1013" s="104"/>
      <c r="J1013" s="269"/>
      <c r="K1013" s="104">
        <f t="shared" si="46"/>
        <v>0</v>
      </c>
      <c r="L1013" s="104">
        <f t="shared" si="44"/>
        <v>0</v>
      </c>
      <c r="M1013" s="105">
        <f t="shared" si="45"/>
        <v>0</v>
      </c>
      <c r="N1013" s="319"/>
      <c r="O1013" s="314"/>
      <c r="P1013" s="313">
        <f>SUM(M1013:M1042)+N1013+O1013</f>
        <v>0</v>
      </c>
      <c r="Q1013" s="314">
        <v>0</v>
      </c>
      <c r="R1013" s="313"/>
      <c r="S1013" s="316"/>
      <c r="T1013" s="314"/>
      <c r="U1013" s="316">
        <v>112</v>
      </c>
      <c r="V1013" s="314"/>
      <c r="W1013" s="316">
        <v>56</v>
      </c>
      <c r="X1013" s="314"/>
      <c r="Y1013" s="313">
        <f>ROUND((P1013-T1013),1)</f>
        <v>0</v>
      </c>
      <c r="Z1013" s="312">
        <f>IF(OR(SUM(V1013:V1042)="",SUM(Q1013:Q1042)=""),0,IF(OR(SUM(U1013:U1042)=320,SUM(V1013:V1042)&gt;0),ROUND((SUM(Q1013:Q1042)-SUM(V1013:V1042)),1),0))</f>
        <v>0</v>
      </c>
      <c r="AA1013" s="312">
        <f>IF(OR(SUM(X1013:X1042)="",SUM(R1013:R1042)=""),0,IF(OR(SUM(W1013:W1042)=160,SUM(X1013:X1042)&gt;0),ROUND((SUM(R1013:R1042)-SUM(X1013:X1042)),1),0))</f>
        <v>0</v>
      </c>
      <c r="AB1013" s="314"/>
      <c r="AC1013" s="315">
        <f>SUM(Y1013:AA1042)</f>
        <v>0</v>
      </c>
      <c r="AD1013" s="120"/>
    </row>
    <row r="1014" spans="1:30" ht="18" customHeight="1">
      <c r="A1014" s="121"/>
      <c r="B1014" s="260"/>
      <c r="C1014" s="261"/>
      <c r="D1014" s="40"/>
      <c r="E1014" s="266"/>
      <c r="F1014" s="267"/>
      <c r="G1014" s="268"/>
      <c r="H1014" s="104"/>
      <c r="I1014" s="104"/>
      <c r="J1014" s="269"/>
      <c r="K1014" s="104">
        <f t="shared" si="46"/>
        <v>0</v>
      </c>
      <c r="L1014" s="104">
        <f t="shared" si="44"/>
        <v>0</v>
      </c>
      <c r="M1014" s="105">
        <f t="shared" si="45"/>
        <v>0</v>
      </c>
      <c r="N1014" s="294"/>
      <c r="O1014" s="294"/>
      <c r="P1014" s="294"/>
      <c r="Q1014" s="294"/>
      <c r="R1014" s="294"/>
      <c r="S1014" s="294"/>
      <c r="T1014" s="294"/>
      <c r="U1014" s="294"/>
      <c r="V1014" s="294"/>
      <c r="W1014" s="294"/>
      <c r="X1014" s="294"/>
      <c r="Y1014" s="294"/>
      <c r="Z1014" s="294"/>
      <c r="AA1014" s="294"/>
      <c r="AB1014" s="294"/>
      <c r="AC1014" s="294"/>
      <c r="AD1014" s="120"/>
    </row>
    <row r="1015" spans="1:30" ht="18" customHeight="1">
      <c r="A1015" s="121"/>
      <c r="B1015" s="260"/>
      <c r="C1015" s="261"/>
      <c r="D1015" s="40"/>
      <c r="E1015" s="266"/>
      <c r="F1015" s="267"/>
      <c r="G1015" s="268"/>
      <c r="H1015" s="104"/>
      <c r="I1015" s="104"/>
      <c r="J1015" s="269"/>
      <c r="K1015" s="104">
        <f t="shared" si="46"/>
        <v>0</v>
      </c>
      <c r="L1015" s="104">
        <f t="shared" si="44"/>
        <v>0</v>
      </c>
      <c r="M1015" s="105">
        <f t="shared" si="45"/>
        <v>0</v>
      </c>
      <c r="N1015" s="294"/>
      <c r="O1015" s="294"/>
      <c r="P1015" s="294"/>
      <c r="Q1015" s="294"/>
      <c r="R1015" s="294"/>
      <c r="S1015" s="294"/>
      <c r="T1015" s="294"/>
      <c r="U1015" s="294"/>
      <c r="V1015" s="294"/>
      <c r="W1015" s="294"/>
      <c r="X1015" s="294"/>
      <c r="Y1015" s="294"/>
      <c r="Z1015" s="294"/>
      <c r="AA1015" s="294"/>
      <c r="AB1015" s="294"/>
      <c r="AC1015" s="294"/>
      <c r="AD1015" s="120"/>
    </row>
    <row r="1016" spans="1:30" ht="18" customHeight="1">
      <c r="A1016" s="121"/>
      <c r="B1016" s="260"/>
      <c r="C1016" s="261"/>
      <c r="D1016" s="40"/>
      <c r="E1016" s="266"/>
      <c r="F1016" s="267"/>
      <c r="G1016" s="268"/>
      <c r="H1016" s="104"/>
      <c r="I1016" s="104"/>
      <c r="J1016" s="269"/>
      <c r="K1016" s="104">
        <f t="shared" si="46"/>
        <v>0</v>
      </c>
      <c r="L1016" s="104">
        <f t="shared" si="44"/>
        <v>0</v>
      </c>
      <c r="M1016" s="105">
        <f t="shared" si="45"/>
        <v>0</v>
      </c>
      <c r="N1016" s="294"/>
      <c r="O1016" s="294"/>
      <c r="P1016" s="294"/>
      <c r="Q1016" s="294"/>
      <c r="R1016" s="294"/>
      <c r="S1016" s="294"/>
      <c r="T1016" s="294"/>
      <c r="U1016" s="294"/>
      <c r="V1016" s="294"/>
      <c r="W1016" s="294"/>
      <c r="X1016" s="294"/>
      <c r="Y1016" s="294"/>
      <c r="Z1016" s="294"/>
      <c r="AA1016" s="294"/>
      <c r="AB1016" s="294"/>
      <c r="AC1016" s="294"/>
      <c r="AD1016" s="120"/>
    </row>
    <row r="1017" spans="1:30" ht="18" customHeight="1">
      <c r="A1017" s="121"/>
      <c r="B1017" s="260"/>
      <c r="C1017" s="261"/>
      <c r="D1017" s="40"/>
      <c r="E1017" s="266"/>
      <c r="F1017" s="267"/>
      <c r="G1017" s="268"/>
      <c r="H1017" s="104"/>
      <c r="I1017" s="104"/>
      <c r="J1017" s="269"/>
      <c r="K1017" s="104">
        <f t="shared" si="46"/>
        <v>0</v>
      </c>
      <c r="L1017" s="104">
        <f t="shared" si="44"/>
        <v>0</v>
      </c>
      <c r="M1017" s="105">
        <f t="shared" si="45"/>
        <v>0</v>
      </c>
      <c r="N1017" s="294"/>
      <c r="O1017" s="294"/>
      <c r="P1017" s="294"/>
      <c r="Q1017" s="294"/>
      <c r="R1017" s="294"/>
      <c r="S1017" s="294"/>
      <c r="T1017" s="294"/>
      <c r="U1017" s="294"/>
      <c r="V1017" s="294"/>
      <c r="W1017" s="294"/>
      <c r="X1017" s="294"/>
      <c r="Y1017" s="294"/>
      <c r="Z1017" s="294"/>
      <c r="AA1017" s="294"/>
      <c r="AB1017" s="294"/>
      <c r="AC1017" s="294"/>
      <c r="AD1017" s="120"/>
    </row>
    <row r="1018" spans="1:30" ht="18" customHeight="1">
      <c r="A1018" s="121"/>
      <c r="B1018" s="260"/>
      <c r="C1018" s="261"/>
      <c r="D1018" s="40"/>
      <c r="E1018" s="266"/>
      <c r="F1018" s="267"/>
      <c r="G1018" s="268"/>
      <c r="H1018" s="104"/>
      <c r="I1018" s="104"/>
      <c r="J1018" s="269"/>
      <c r="K1018" s="104">
        <f t="shared" si="46"/>
        <v>0</v>
      </c>
      <c r="L1018" s="104">
        <f t="shared" si="44"/>
        <v>0</v>
      </c>
      <c r="M1018" s="105">
        <f t="shared" si="45"/>
        <v>0</v>
      </c>
      <c r="N1018" s="294"/>
      <c r="O1018" s="294"/>
      <c r="P1018" s="294"/>
      <c r="Q1018" s="294"/>
      <c r="R1018" s="294"/>
      <c r="S1018" s="294"/>
      <c r="T1018" s="294"/>
      <c r="U1018" s="294"/>
      <c r="V1018" s="294"/>
      <c r="W1018" s="294"/>
      <c r="X1018" s="294"/>
      <c r="Y1018" s="294"/>
      <c r="Z1018" s="294"/>
      <c r="AA1018" s="294"/>
      <c r="AB1018" s="294"/>
      <c r="AC1018" s="294"/>
      <c r="AD1018" s="120"/>
    </row>
    <row r="1019" spans="1:30" ht="18" customHeight="1">
      <c r="A1019" s="121"/>
      <c r="B1019" s="260"/>
      <c r="C1019" s="261"/>
      <c r="D1019" s="40"/>
      <c r="E1019" s="266"/>
      <c r="F1019" s="267"/>
      <c r="G1019" s="268"/>
      <c r="H1019" s="104"/>
      <c r="I1019" s="104"/>
      <c r="J1019" s="269"/>
      <c r="K1019" s="104">
        <f t="shared" si="46"/>
        <v>0</v>
      </c>
      <c r="L1019" s="104">
        <f t="shared" si="44"/>
        <v>0</v>
      </c>
      <c r="M1019" s="105">
        <f t="shared" si="45"/>
        <v>0</v>
      </c>
      <c r="N1019" s="294"/>
      <c r="O1019" s="294"/>
      <c r="P1019" s="294"/>
      <c r="Q1019" s="294"/>
      <c r="R1019" s="294"/>
      <c r="S1019" s="294"/>
      <c r="T1019" s="294"/>
      <c r="U1019" s="294"/>
      <c r="V1019" s="294"/>
      <c r="W1019" s="294"/>
      <c r="X1019" s="294"/>
      <c r="Y1019" s="294"/>
      <c r="Z1019" s="294"/>
      <c r="AA1019" s="294"/>
      <c r="AB1019" s="294"/>
      <c r="AC1019" s="294"/>
      <c r="AD1019" s="120"/>
    </row>
    <row r="1020" spans="1:30" ht="18" customHeight="1">
      <c r="A1020" s="121"/>
      <c r="B1020" s="260"/>
      <c r="C1020" s="261"/>
      <c r="D1020" s="40"/>
      <c r="E1020" s="266"/>
      <c r="F1020" s="267"/>
      <c r="G1020" s="268"/>
      <c r="H1020" s="104"/>
      <c r="I1020" s="104"/>
      <c r="J1020" s="269"/>
      <c r="K1020" s="104">
        <f t="shared" si="46"/>
        <v>0</v>
      </c>
      <c r="L1020" s="104">
        <f t="shared" si="44"/>
        <v>0</v>
      </c>
      <c r="M1020" s="105">
        <f t="shared" si="45"/>
        <v>0</v>
      </c>
      <c r="N1020" s="294"/>
      <c r="O1020" s="294"/>
      <c r="P1020" s="294"/>
      <c r="Q1020" s="294"/>
      <c r="R1020" s="294"/>
      <c r="S1020" s="294"/>
      <c r="T1020" s="294"/>
      <c r="U1020" s="294"/>
      <c r="V1020" s="294"/>
      <c r="W1020" s="294"/>
      <c r="X1020" s="294"/>
      <c r="Y1020" s="294"/>
      <c r="Z1020" s="294"/>
      <c r="AA1020" s="294"/>
      <c r="AB1020" s="294"/>
      <c r="AC1020" s="294"/>
      <c r="AD1020" s="120"/>
    </row>
    <row r="1021" spans="1:30" ht="18" customHeight="1">
      <c r="A1021" s="121"/>
      <c r="B1021" s="260"/>
      <c r="C1021" s="261"/>
      <c r="D1021" s="40"/>
      <c r="E1021" s="266"/>
      <c r="F1021" s="267"/>
      <c r="G1021" s="268"/>
      <c r="H1021" s="104"/>
      <c r="I1021" s="104"/>
      <c r="J1021" s="269"/>
      <c r="K1021" s="104">
        <f t="shared" si="46"/>
        <v>0</v>
      </c>
      <c r="L1021" s="104">
        <f t="shared" si="44"/>
        <v>0</v>
      </c>
      <c r="M1021" s="105">
        <f t="shared" si="45"/>
        <v>0</v>
      </c>
      <c r="N1021" s="294"/>
      <c r="O1021" s="294"/>
      <c r="P1021" s="294"/>
      <c r="Q1021" s="294"/>
      <c r="R1021" s="294"/>
      <c r="S1021" s="294"/>
      <c r="T1021" s="294"/>
      <c r="U1021" s="294"/>
      <c r="V1021" s="294"/>
      <c r="W1021" s="294"/>
      <c r="X1021" s="294"/>
      <c r="Y1021" s="294"/>
      <c r="Z1021" s="294"/>
      <c r="AA1021" s="294"/>
      <c r="AB1021" s="294"/>
      <c r="AC1021" s="294"/>
      <c r="AD1021" s="120"/>
    </row>
    <row r="1022" spans="1:30" ht="18" customHeight="1">
      <c r="A1022" s="121"/>
      <c r="B1022" s="260"/>
      <c r="C1022" s="261"/>
      <c r="D1022" s="40"/>
      <c r="E1022" s="266"/>
      <c r="F1022" s="267"/>
      <c r="G1022" s="268"/>
      <c r="H1022" s="104"/>
      <c r="I1022" s="104"/>
      <c r="J1022" s="269"/>
      <c r="K1022" s="104">
        <f t="shared" si="46"/>
        <v>0</v>
      </c>
      <c r="L1022" s="104">
        <f t="shared" si="44"/>
        <v>0</v>
      </c>
      <c r="M1022" s="105">
        <f t="shared" si="45"/>
        <v>0</v>
      </c>
      <c r="N1022" s="294"/>
      <c r="O1022" s="294"/>
      <c r="P1022" s="294"/>
      <c r="Q1022" s="294"/>
      <c r="R1022" s="294"/>
      <c r="S1022" s="294"/>
      <c r="T1022" s="294"/>
      <c r="U1022" s="294"/>
      <c r="V1022" s="294"/>
      <c r="W1022" s="294"/>
      <c r="X1022" s="294"/>
      <c r="Y1022" s="294"/>
      <c r="Z1022" s="294"/>
      <c r="AA1022" s="294"/>
      <c r="AB1022" s="294"/>
      <c r="AC1022" s="294"/>
      <c r="AD1022" s="120"/>
    </row>
    <row r="1023" spans="1:30" ht="18" customHeight="1">
      <c r="A1023" s="121"/>
      <c r="B1023" s="260"/>
      <c r="C1023" s="261"/>
      <c r="D1023" s="40"/>
      <c r="E1023" s="266"/>
      <c r="F1023" s="267"/>
      <c r="G1023" s="268"/>
      <c r="H1023" s="104"/>
      <c r="I1023" s="104"/>
      <c r="J1023" s="269"/>
      <c r="K1023" s="104">
        <f t="shared" si="46"/>
        <v>0</v>
      </c>
      <c r="L1023" s="104">
        <f t="shared" si="44"/>
        <v>0</v>
      </c>
      <c r="M1023" s="105">
        <f t="shared" si="45"/>
        <v>0</v>
      </c>
      <c r="N1023" s="294"/>
      <c r="O1023" s="294"/>
      <c r="P1023" s="294"/>
      <c r="Q1023" s="294"/>
      <c r="R1023" s="294"/>
      <c r="S1023" s="294"/>
      <c r="T1023" s="294"/>
      <c r="U1023" s="294"/>
      <c r="V1023" s="294"/>
      <c r="W1023" s="294"/>
      <c r="X1023" s="294"/>
      <c r="Y1023" s="294"/>
      <c r="Z1023" s="294"/>
      <c r="AA1023" s="294"/>
      <c r="AB1023" s="294"/>
      <c r="AC1023" s="294"/>
      <c r="AD1023" s="120"/>
    </row>
    <row r="1024" spans="1:30" ht="18" customHeight="1">
      <c r="A1024" s="121"/>
      <c r="B1024" s="260"/>
      <c r="C1024" s="261"/>
      <c r="D1024" s="40"/>
      <c r="E1024" s="266"/>
      <c r="F1024" s="267"/>
      <c r="G1024" s="268"/>
      <c r="H1024" s="104"/>
      <c r="I1024" s="104"/>
      <c r="J1024" s="269"/>
      <c r="K1024" s="104">
        <f t="shared" si="46"/>
        <v>0</v>
      </c>
      <c r="L1024" s="104">
        <f t="shared" si="44"/>
        <v>0</v>
      </c>
      <c r="M1024" s="105">
        <f t="shared" si="45"/>
        <v>0</v>
      </c>
      <c r="N1024" s="294"/>
      <c r="O1024" s="294"/>
      <c r="P1024" s="294"/>
      <c r="Q1024" s="294"/>
      <c r="R1024" s="294"/>
      <c r="S1024" s="294"/>
      <c r="T1024" s="294"/>
      <c r="U1024" s="294"/>
      <c r="V1024" s="294"/>
      <c r="W1024" s="294"/>
      <c r="X1024" s="294"/>
      <c r="Y1024" s="294"/>
      <c r="Z1024" s="294"/>
      <c r="AA1024" s="294"/>
      <c r="AB1024" s="294"/>
      <c r="AC1024" s="294"/>
      <c r="AD1024" s="120"/>
    </row>
    <row r="1025" spans="1:30" ht="18" customHeight="1">
      <c r="A1025" s="121"/>
      <c r="B1025" s="260"/>
      <c r="C1025" s="261"/>
      <c r="D1025" s="40"/>
      <c r="E1025" s="266"/>
      <c r="F1025" s="267"/>
      <c r="G1025" s="268"/>
      <c r="H1025" s="104"/>
      <c r="I1025" s="104"/>
      <c r="J1025" s="269"/>
      <c r="K1025" s="104">
        <f t="shared" si="46"/>
        <v>0</v>
      </c>
      <c r="L1025" s="104">
        <f t="shared" si="44"/>
        <v>0</v>
      </c>
      <c r="M1025" s="105">
        <f t="shared" si="45"/>
        <v>0</v>
      </c>
      <c r="N1025" s="294"/>
      <c r="O1025" s="294"/>
      <c r="P1025" s="294"/>
      <c r="Q1025" s="294"/>
      <c r="R1025" s="294"/>
      <c r="S1025" s="294"/>
      <c r="T1025" s="294"/>
      <c r="U1025" s="294"/>
      <c r="V1025" s="294"/>
      <c r="W1025" s="294"/>
      <c r="X1025" s="294"/>
      <c r="Y1025" s="294"/>
      <c r="Z1025" s="294"/>
      <c r="AA1025" s="294"/>
      <c r="AB1025" s="294"/>
      <c r="AC1025" s="294"/>
      <c r="AD1025" s="120"/>
    </row>
    <row r="1026" spans="1:30" ht="18" customHeight="1">
      <c r="A1026" s="121"/>
      <c r="B1026" s="260"/>
      <c r="C1026" s="261"/>
      <c r="D1026" s="40"/>
      <c r="E1026" s="266"/>
      <c r="F1026" s="267"/>
      <c r="G1026" s="268"/>
      <c r="H1026" s="104"/>
      <c r="I1026" s="104"/>
      <c r="J1026" s="269"/>
      <c r="K1026" s="104">
        <f t="shared" si="46"/>
        <v>0</v>
      </c>
      <c r="L1026" s="104">
        <f t="shared" si="44"/>
        <v>0</v>
      </c>
      <c r="M1026" s="105">
        <f t="shared" si="45"/>
        <v>0</v>
      </c>
      <c r="N1026" s="294"/>
      <c r="O1026" s="294"/>
      <c r="P1026" s="294"/>
      <c r="Q1026" s="294"/>
      <c r="R1026" s="294"/>
      <c r="S1026" s="294"/>
      <c r="T1026" s="294"/>
      <c r="U1026" s="294"/>
      <c r="V1026" s="294"/>
      <c r="W1026" s="294"/>
      <c r="X1026" s="294"/>
      <c r="Y1026" s="294"/>
      <c r="Z1026" s="294"/>
      <c r="AA1026" s="294"/>
      <c r="AB1026" s="294"/>
      <c r="AC1026" s="294"/>
      <c r="AD1026" s="120"/>
    </row>
    <row r="1027" spans="1:30" ht="18" customHeight="1">
      <c r="A1027" s="121"/>
      <c r="B1027" s="260"/>
      <c r="C1027" s="261"/>
      <c r="D1027" s="40"/>
      <c r="E1027" s="266"/>
      <c r="F1027" s="267"/>
      <c r="G1027" s="268"/>
      <c r="H1027" s="104"/>
      <c r="I1027" s="104"/>
      <c r="J1027" s="269"/>
      <c r="K1027" s="104">
        <f t="shared" si="46"/>
        <v>0</v>
      </c>
      <c r="L1027" s="104">
        <f t="shared" si="44"/>
        <v>0</v>
      </c>
      <c r="M1027" s="105">
        <f t="shared" si="45"/>
        <v>0</v>
      </c>
      <c r="N1027" s="294"/>
      <c r="O1027" s="294"/>
      <c r="P1027" s="294"/>
      <c r="Q1027" s="294"/>
      <c r="R1027" s="294"/>
      <c r="S1027" s="294"/>
      <c r="T1027" s="294"/>
      <c r="U1027" s="294"/>
      <c r="V1027" s="294"/>
      <c r="W1027" s="294"/>
      <c r="X1027" s="294"/>
      <c r="Y1027" s="294"/>
      <c r="Z1027" s="294"/>
      <c r="AA1027" s="294"/>
      <c r="AB1027" s="294"/>
      <c r="AC1027" s="294"/>
      <c r="AD1027" s="120"/>
    </row>
    <row r="1028" spans="1:30" ht="18" customHeight="1">
      <c r="A1028" s="121"/>
      <c r="B1028" s="260"/>
      <c r="C1028" s="261"/>
      <c r="D1028" s="40"/>
      <c r="E1028" s="266"/>
      <c r="F1028" s="267"/>
      <c r="G1028" s="268"/>
      <c r="H1028" s="104"/>
      <c r="I1028" s="104"/>
      <c r="J1028" s="269"/>
      <c r="K1028" s="104">
        <f t="shared" si="46"/>
        <v>0</v>
      </c>
      <c r="L1028" s="104">
        <f t="shared" si="44"/>
        <v>0</v>
      </c>
      <c r="M1028" s="105">
        <f t="shared" si="45"/>
        <v>0</v>
      </c>
      <c r="N1028" s="294"/>
      <c r="O1028" s="294"/>
      <c r="P1028" s="294"/>
      <c r="Q1028" s="294"/>
      <c r="R1028" s="294"/>
      <c r="S1028" s="294"/>
      <c r="T1028" s="294"/>
      <c r="U1028" s="294"/>
      <c r="V1028" s="294"/>
      <c r="W1028" s="294"/>
      <c r="X1028" s="294"/>
      <c r="Y1028" s="294"/>
      <c r="Z1028" s="294"/>
      <c r="AA1028" s="294"/>
      <c r="AB1028" s="294"/>
      <c r="AC1028" s="294"/>
      <c r="AD1028" s="120"/>
    </row>
    <row r="1029" spans="1:30" ht="18" customHeight="1">
      <c r="A1029" s="121"/>
      <c r="B1029" s="260"/>
      <c r="C1029" s="261"/>
      <c r="D1029" s="40"/>
      <c r="E1029" s="266"/>
      <c r="F1029" s="267"/>
      <c r="G1029" s="268"/>
      <c r="H1029" s="104"/>
      <c r="I1029" s="104"/>
      <c r="J1029" s="269"/>
      <c r="K1029" s="104">
        <f t="shared" si="46"/>
        <v>0</v>
      </c>
      <c r="L1029" s="104">
        <f t="shared" si="44"/>
        <v>0</v>
      </c>
      <c r="M1029" s="105">
        <f t="shared" si="45"/>
        <v>0</v>
      </c>
      <c r="N1029" s="294"/>
      <c r="O1029" s="294"/>
      <c r="P1029" s="294"/>
      <c r="Q1029" s="294"/>
      <c r="R1029" s="294"/>
      <c r="S1029" s="294"/>
      <c r="T1029" s="294"/>
      <c r="U1029" s="294"/>
      <c r="V1029" s="294"/>
      <c r="W1029" s="294"/>
      <c r="X1029" s="294"/>
      <c r="Y1029" s="294"/>
      <c r="Z1029" s="294"/>
      <c r="AA1029" s="294"/>
      <c r="AB1029" s="294"/>
      <c r="AC1029" s="294"/>
      <c r="AD1029" s="120"/>
    </row>
    <row r="1030" spans="1:30" ht="18" customHeight="1">
      <c r="A1030" s="121"/>
      <c r="B1030" s="260"/>
      <c r="C1030" s="261"/>
      <c r="D1030" s="40"/>
      <c r="E1030" s="266"/>
      <c r="F1030" s="267"/>
      <c r="G1030" s="268"/>
      <c r="H1030" s="104"/>
      <c r="I1030" s="104"/>
      <c r="J1030" s="269"/>
      <c r="K1030" s="104">
        <f t="shared" si="46"/>
        <v>0</v>
      </c>
      <c r="L1030" s="104">
        <f t="shared" si="44"/>
        <v>0</v>
      </c>
      <c r="M1030" s="105">
        <f t="shared" si="45"/>
        <v>0</v>
      </c>
      <c r="N1030" s="294"/>
      <c r="O1030" s="294"/>
      <c r="P1030" s="294"/>
      <c r="Q1030" s="294"/>
      <c r="R1030" s="294"/>
      <c r="S1030" s="294"/>
      <c r="T1030" s="294"/>
      <c r="U1030" s="294"/>
      <c r="V1030" s="294"/>
      <c r="W1030" s="294"/>
      <c r="X1030" s="294"/>
      <c r="Y1030" s="294"/>
      <c r="Z1030" s="294"/>
      <c r="AA1030" s="294"/>
      <c r="AB1030" s="294"/>
      <c r="AC1030" s="294"/>
      <c r="AD1030" s="120"/>
    </row>
    <row r="1031" spans="1:30" ht="18" customHeight="1">
      <c r="A1031" s="121"/>
      <c r="B1031" s="260"/>
      <c r="C1031" s="261"/>
      <c r="D1031" s="40"/>
      <c r="E1031" s="266"/>
      <c r="F1031" s="267"/>
      <c r="G1031" s="268"/>
      <c r="H1031" s="104"/>
      <c r="I1031" s="104"/>
      <c r="J1031" s="269"/>
      <c r="K1031" s="104">
        <f t="shared" si="46"/>
        <v>0</v>
      </c>
      <c r="L1031" s="104">
        <f t="shared" si="44"/>
        <v>0</v>
      </c>
      <c r="M1031" s="105">
        <f t="shared" si="45"/>
        <v>0</v>
      </c>
      <c r="N1031" s="294"/>
      <c r="O1031" s="294"/>
      <c r="P1031" s="294"/>
      <c r="Q1031" s="294"/>
      <c r="R1031" s="294"/>
      <c r="S1031" s="294"/>
      <c r="T1031" s="294"/>
      <c r="U1031" s="294"/>
      <c r="V1031" s="294"/>
      <c r="W1031" s="294"/>
      <c r="X1031" s="294"/>
      <c r="Y1031" s="294"/>
      <c r="Z1031" s="294"/>
      <c r="AA1031" s="294"/>
      <c r="AB1031" s="294"/>
      <c r="AC1031" s="294"/>
      <c r="AD1031" s="120"/>
    </row>
    <row r="1032" spans="1:30" ht="18" customHeight="1">
      <c r="A1032" s="121"/>
      <c r="B1032" s="260"/>
      <c r="C1032" s="261"/>
      <c r="D1032" s="40"/>
      <c r="E1032" s="266"/>
      <c r="F1032" s="267"/>
      <c r="G1032" s="268"/>
      <c r="H1032" s="104"/>
      <c r="I1032" s="104"/>
      <c r="J1032" s="269"/>
      <c r="K1032" s="104">
        <f t="shared" si="46"/>
        <v>0</v>
      </c>
      <c r="L1032" s="104">
        <f t="shared" si="44"/>
        <v>0</v>
      </c>
      <c r="M1032" s="105">
        <f t="shared" si="45"/>
        <v>0</v>
      </c>
      <c r="N1032" s="294"/>
      <c r="O1032" s="294"/>
      <c r="P1032" s="294"/>
      <c r="Q1032" s="294"/>
      <c r="R1032" s="294"/>
      <c r="S1032" s="294"/>
      <c r="T1032" s="294"/>
      <c r="U1032" s="294"/>
      <c r="V1032" s="294"/>
      <c r="W1032" s="294"/>
      <c r="X1032" s="294"/>
      <c r="Y1032" s="294"/>
      <c r="Z1032" s="294"/>
      <c r="AA1032" s="294"/>
      <c r="AB1032" s="294"/>
      <c r="AC1032" s="294"/>
      <c r="AD1032" s="120"/>
    </row>
    <row r="1033" spans="1:30" ht="18" customHeight="1">
      <c r="A1033" s="121"/>
      <c r="B1033" s="260"/>
      <c r="C1033" s="261"/>
      <c r="D1033" s="40"/>
      <c r="E1033" s="266"/>
      <c r="F1033" s="267"/>
      <c r="G1033" s="268"/>
      <c r="H1033" s="104"/>
      <c r="I1033" s="104"/>
      <c r="J1033" s="269"/>
      <c r="K1033" s="104">
        <f t="shared" si="46"/>
        <v>0</v>
      </c>
      <c r="L1033" s="104">
        <f t="shared" si="44"/>
        <v>0</v>
      </c>
      <c r="M1033" s="105">
        <f t="shared" si="45"/>
        <v>0</v>
      </c>
      <c r="N1033" s="294"/>
      <c r="O1033" s="294"/>
      <c r="P1033" s="294"/>
      <c r="Q1033" s="294"/>
      <c r="R1033" s="294"/>
      <c r="S1033" s="294"/>
      <c r="T1033" s="294"/>
      <c r="U1033" s="294"/>
      <c r="V1033" s="294"/>
      <c r="W1033" s="294"/>
      <c r="X1033" s="294"/>
      <c r="Y1033" s="294"/>
      <c r="Z1033" s="294"/>
      <c r="AA1033" s="294"/>
      <c r="AB1033" s="294"/>
      <c r="AC1033" s="294"/>
      <c r="AD1033" s="120"/>
    </row>
    <row r="1034" spans="1:30" ht="18" customHeight="1">
      <c r="A1034" s="121"/>
      <c r="B1034" s="260"/>
      <c r="C1034" s="261"/>
      <c r="D1034" s="40"/>
      <c r="E1034" s="266"/>
      <c r="F1034" s="267"/>
      <c r="G1034" s="268"/>
      <c r="H1034" s="104"/>
      <c r="I1034" s="104"/>
      <c r="J1034" s="269"/>
      <c r="K1034" s="104">
        <f t="shared" si="46"/>
        <v>0</v>
      </c>
      <c r="L1034" s="104">
        <f t="shared" si="44"/>
        <v>0</v>
      </c>
      <c r="M1034" s="105">
        <f t="shared" si="45"/>
        <v>0</v>
      </c>
      <c r="N1034" s="294"/>
      <c r="O1034" s="294"/>
      <c r="P1034" s="294"/>
      <c r="Q1034" s="294"/>
      <c r="R1034" s="294"/>
      <c r="S1034" s="294"/>
      <c r="T1034" s="294"/>
      <c r="U1034" s="294"/>
      <c r="V1034" s="294"/>
      <c r="W1034" s="294"/>
      <c r="X1034" s="294"/>
      <c r="Y1034" s="294"/>
      <c r="Z1034" s="294"/>
      <c r="AA1034" s="294"/>
      <c r="AB1034" s="294"/>
      <c r="AC1034" s="294"/>
      <c r="AD1034" s="120"/>
    </row>
    <row r="1035" spans="1:30" ht="18" customHeight="1">
      <c r="A1035" s="121"/>
      <c r="B1035" s="260"/>
      <c r="C1035" s="261"/>
      <c r="D1035" s="40"/>
      <c r="E1035" s="266"/>
      <c r="F1035" s="267"/>
      <c r="G1035" s="268"/>
      <c r="H1035" s="104"/>
      <c r="I1035" s="104"/>
      <c r="J1035" s="269"/>
      <c r="K1035" s="104">
        <f t="shared" si="46"/>
        <v>0</v>
      </c>
      <c r="L1035" s="104">
        <f t="shared" si="44"/>
        <v>0</v>
      </c>
      <c r="M1035" s="105">
        <f t="shared" si="45"/>
        <v>0</v>
      </c>
      <c r="N1035" s="294"/>
      <c r="O1035" s="294"/>
      <c r="P1035" s="294"/>
      <c r="Q1035" s="294"/>
      <c r="R1035" s="294"/>
      <c r="S1035" s="294"/>
      <c r="T1035" s="294"/>
      <c r="U1035" s="294"/>
      <c r="V1035" s="294"/>
      <c r="W1035" s="294"/>
      <c r="X1035" s="294"/>
      <c r="Y1035" s="294"/>
      <c r="Z1035" s="294"/>
      <c r="AA1035" s="294"/>
      <c r="AB1035" s="294"/>
      <c r="AC1035" s="294"/>
      <c r="AD1035" s="120"/>
    </row>
    <row r="1036" spans="1:30" ht="18" customHeight="1">
      <c r="A1036" s="121"/>
      <c r="B1036" s="260"/>
      <c r="C1036" s="261"/>
      <c r="D1036" s="40"/>
      <c r="E1036" s="266"/>
      <c r="F1036" s="267"/>
      <c r="G1036" s="268"/>
      <c r="H1036" s="104"/>
      <c r="I1036" s="104"/>
      <c r="J1036" s="269"/>
      <c r="K1036" s="104">
        <f t="shared" si="46"/>
        <v>0</v>
      </c>
      <c r="L1036" s="104">
        <f t="shared" si="44"/>
        <v>0</v>
      </c>
      <c r="M1036" s="105">
        <f t="shared" si="45"/>
        <v>0</v>
      </c>
      <c r="N1036" s="294"/>
      <c r="O1036" s="294"/>
      <c r="P1036" s="294"/>
      <c r="Q1036" s="294"/>
      <c r="R1036" s="294"/>
      <c r="S1036" s="294"/>
      <c r="T1036" s="294"/>
      <c r="U1036" s="294"/>
      <c r="V1036" s="294"/>
      <c r="W1036" s="294"/>
      <c r="X1036" s="294"/>
      <c r="Y1036" s="294"/>
      <c r="Z1036" s="294"/>
      <c r="AA1036" s="294"/>
      <c r="AB1036" s="294"/>
      <c r="AC1036" s="294"/>
      <c r="AD1036" s="120"/>
    </row>
    <row r="1037" spans="1:30" ht="18" customHeight="1">
      <c r="A1037" s="121"/>
      <c r="B1037" s="260"/>
      <c r="C1037" s="261"/>
      <c r="D1037" s="40"/>
      <c r="E1037" s="266"/>
      <c r="F1037" s="267"/>
      <c r="G1037" s="268"/>
      <c r="H1037" s="104"/>
      <c r="I1037" s="104"/>
      <c r="J1037" s="269"/>
      <c r="K1037" s="104">
        <f t="shared" si="46"/>
        <v>0</v>
      </c>
      <c r="L1037" s="104">
        <f t="shared" si="44"/>
        <v>0</v>
      </c>
      <c r="M1037" s="105">
        <f t="shared" si="45"/>
        <v>0</v>
      </c>
      <c r="N1037" s="294"/>
      <c r="O1037" s="294"/>
      <c r="P1037" s="294"/>
      <c r="Q1037" s="294"/>
      <c r="R1037" s="294"/>
      <c r="S1037" s="294"/>
      <c r="T1037" s="294"/>
      <c r="U1037" s="294"/>
      <c r="V1037" s="294"/>
      <c r="W1037" s="294"/>
      <c r="X1037" s="294"/>
      <c r="Y1037" s="294"/>
      <c r="Z1037" s="294"/>
      <c r="AA1037" s="294"/>
      <c r="AB1037" s="294"/>
      <c r="AC1037" s="294"/>
      <c r="AD1037" s="120"/>
    </row>
    <row r="1038" spans="1:30" ht="18" customHeight="1">
      <c r="A1038" s="121"/>
      <c r="B1038" s="260"/>
      <c r="C1038" s="261"/>
      <c r="D1038" s="40"/>
      <c r="E1038" s="266"/>
      <c r="F1038" s="267"/>
      <c r="G1038" s="268"/>
      <c r="H1038" s="104"/>
      <c r="I1038" s="104"/>
      <c r="J1038" s="269"/>
      <c r="K1038" s="104">
        <f t="shared" si="46"/>
        <v>0</v>
      </c>
      <c r="L1038" s="104">
        <f t="shared" si="44"/>
        <v>0</v>
      </c>
      <c r="M1038" s="105">
        <f t="shared" si="45"/>
        <v>0</v>
      </c>
      <c r="N1038" s="294"/>
      <c r="O1038" s="294"/>
      <c r="P1038" s="294"/>
      <c r="Q1038" s="294"/>
      <c r="R1038" s="294"/>
      <c r="S1038" s="294"/>
      <c r="T1038" s="294"/>
      <c r="U1038" s="294"/>
      <c r="V1038" s="294"/>
      <c r="W1038" s="294"/>
      <c r="X1038" s="294"/>
      <c r="Y1038" s="294"/>
      <c r="Z1038" s="294"/>
      <c r="AA1038" s="294"/>
      <c r="AB1038" s="294"/>
      <c r="AC1038" s="294"/>
      <c r="AD1038" s="120"/>
    </row>
    <row r="1039" spans="1:30" ht="18" customHeight="1">
      <c r="A1039" s="121"/>
      <c r="B1039" s="260"/>
      <c r="C1039" s="261"/>
      <c r="D1039" s="40"/>
      <c r="E1039" s="266"/>
      <c r="F1039" s="267"/>
      <c r="G1039" s="268"/>
      <c r="H1039" s="104"/>
      <c r="I1039" s="104"/>
      <c r="J1039" s="269"/>
      <c r="K1039" s="104">
        <f t="shared" si="46"/>
        <v>0</v>
      </c>
      <c r="L1039" s="104">
        <f t="shared" si="44"/>
        <v>0</v>
      </c>
      <c r="M1039" s="105">
        <f t="shared" si="45"/>
        <v>0</v>
      </c>
      <c r="N1039" s="294"/>
      <c r="O1039" s="294"/>
      <c r="P1039" s="294"/>
      <c r="Q1039" s="294"/>
      <c r="R1039" s="294"/>
      <c r="S1039" s="294"/>
      <c r="T1039" s="294"/>
      <c r="U1039" s="294"/>
      <c r="V1039" s="294"/>
      <c r="W1039" s="294"/>
      <c r="X1039" s="294"/>
      <c r="Y1039" s="294"/>
      <c r="Z1039" s="294"/>
      <c r="AA1039" s="294"/>
      <c r="AB1039" s="294"/>
      <c r="AC1039" s="294"/>
      <c r="AD1039" s="120"/>
    </row>
    <row r="1040" spans="1:30" ht="18" customHeight="1">
      <c r="A1040" s="121"/>
      <c r="B1040" s="260"/>
      <c r="C1040" s="261"/>
      <c r="D1040" s="40"/>
      <c r="E1040" s="266"/>
      <c r="F1040" s="267"/>
      <c r="G1040" s="268"/>
      <c r="H1040" s="104"/>
      <c r="I1040" s="104"/>
      <c r="J1040" s="269"/>
      <c r="K1040" s="104">
        <f t="shared" si="46"/>
        <v>0</v>
      </c>
      <c r="L1040" s="104">
        <f t="shared" si="44"/>
        <v>0</v>
      </c>
      <c r="M1040" s="105">
        <f t="shared" si="45"/>
        <v>0</v>
      </c>
      <c r="N1040" s="294"/>
      <c r="O1040" s="294"/>
      <c r="P1040" s="294"/>
      <c r="Q1040" s="294"/>
      <c r="R1040" s="294"/>
      <c r="S1040" s="294"/>
      <c r="T1040" s="294"/>
      <c r="U1040" s="294"/>
      <c r="V1040" s="294"/>
      <c r="W1040" s="294"/>
      <c r="X1040" s="294"/>
      <c r="Y1040" s="294"/>
      <c r="Z1040" s="294"/>
      <c r="AA1040" s="294"/>
      <c r="AB1040" s="294"/>
      <c r="AC1040" s="294"/>
      <c r="AD1040" s="120"/>
    </row>
    <row r="1041" spans="1:30" ht="18" customHeight="1">
      <c r="A1041" s="121"/>
      <c r="B1041" s="260"/>
      <c r="C1041" s="261"/>
      <c r="D1041" s="40"/>
      <c r="E1041" s="266"/>
      <c r="F1041" s="267"/>
      <c r="G1041" s="268"/>
      <c r="H1041" s="104"/>
      <c r="I1041" s="104"/>
      <c r="J1041" s="269"/>
      <c r="K1041" s="104">
        <f t="shared" si="46"/>
        <v>0</v>
      </c>
      <c r="L1041" s="104">
        <f t="shared" si="44"/>
        <v>0</v>
      </c>
      <c r="M1041" s="105">
        <f t="shared" si="45"/>
        <v>0</v>
      </c>
      <c r="N1041" s="294"/>
      <c r="O1041" s="294"/>
      <c r="P1041" s="294"/>
      <c r="Q1041" s="294"/>
      <c r="R1041" s="294"/>
      <c r="S1041" s="294"/>
      <c r="T1041" s="294"/>
      <c r="U1041" s="294"/>
      <c r="V1041" s="294"/>
      <c r="W1041" s="294"/>
      <c r="X1041" s="294"/>
      <c r="Y1041" s="294"/>
      <c r="Z1041" s="294"/>
      <c r="AA1041" s="294"/>
      <c r="AB1041" s="294"/>
      <c r="AC1041" s="294"/>
      <c r="AD1041" s="120"/>
    </row>
    <row r="1042" spans="1:30" ht="18" customHeight="1">
      <c r="A1042" s="142"/>
      <c r="B1042" s="270"/>
      <c r="C1042" s="271"/>
      <c r="D1042" s="40"/>
      <c r="E1042" s="266"/>
      <c r="F1042" s="267"/>
      <c r="G1042" s="268"/>
      <c r="H1042" s="104"/>
      <c r="I1042" s="104"/>
      <c r="J1042" s="269"/>
      <c r="K1042" s="104">
        <f t="shared" si="46"/>
        <v>0</v>
      </c>
      <c r="L1042" s="104">
        <f t="shared" si="44"/>
        <v>0</v>
      </c>
      <c r="M1042" s="105">
        <f t="shared" si="45"/>
        <v>0</v>
      </c>
      <c r="N1042" s="286"/>
      <c r="O1042" s="286"/>
      <c r="P1042" s="286"/>
      <c r="Q1042" s="286"/>
      <c r="R1042" s="286"/>
      <c r="S1042" s="286"/>
      <c r="T1042" s="286"/>
      <c r="U1042" s="286"/>
      <c r="V1042" s="286"/>
      <c r="W1042" s="286"/>
      <c r="X1042" s="286"/>
      <c r="Y1042" s="286"/>
      <c r="Z1042" s="286"/>
      <c r="AA1042" s="286"/>
      <c r="AB1042" s="286"/>
      <c r="AC1042" s="286"/>
      <c r="AD1042" s="120"/>
    </row>
    <row r="1043" spans="1:30" ht="18" customHeight="1">
      <c r="A1043" s="56">
        <v>46</v>
      </c>
      <c r="B1043" s="66"/>
      <c r="C1043" s="265"/>
      <c r="D1043" s="40"/>
      <c r="E1043" s="266"/>
      <c r="F1043" s="267"/>
      <c r="G1043" s="268"/>
      <c r="H1043" s="104"/>
      <c r="I1043" s="104"/>
      <c r="J1043" s="269"/>
      <c r="K1043" s="104">
        <f t="shared" si="46"/>
        <v>0</v>
      </c>
      <c r="L1043" s="104">
        <f t="shared" si="44"/>
        <v>0</v>
      </c>
      <c r="M1043" s="105">
        <f t="shared" si="45"/>
        <v>0</v>
      </c>
      <c r="N1043" s="319"/>
      <c r="O1043" s="314"/>
      <c r="P1043" s="313">
        <f>SUM(M1043:M1072)+N1043+O1043</f>
        <v>0</v>
      </c>
      <c r="Q1043" s="314">
        <v>0</v>
      </c>
      <c r="R1043" s="313"/>
      <c r="S1043" s="316"/>
      <c r="T1043" s="314"/>
      <c r="U1043" s="316">
        <v>112</v>
      </c>
      <c r="V1043" s="314"/>
      <c r="W1043" s="316">
        <v>56</v>
      </c>
      <c r="X1043" s="314"/>
      <c r="Y1043" s="313">
        <f>ROUND((P1043-T1043),1)</f>
        <v>0</v>
      </c>
      <c r="Z1043" s="312">
        <f>IF(OR(SUM(V1043:V1072)="",SUM(Q1043:Q1072)=""),0,IF(OR(SUM(U1043:U1072)=320,SUM(V1043:V1072)&gt;0),ROUND((SUM(Q1043:Q1072)-SUM(V1043:V1072)),1),0))</f>
        <v>0</v>
      </c>
      <c r="AA1043" s="312">
        <f>IF(OR(SUM(X1043:X1072)="",SUM(R1043:R1072)=""),0,IF(OR(SUM(W1043:W1072)=160,SUM(X1043:X1072)&gt;0),ROUND((SUM(R1043:R1072)-SUM(X1043:X1072)),1),0))</f>
        <v>0</v>
      </c>
      <c r="AB1043" s="314"/>
      <c r="AC1043" s="315">
        <f>SUM(Y1043:AA1072)</f>
        <v>0</v>
      </c>
      <c r="AD1043" s="120"/>
    </row>
    <row r="1044" spans="1:30" ht="18" customHeight="1">
      <c r="A1044" s="121"/>
      <c r="B1044" s="260"/>
      <c r="C1044" s="261"/>
      <c r="D1044" s="40"/>
      <c r="E1044" s="266"/>
      <c r="F1044" s="267"/>
      <c r="G1044" s="268"/>
      <c r="H1044" s="104"/>
      <c r="I1044" s="104"/>
      <c r="J1044" s="269"/>
      <c r="K1044" s="104">
        <f t="shared" si="46"/>
        <v>0</v>
      </c>
      <c r="L1044" s="104">
        <f t="shared" si="44"/>
        <v>0</v>
      </c>
      <c r="M1044" s="105">
        <f t="shared" si="45"/>
        <v>0</v>
      </c>
      <c r="N1044" s="294"/>
      <c r="O1044" s="294"/>
      <c r="P1044" s="294"/>
      <c r="Q1044" s="294"/>
      <c r="R1044" s="294"/>
      <c r="S1044" s="294"/>
      <c r="T1044" s="294"/>
      <c r="U1044" s="294"/>
      <c r="V1044" s="294"/>
      <c r="W1044" s="294"/>
      <c r="X1044" s="294"/>
      <c r="Y1044" s="294"/>
      <c r="Z1044" s="294"/>
      <c r="AA1044" s="294"/>
      <c r="AB1044" s="294"/>
      <c r="AC1044" s="294"/>
      <c r="AD1044" s="120"/>
    </row>
    <row r="1045" spans="1:30" ht="18" customHeight="1">
      <c r="A1045" s="121"/>
      <c r="B1045" s="260"/>
      <c r="C1045" s="261"/>
      <c r="D1045" s="40"/>
      <c r="E1045" s="266"/>
      <c r="F1045" s="267"/>
      <c r="G1045" s="268"/>
      <c r="H1045" s="104"/>
      <c r="I1045" s="104"/>
      <c r="J1045" s="269"/>
      <c r="K1045" s="104">
        <f t="shared" si="46"/>
        <v>0</v>
      </c>
      <c r="L1045" s="104">
        <f t="shared" si="44"/>
        <v>0</v>
      </c>
      <c r="M1045" s="105">
        <f t="shared" si="45"/>
        <v>0</v>
      </c>
      <c r="N1045" s="294"/>
      <c r="O1045" s="294"/>
      <c r="P1045" s="294"/>
      <c r="Q1045" s="294"/>
      <c r="R1045" s="294"/>
      <c r="S1045" s="294"/>
      <c r="T1045" s="294"/>
      <c r="U1045" s="294"/>
      <c r="V1045" s="294"/>
      <c r="W1045" s="294"/>
      <c r="X1045" s="294"/>
      <c r="Y1045" s="294"/>
      <c r="Z1045" s="294"/>
      <c r="AA1045" s="294"/>
      <c r="AB1045" s="294"/>
      <c r="AC1045" s="294"/>
      <c r="AD1045" s="120"/>
    </row>
    <row r="1046" spans="1:30" ht="18" customHeight="1">
      <c r="A1046" s="121"/>
      <c r="B1046" s="260"/>
      <c r="C1046" s="261"/>
      <c r="D1046" s="40"/>
      <c r="E1046" s="266"/>
      <c r="F1046" s="267"/>
      <c r="G1046" s="268"/>
      <c r="H1046" s="104"/>
      <c r="I1046" s="104"/>
      <c r="J1046" s="269"/>
      <c r="K1046" s="104">
        <f t="shared" si="46"/>
        <v>0</v>
      </c>
      <c r="L1046" s="104">
        <f t="shared" si="44"/>
        <v>0</v>
      </c>
      <c r="M1046" s="105">
        <f t="shared" si="45"/>
        <v>0</v>
      </c>
      <c r="N1046" s="294"/>
      <c r="O1046" s="294"/>
      <c r="P1046" s="294"/>
      <c r="Q1046" s="294"/>
      <c r="R1046" s="294"/>
      <c r="S1046" s="294"/>
      <c r="T1046" s="294"/>
      <c r="U1046" s="294"/>
      <c r="V1046" s="294"/>
      <c r="W1046" s="294"/>
      <c r="X1046" s="294"/>
      <c r="Y1046" s="294"/>
      <c r="Z1046" s="294"/>
      <c r="AA1046" s="294"/>
      <c r="AB1046" s="294"/>
      <c r="AC1046" s="294"/>
      <c r="AD1046" s="120"/>
    </row>
    <row r="1047" spans="1:30" ht="18" customHeight="1">
      <c r="A1047" s="121"/>
      <c r="B1047" s="260"/>
      <c r="C1047" s="261"/>
      <c r="D1047" s="40"/>
      <c r="E1047" s="266"/>
      <c r="F1047" s="267"/>
      <c r="G1047" s="268"/>
      <c r="H1047" s="104"/>
      <c r="I1047" s="104"/>
      <c r="J1047" s="269"/>
      <c r="K1047" s="104">
        <f t="shared" si="46"/>
        <v>0</v>
      </c>
      <c r="L1047" s="104">
        <f t="shared" si="44"/>
        <v>0</v>
      </c>
      <c r="M1047" s="105">
        <f t="shared" si="45"/>
        <v>0</v>
      </c>
      <c r="N1047" s="294"/>
      <c r="O1047" s="294"/>
      <c r="P1047" s="294"/>
      <c r="Q1047" s="294"/>
      <c r="R1047" s="294"/>
      <c r="S1047" s="294"/>
      <c r="T1047" s="294"/>
      <c r="U1047" s="294"/>
      <c r="V1047" s="294"/>
      <c r="W1047" s="294"/>
      <c r="X1047" s="294"/>
      <c r="Y1047" s="294"/>
      <c r="Z1047" s="294"/>
      <c r="AA1047" s="294"/>
      <c r="AB1047" s="294"/>
      <c r="AC1047" s="294"/>
      <c r="AD1047" s="120"/>
    </row>
    <row r="1048" spans="1:30" ht="18" customHeight="1">
      <c r="A1048" s="121"/>
      <c r="B1048" s="260"/>
      <c r="C1048" s="261"/>
      <c r="D1048" s="40"/>
      <c r="E1048" s="266"/>
      <c r="F1048" s="267"/>
      <c r="G1048" s="268"/>
      <c r="H1048" s="104"/>
      <c r="I1048" s="104"/>
      <c r="J1048" s="269"/>
      <c r="K1048" s="104">
        <f t="shared" si="46"/>
        <v>0</v>
      </c>
      <c r="L1048" s="104">
        <f t="shared" si="44"/>
        <v>0</v>
      </c>
      <c r="M1048" s="105">
        <f t="shared" si="45"/>
        <v>0</v>
      </c>
      <c r="N1048" s="294"/>
      <c r="O1048" s="294"/>
      <c r="P1048" s="294"/>
      <c r="Q1048" s="294"/>
      <c r="R1048" s="294"/>
      <c r="S1048" s="294"/>
      <c r="T1048" s="294"/>
      <c r="U1048" s="294"/>
      <c r="V1048" s="294"/>
      <c r="W1048" s="294"/>
      <c r="X1048" s="294"/>
      <c r="Y1048" s="294"/>
      <c r="Z1048" s="294"/>
      <c r="AA1048" s="294"/>
      <c r="AB1048" s="294"/>
      <c r="AC1048" s="294"/>
      <c r="AD1048" s="120"/>
    </row>
    <row r="1049" spans="1:30" ht="18" customHeight="1">
      <c r="A1049" s="121"/>
      <c r="B1049" s="260"/>
      <c r="C1049" s="261"/>
      <c r="D1049" s="40"/>
      <c r="E1049" s="266"/>
      <c r="F1049" s="267"/>
      <c r="G1049" s="268"/>
      <c r="H1049" s="104"/>
      <c r="I1049" s="104"/>
      <c r="J1049" s="269"/>
      <c r="K1049" s="104">
        <f t="shared" si="46"/>
        <v>0</v>
      </c>
      <c r="L1049" s="104">
        <f t="shared" si="44"/>
        <v>0</v>
      </c>
      <c r="M1049" s="105">
        <f t="shared" si="45"/>
        <v>0</v>
      </c>
      <c r="N1049" s="294"/>
      <c r="O1049" s="294"/>
      <c r="P1049" s="294"/>
      <c r="Q1049" s="294"/>
      <c r="R1049" s="294"/>
      <c r="S1049" s="294"/>
      <c r="T1049" s="294"/>
      <c r="U1049" s="294"/>
      <c r="V1049" s="294"/>
      <c r="W1049" s="294"/>
      <c r="X1049" s="294"/>
      <c r="Y1049" s="294"/>
      <c r="Z1049" s="294"/>
      <c r="AA1049" s="294"/>
      <c r="AB1049" s="294"/>
      <c r="AC1049" s="294"/>
      <c r="AD1049" s="120"/>
    </row>
    <row r="1050" spans="1:30" ht="18" customHeight="1">
      <c r="A1050" s="121"/>
      <c r="B1050" s="260"/>
      <c r="C1050" s="261"/>
      <c r="D1050" s="40"/>
      <c r="E1050" s="266"/>
      <c r="F1050" s="267"/>
      <c r="G1050" s="268"/>
      <c r="H1050" s="104"/>
      <c r="I1050" s="104"/>
      <c r="J1050" s="269"/>
      <c r="K1050" s="104">
        <f t="shared" si="46"/>
        <v>0</v>
      </c>
      <c r="L1050" s="104">
        <f t="shared" si="44"/>
        <v>0</v>
      </c>
      <c r="M1050" s="105">
        <f t="shared" si="45"/>
        <v>0</v>
      </c>
      <c r="N1050" s="294"/>
      <c r="O1050" s="294"/>
      <c r="P1050" s="294"/>
      <c r="Q1050" s="294"/>
      <c r="R1050" s="294"/>
      <c r="S1050" s="294"/>
      <c r="T1050" s="294"/>
      <c r="U1050" s="294"/>
      <c r="V1050" s="294"/>
      <c r="W1050" s="294"/>
      <c r="X1050" s="294"/>
      <c r="Y1050" s="294"/>
      <c r="Z1050" s="294"/>
      <c r="AA1050" s="294"/>
      <c r="AB1050" s="294"/>
      <c r="AC1050" s="294"/>
      <c r="AD1050" s="120"/>
    </row>
    <row r="1051" spans="1:30" ht="18" customHeight="1">
      <c r="A1051" s="121"/>
      <c r="B1051" s="260"/>
      <c r="C1051" s="261"/>
      <c r="D1051" s="40"/>
      <c r="E1051" s="266"/>
      <c r="F1051" s="267"/>
      <c r="G1051" s="268"/>
      <c r="H1051" s="104"/>
      <c r="I1051" s="104"/>
      <c r="J1051" s="269"/>
      <c r="K1051" s="104">
        <f t="shared" si="46"/>
        <v>0</v>
      </c>
      <c r="L1051" s="104">
        <f t="shared" si="44"/>
        <v>0</v>
      </c>
      <c r="M1051" s="105">
        <f t="shared" si="45"/>
        <v>0</v>
      </c>
      <c r="N1051" s="294"/>
      <c r="O1051" s="294"/>
      <c r="P1051" s="294"/>
      <c r="Q1051" s="294"/>
      <c r="R1051" s="294"/>
      <c r="S1051" s="294"/>
      <c r="T1051" s="294"/>
      <c r="U1051" s="294"/>
      <c r="V1051" s="294"/>
      <c r="W1051" s="294"/>
      <c r="X1051" s="294"/>
      <c r="Y1051" s="294"/>
      <c r="Z1051" s="294"/>
      <c r="AA1051" s="294"/>
      <c r="AB1051" s="294"/>
      <c r="AC1051" s="294"/>
      <c r="AD1051" s="120"/>
    </row>
    <row r="1052" spans="1:30" ht="18" customHeight="1">
      <c r="A1052" s="121"/>
      <c r="B1052" s="260"/>
      <c r="C1052" s="261"/>
      <c r="D1052" s="40"/>
      <c r="E1052" s="266"/>
      <c r="F1052" s="267"/>
      <c r="G1052" s="268"/>
      <c r="H1052" s="104"/>
      <c r="I1052" s="104"/>
      <c r="J1052" s="269"/>
      <c r="K1052" s="104">
        <f t="shared" si="46"/>
        <v>0</v>
      </c>
      <c r="L1052" s="104">
        <f t="shared" si="44"/>
        <v>0</v>
      </c>
      <c r="M1052" s="105">
        <f t="shared" si="45"/>
        <v>0</v>
      </c>
      <c r="N1052" s="294"/>
      <c r="O1052" s="294"/>
      <c r="P1052" s="294"/>
      <c r="Q1052" s="294"/>
      <c r="R1052" s="294"/>
      <c r="S1052" s="294"/>
      <c r="T1052" s="294"/>
      <c r="U1052" s="294"/>
      <c r="V1052" s="294"/>
      <c r="W1052" s="294"/>
      <c r="X1052" s="294"/>
      <c r="Y1052" s="294"/>
      <c r="Z1052" s="294"/>
      <c r="AA1052" s="294"/>
      <c r="AB1052" s="294"/>
      <c r="AC1052" s="294"/>
      <c r="AD1052" s="120"/>
    </row>
    <row r="1053" spans="1:30" ht="18" customHeight="1">
      <c r="A1053" s="121"/>
      <c r="B1053" s="260"/>
      <c r="C1053" s="261"/>
      <c r="D1053" s="40"/>
      <c r="E1053" s="266"/>
      <c r="F1053" s="267"/>
      <c r="G1053" s="268"/>
      <c r="H1053" s="104"/>
      <c r="I1053" s="104"/>
      <c r="J1053" s="269"/>
      <c r="K1053" s="104">
        <f t="shared" si="46"/>
        <v>0</v>
      </c>
      <c r="L1053" s="104">
        <f t="shared" si="44"/>
        <v>0</v>
      </c>
      <c r="M1053" s="105">
        <f t="shared" si="45"/>
        <v>0</v>
      </c>
      <c r="N1053" s="294"/>
      <c r="O1053" s="294"/>
      <c r="P1053" s="294"/>
      <c r="Q1053" s="294"/>
      <c r="R1053" s="294"/>
      <c r="S1053" s="294"/>
      <c r="T1053" s="294"/>
      <c r="U1053" s="294"/>
      <c r="V1053" s="294"/>
      <c r="W1053" s="294"/>
      <c r="X1053" s="294"/>
      <c r="Y1053" s="294"/>
      <c r="Z1053" s="294"/>
      <c r="AA1053" s="294"/>
      <c r="AB1053" s="294"/>
      <c r="AC1053" s="294"/>
      <c r="AD1053" s="120"/>
    </row>
    <row r="1054" spans="1:30" ht="18" customHeight="1">
      <c r="A1054" s="121"/>
      <c r="B1054" s="260"/>
      <c r="C1054" s="261"/>
      <c r="D1054" s="40"/>
      <c r="E1054" s="266"/>
      <c r="F1054" s="267"/>
      <c r="G1054" s="268"/>
      <c r="H1054" s="104"/>
      <c r="I1054" s="104"/>
      <c r="J1054" s="269"/>
      <c r="K1054" s="104">
        <f t="shared" si="46"/>
        <v>0</v>
      </c>
      <c r="L1054" s="104">
        <f t="shared" si="44"/>
        <v>0</v>
      </c>
      <c r="M1054" s="105">
        <f t="shared" si="45"/>
        <v>0</v>
      </c>
      <c r="N1054" s="294"/>
      <c r="O1054" s="294"/>
      <c r="P1054" s="294"/>
      <c r="Q1054" s="294"/>
      <c r="R1054" s="294"/>
      <c r="S1054" s="294"/>
      <c r="T1054" s="294"/>
      <c r="U1054" s="294"/>
      <c r="V1054" s="294"/>
      <c r="W1054" s="294"/>
      <c r="X1054" s="294"/>
      <c r="Y1054" s="294"/>
      <c r="Z1054" s="294"/>
      <c r="AA1054" s="294"/>
      <c r="AB1054" s="294"/>
      <c r="AC1054" s="294"/>
      <c r="AD1054" s="120"/>
    </row>
    <row r="1055" spans="1:30" ht="18" customHeight="1">
      <c r="A1055" s="121"/>
      <c r="B1055" s="260"/>
      <c r="C1055" s="261"/>
      <c r="D1055" s="40"/>
      <c r="E1055" s="266"/>
      <c r="F1055" s="267"/>
      <c r="G1055" s="268"/>
      <c r="H1055" s="104"/>
      <c r="I1055" s="104"/>
      <c r="J1055" s="269"/>
      <c r="K1055" s="104">
        <f t="shared" si="46"/>
        <v>0</v>
      </c>
      <c r="L1055" s="104">
        <f t="shared" si="44"/>
        <v>0</v>
      </c>
      <c r="M1055" s="105">
        <f t="shared" si="45"/>
        <v>0</v>
      </c>
      <c r="N1055" s="294"/>
      <c r="O1055" s="294"/>
      <c r="P1055" s="294"/>
      <c r="Q1055" s="294"/>
      <c r="R1055" s="294"/>
      <c r="S1055" s="294"/>
      <c r="T1055" s="294"/>
      <c r="U1055" s="294"/>
      <c r="V1055" s="294"/>
      <c r="W1055" s="294"/>
      <c r="X1055" s="294"/>
      <c r="Y1055" s="294"/>
      <c r="Z1055" s="294"/>
      <c r="AA1055" s="294"/>
      <c r="AB1055" s="294"/>
      <c r="AC1055" s="294"/>
      <c r="AD1055" s="120"/>
    </row>
    <row r="1056" spans="1:30" ht="18" customHeight="1">
      <c r="A1056" s="121"/>
      <c r="B1056" s="260"/>
      <c r="C1056" s="261"/>
      <c r="D1056" s="40"/>
      <c r="E1056" s="266"/>
      <c r="F1056" s="267"/>
      <c r="G1056" s="268"/>
      <c r="H1056" s="104"/>
      <c r="I1056" s="104"/>
      <c r="J1056" s="269"/>
      <c r="K1056" s="104">
        <f t="shared" si="46"/>
        <v>0</v>
      </c>
      <c r="L1056" s="104">
        <f t="shared" si="44"/>
        <v>0</v>
      </c>
      <c r="M1056" s="105">
        <f t="shared" si="45"/>
        <v>0</v>
      </c>
      <c r="N1056" s="294"/>
      <c r="O1056" s="294"/>
      <c r="P1056" s="294"/>
      <c r="Q1056" s="294"/>
      <c r="R1056" s="294"/>
      <c r="S1056" s="294"/>
      <c r="T1056" s="294"/>
      <c r="U1056" s="294"/>
      <c r="V1056" s="294"/>
      <c r="W1056" s="294"/>
      <c r="X1056" s="294"/>
      <c r="Y1056" s="294"/>
      <c r="Z1056" s="294"/>
      <c r="AA1056" s="294"/>
      <c r="AB1056" s="294"/>
      <c r="AC1056" s="294"/>
      <c r="AD1056" s="120"/>
    </row>
    <row r="1057" spans="1:30" ht="18" customHeight="1">
      <c r="A1057" s="121"/>
      <c r="B1057" s="260"/>
      <c r="C1057" s="261"/>
      <c r="D1057" s="40"/>
      <c r="E1057" s="266"/>
      <c r="F1057" s="267"/>
      <c r="G1057" s="268"/>
      <c r="H1057" s="104"/>
      <c r="I1057" s="104"/>
      <c r="J1057" s="269"/>
      <c r="K1057" s="104">
        <f t="shared" si="46"/>
        <v>0</v>
      </c>
      <c r="L1057" s="104">
        <f t="shared" si="44"/>
        <v>0</v>
      </c>
      <c r="M1057" s="105">
        <f t="shared" si="45"/>
        <v>0</v>
      </c>
      <c r="N1057" s="294"/>
      <c r="O1057" s="294"/>
      <c r="P1057" s="294"/>
      <c r="Q1057" s="294"/>
      <c r="R1057" s="294"/>
      <c r="S1057" s="294"/>
      <c r="T1057" s="294"/>
      <c r="U1057" s="294"/>
      <c r="V1057" s="294"/>
      <c r="W1057" s="294"/>
      <c r="X1057" s="294"/>
      <c r="Y1057" s="294"/>
      <c r="Z1057" s="294"/>
      <c r="AA1057" s="294"/>
      <c r="AB1057" s="294"/>
      <c r="AC1057" s="294"/>
      <c r="AD1057" s="120"/>
    </row>
    <row r="1058" spans="1:30" ht="18" customHeight="1">
      <c r="A1058" s="121"/>
      <c r="B1058" s="260"/>
      <c r="C1058" s="261"/>
      <c r="D1058" s="40"/>
      <c r="E1058" s="266"/>
      <c r="F1058" s="267"/>
      <c r="G1058" s="268"/>
      <c r="H1058" s="104"/>
      <c r="I1058" s="104"/>
      <c r="J1058" s="269"/>
      <c r="K1058" s="104">
        <f t="shared" si="46"/>
        <v>0</v>
      </c>
      <c r="L1058" s="104">
        <f t="shared" si="44"/>
        <v>0</v>
      </c>
      <c r="M1058" s="105">
        <f t="shared" si="45"/>
        <v>0</v>
      </c>
      <c r="N1058" s="294"/>
      <c r="O1058" s="294"/>
      <c r="P1058" s="294"/>
      <c r="Q1058" s="294"/>
      <c r="R1058" s="294"/>
      <c r="S1058" s="294"/>
      <c r="T1058" s="294"/>
      <c r="U1058" s="294"/>
      <c r="V1058" s="294"/>
      <c r="W1058" s="294"/>
      <c r="X1058" s="294"/>
      <c r="Y1058" s="294"/>
      <c r="Z1058" s="294"/>
      <c r="AA1058" s="294"/>
      <c r="AB1058" s="294"/>
      <c r="AC1058" s="294"/>
      <c r="AD1058" s="120"/>
    </row>
    <row r="1059" spans="1:30" ht="18" customHeight="1">
      <c r="A1059" s="121"/>
      <c r="B1059" s="260"/>
      <c r="C1059" s="261"/>
      <c r="D1059" s="40"/>
      <c r="E1059" s="266"/>
      <c r="F1059" s="267"/>
      <c r="G1059" s="268"/>
      <c r="H1059" s="104"/>
      <c r="I1059" s="104"/>
      <c r="J1059" s="269"/>
      <c r="K1059" s="104">
        <f t="shared" si="46"/>
        <v>0</v>
      </c>
      <c r="L1059" s="104">
        <f t="shared" si="44"/>
        <v>0</v>
      </c>
      <c r="M1059" s="105">
        <f t="shared" si="45"/>
        <v>0</v>
      </c>
      <c r="N1059" s="294"/>
      <c r="O1059" s="294"/>
      <c r="P1059" s="294"/>
      <c r="Q1059" s="294"/>
      <c r="R1059" s="294"/>
      <c r="S1059" s="294"/>
      <c r="T1059" s="294"/>
      <c r="U1059" s="294"/>
      <c r="V1059" s="294"/>
      <c r="W1059" s="294"/>
      <c r="X1059" s="294"/>
      <c r="Y1059" s="294"/>
      <c r="Z1059" s="294"/>
      <c r="AA1059" s="294"/>
      <c r="AB1059" s="294"/>
      <c r="AC1059" s="294"/>
      <c r="AD1059" s="120"/>
    </row>
    <row r="1060" spans="1:30" ht="18" customHeight="1">
      <c r="A1060" s="121"/>
      <c r="B1060" s="260"/>
      <c r="C1060" s="261"/>
      <c r="D1060" s="40"/>
      <c r="E1060" s="266"/>
      <c r="F1060" s="267"/>
      <c r="G1060" s="268"/>
      <c r="H1060" s="104"/>
      <c r="I1060" s="104"/>
      <c r="J1060" s="269"/>
      <c r="K1060" s="104">
        <f t="shared" si="46"/>
        <v>0</v>
      </c>
      <c r="L1060" s="104">
        <f t="shared" si="44"/>
        <v>0</v>
      </c>
      <c r="M1060" s="105">
        <f t="shared" si="45"/>
        <v>0</v>
      </c>
      <c r="N1060" s="294"/>
      <c r="O1060" s="294"/>
      <c r="P1060" s="294"/>
      <c r="Q1060" s="294"/>
      <c r="R1060" s="294"/>
      <c r="S1060" s="294"/>
      <c r="T1060" s="294"/>
      <c r="U1060" s="294"/>
      <c r="V1060" s="294"/>
      <c r="W1060" s="294"/>
      <c r="X1060" s="294"/>
      <c r="Y1060" s="294"/>
      <c r="Z1060" s="294"/>
      <c r="AA1060" s="294"/>
      <c r="AB1060" s="294"/>
      <c r="AC1060" s="294"/>
      <c r="AD1060" s="120"/>
    </row>
    <row r="1061" spans="1:30" ht="18" customHeight="1">
      <c r="A1061" s="121"/>
      <c r="B1061" s="260"/>
      <c r="C1061" s="261"/>
      <c r="D1061" s="40"/>
      <c r="E1061" s="266"/>
      <c r="F1061" s="267"/>
      <c r="G1061" s="268"/>
      <c r="H1061" s="104"/>
      <c r="I1061" s="104"/>
      <c r="J1061" s="269"/>
      <c r="K1061" s="104">
        <f t="shared" si="46"/>
        <v>0</v>
      </c>
      <c r="L1061" s="104">
        <f t="shared" si="44"/>
        <v>0</v>
      </c>
      <c r="M1061" s="105">
        <f t="shared" si="45"/>
        <v>0</v>
      </c>
      <c r="N1061" s="294"/>
      <c r="O1061" s="294"/>
      <c r="P1061" s="294"/>
      <c r="Q1061" s="294"/>
      <c r="R1061" s="294"/>
      <c r="S1061" s="294"/>
      <c r="T1061" s="294"/>
      <c r="U1061" s="294"/>
      <c r="V1061" s="294"/>
      <c r="W1061" s="294"/>
      <c r="X1061" s="294"/>
      <c r="Y1061" s="294"/>
      <c r="Z1061" s="294"/>
      <c r="AA1061" s="294"/>
      <c r="AB1061" s="294"/>
      <c r="AC1061" s="294"/>
      <c r="AD1061" s="120"/>
    </row>
    <row r="1062" spans="1:30" ht="18" customHeight="1">
      <c r="A1062" s="121"/>
      <c r="B1062" s="260"/>
      <c r="C1062" s="261"/>
      <c r="D1062" s="40"/>
      <c r="E1062" s="266"/>
      <c r="F1062" s="267"/>
      <c r="G1062" s="268"/>
      <c r="H1062" s="104"/>
      <c r="I1062" s="104"/>
      <c r="J1062" s="269"/>
      <c r="K1062" s="104">
        <f t="shared" si="46"/>
        <v>0</v>
      </c>
      <c r="L1062" s="104">
        <f t="shared" si="44"/>
        <v>0</v>
      </c>
      <c r="M1062" s="105">
        <f t="shared" si="45"/>
        <v>0</v>
      </c>
      <c r="N1062" s="294"/>
      <c r="O1062" s="294"/>
      <c r="P1062" s="294"/>
      <c r="Q1062" s="294"/>
      <c r="R1062" s="294"/>
      <c r="S1062" s="294"/>
      <c r="T1062" s="294"/>
      <c r="U1062" s="294"/>
      <c r="V1062" s="294"/>
      <c r="W1062" s="294"/>
      <c r="X1062" s="294"/>
      <c r="Y1062" s="294"/>
      <c r="Z1062" s="294"/>
      <c r="AA1062" s="294"/>
      <c r="AB1062" s="294"/>
      <c r="AC1062" s="294"/>
      <c r="AD1062" s="120"/>
    </row>
    <row r="1063" spans="1:30" ht="18" customHeight="1">
      <c r="A1063" s="121"/>
      <c r="B1063" s="260"/>
      <c r="C1063" s="261"/>
      <c r="D1063" s="40"/>
      <c r="E1063" s="266"/>
      <c r="F1063" s="267"/>
      <c r="G1063" s="268"/>
      <c r="H1063" s="104"/>
      <c r="I1063" s="104"/>
      <c r="J1063" s="269"/>
      <c r="K1063" s="104">
        <f t="shared" si="46"/>
        <v>0</v>
      </c>
      <c r="L1063" s="104">
        <f t="shared" si="44"/>
        <v>0</v>
      </c>
      <c r="M1063" s="105">
        <f t="shared" si="45"/>
        <v>0</v>
      </c>
      <c r="N1063" s="294"/>
      <c r="O1063" s="294"/>
      <c r="P1063" s="294"/>
      <c r="Q1063" s="294"/>
      <c r="R1063" s="294"/>
      <c r="S1063" s="294"/>
      <c r="T1063" s="294"/>
      <c r="U1063" s="294"/>
      <c r="V1063" s="294"/>
      <c r="W1063" s="294"/>
      <c r="X1063" s="294"/>
      <c r="Y1063" s="294"/>
      <c r="Z1063" s="294"/>
      <c r="AA1063" s="294"/>
      <c r="AB1063" s="294"/>
      <c r="AC1063" s="294"/>
      <c r="AD1063" s="120"/>
    </row>
    <row r="1064" spans="1:30" ht="18" customHeight="1">
      <c r="A1064" s="121"/>
      <c r="B1064" s="260"/>
      <c r="C1064" s="261"/>
      <c r="D1064" s="40"/>
      <c r="E1064" s="266"/>
      <c r="F1064" s="267"/>
      <c r="G1064" s="268"/>
      <c r="H1064" s="104"/>
      <c r="I1064" s="104"/>
      <c r="J1064" s="269"/>
      <c r="K1064" s="104">
        <f t="shared" si="46"/>
        <v>0</v>
      </c>
      <c r="L1064" s="104">
        <f t="shared" si="44"/>
        <v>0</v>
      </c>
      <c r="M1064" s="105">
        <f t="shared" si="45"/>
        <v>0</v>
      </c>
      <c r="N1064" s="294"/>
      <c r="O1064" s="294"/>
      <c r="P1064" s="294"/>
      <c r="Q1064" s="294"/>
      <c r="R1064" s="294"/>
      <c r="S1064" s="294"/>
      <c r="T1064" s="294"/>
      <c r="U1064" s="294"/>
      <c r="V1064" s="294"/>
      <c r="W1064" s="294"/>
      <c r="X1064" s="294"/>
      <c r="Y1064" s="294"/>
      <c r="Z1064" s="294"/>
      <c r="AA1064" s="294"/>
      <c r="AB1064" s="294"/>
      <c r="AC1064" s="294"/>
      <c r="AD1064" s="120"/>
    </row>
    <row r="1065" spans="1:30" ht="18" customHeight="1">
      <c r="A1065" s="121"/>
      <c r="B1065" s="260"/>
      <c r="C1065" s="261"/>
      <c r="D1065" s="40"/>
      <c r="E1065" s="266"/>
      <c r="F1065" s="267"/>
      <c r="G1065" s="268"/>
      <c r="H1065" s="104"/>
      <c r="I1065" s="104"/>
      <c r="J1065" s="269"/>
      <c r="K1065" s="104">
        <f t="shared" si="46"/>
        <v>0</v>
      </c>
      <c r="L1065" s="104">
        <f t="shared" si="44"/>
        <v>0</v>
      </c>
      <c r="M1065" s="105">
        <f t="shared" si="45"/>
        <v>0</v>
      </c>
      <c r="N1065" s="294"/>
      <c r="O1065" s="294"/>
      <c r="P1065" s="294"/>
      <c r="Q1065" s="294"/>
      <c r="R1065" s="294"/>
      <c r="S1065" s="294"/>
      <c r="T1065" s="294"/>
      <c r="U1065" s="294"/>
      <c r="V1065" s="294"/>
      <c r="W1065" s="294"/>
      <c r="X1065" s="294"/>
      <c r="Y1065" s="294"/>
      <c r="Z1065" s="294"/>
      <c r="AA1065" s="294"/>
      <c r="AB1065" s="294"/>
      <c r="AC1065" s="294"/>
      <c r="AD1065" s="120"/>
    </row>
    <row r="1066" spans="1:30" ht="18" customHeight="1">
      <c r="A1066" s="121"/>
      <c r="B1066" s="260"/>
      <c r="C1066" s="261"/>
      <c r="D1066" s="40"/>
      <c r="E1066" s="266"/>
      <c r="F1066" s="267"/>
      <c r="G1066" s="268"/>
      <c r="H1066" s="104"/>
      <c r="I1066" s="104"/>
      <c r="J1066" s="269"/>
      <c r="K1066" s="104">
        <f t="shared" si="46"/>
        <v>0</v>
      </c>
      <c r="L1066" s="104">
        <f t="shared" si="44"/>
        <v>0</v>
      </c>
      <c r="M1066" s="105">
        <f t="shared" si="45"/>
        <v>0</v>
      </c>
      <c r="N1066" s="294"/>
      <c r="O1066" s="294"/>
      <c r="P1066" s="294"/>
      <c r="Q1066" s="294"/>
      <c r="R1066" s="294"/>
      <c r="S1066" s="294"/>
      <c r="T1066" s="294"/>
      <c r="U1066" s="294"/>
      <c r="V1066" s="294"/>
      <c r="W1066" s="294"/>
      <c r="X1066" s="294"/>
      <c r="Y1066" s="294"/>
      <c r="Z1066" s="294"/>
      <c r="AA1066" s="294"/>
      <c r="AB1066" s="294"/>
      <c r="AC1066" s="294"/>
      <c r="AD1066" s="120"/>
    </row>
    <row r="1067" spans="1:30" ht="18" customHeight="1">
      <c r="A1067" s="121"/>
      <c r="B1067" s="260"/>
      <c r="C1067" s="261"/>
      <c r="D1067" s="40"/>
      <c r="E1067" s="266"/>
      <c r="F1067" s="267"/>
      <c r="G1067" s="268"/>
      <c r="H1067" s="104"/>
      <c r="I1067" s="104"/>
      <c r="J1067" s="269"/>
      <c r="K1067" s="104">
        <f t="shared" si="46"/>
        <v>0</v>
      </c>
      <c r="L1067" s="104">
        <f t="shared" si="44"/>
        <v>0</v>
      </c>
      <c r="M1067" s="105">
        <f t="shared" si="45"/>
        <v>0</v>
      </c>
      <c r="N1067" s="294"/>
      <c r="O1067" s="294"/>
      <c r="P1067" s="294"/>
      <c r="Q1067" s="294"/>
      <c r="R1067" s="294"/>
      <c r="S1067" s="294"/>
      <c r="T1067" s="294"/>
      <c r="U1067" s="294"/>
      <c r="V1067" s="294"/>
      <c r="W1067" s="294"/>
      <c r="X1067" s="294"/>
      <c r="Y1067" s="294"/>
      <c r="Z1067" s="294"/>
      <c r="AA1067" s="294"/>
      <c r="AB1067" s="294"/>
      <c r="AC1067" s="294"/>
      <c r="AD1067" s="120"/>
    </row>
    <row r="1068" spans="1:30" ht="18" customHeight="1">
      <c r="A1068" s="121"/>
      <c r="B1068" s="260"/>
      <c r="C1068" s="261"/>
      <c r="D1068" s="40"/>
      <c r="E1068" s="266"/>
      <c r="F1068" s="267"/>
      <c r="G1068" s="268"/>
      <c r="H1068" s="104"/>
      <c r="I1068" s="104"/>
      <c r="J1068" s="269"/>
      <c r="K1068" s="104">
        <f t="shared" si="46"/>
        <v>0</v>
      </c>
      <c r="L1068" s="104">
        <f t="shared" si="44"/>
        <v>0</v>
      </c>
      <c r="M1068" s="105">
        <f t="shared" si="45"/>
        <v>0</v>
      </c>
      <c r="N1068" s="294"/>
      <c r="O1068" s="294"/>
      <c r="P1068" s="294"/>
      <c r="Q1068" s="294"/>
      <c r="R1068" s="294"/>
      <c r="S1068" s="294"/>
      <c r="T1068" s="294"/>
      <c r="U1068" s="294"/>
      <c r="V1068" s="294"/>
      <c r="W1068" s="294"/>
      <c r="X1068" s="294"/>
      <c r="Y1068" s="294"/>
      <c r="Z1068" s="294"/>
      <c r="AA1068" s="294"/>
      <c r="AB1068" s="294"/>
      <c r="AC1068" s="294"/>
      <c r="AD1068" s="120"/>
    </row>
    <row r="1069" spans="1:30" ht="18" customHeight="1">
      <c r="A1069" s="121"/>
      <c r="B1069" s="260"/>
      <c r="C1069" s="261"/>
      <c r="D1069" s="40"/>
      <c r="E1069" s="266"/>
      <c r="F1069" s="267"/>
      <c r="G1069" s="268"/>
      <c r="H1069" s="104"/>
      <c r="I1069" s="104"/>
      <c r="J1069" s="269"/>
      <c r="K1069" s="104">
        <f t="shared" si="46"/>
        <v>0</v>
      </c>
      <c r="L1069" s="104">
        <f t="shared" si="44"/>
        <v>0</v>
      </c>
      <c r="M1069" s="105">
        <f t="shared" si="45"/>
        <v>0</v>
      </c>
      <c r="N1069" s="294"/>
      <c r="O1069" s="294"/>
      <c r="P1069" s="294"/>
      <c r="Q1069" s="294"/>
      <c r="R1069" s="294"/>
      <c r="S1069" s="294"/>
      <c r="T1069" s="294"/>
      <c r="U1069" s="294"/>
      <c r="V1069" s="294"/>
      <c r="W1069" s="294"/>
      <c r="X1069" s="294"/>
      <c r="Y1069" s="294"/>
      <c r="Z1069" s="294"/>
      <c r="AA1069" s="294"/>
      <c r="AB1069" s="294"/>
      <c r="AC1069" s="294"/>
      <c r="AD1069" s="120"/>
    </row>
    <row r="1070" spans="1:30" ht="18" customHeight="1">
      <c r="A1070" s="121"/>
      <c r="B1070" s="260"/>
      <c r="C1070" s="261"/>
      <c r="D1070" s="40"/>
      <c r="E1070" s="266"/>
      <c r="F1070" s="267"/>
      <c r="G1070" s="268"/>
      <c r="H1070" s="104"/>
      <c r="I1070" s="104"/>
      <c r="J1070" s="269"/>
      <c r="K1070" s="104">
        <f t="shared" si="46"/>
        <v>0</v>
      </c>
      <c r="L1070" s="104">
        <f t="shared" si="44"/>
        <v>0</v>
      </c>
      <c r="M1070" s="105">
        <f t="shared" si="45"/>
        <v>0</v>
      </c>
      <c r="N1070" s="294"/>
      <c r="O1070" s="294"/>
      <c r="P1070" s="294"/>
      <c r="Q1070" s="294"/>
      <c r="R1070" s="294"/>
      <c r="S1070" s="294"/>
      <c r="T1070" s="294"/>
      <c r="U1070" s="294"/>
      <c r="V1070" s="294"/>
      <c r="W1070" s="294"/>
      <c r="X1070" s="294"/>
      <c r="Y1070" s="294"/>
      <c r="Z1070" s="294"/>
      <c r="AA1070" s="294"/>
      <c r="AB1070" s="294"/>
      <c r="AC1070" s="294"/>
      <c r="AD1070" s="120"/>
    </row>
    <row r="1071" spans="1:30" ht="18" customHeight="1">
      <c r="A1071" s="121"/>
      <c r="B1071" s="260"/>
      <c r="C1071" s="261"/>
      <c r="D1071" s="40"/>
      <c r="E1071" s="266"/>
      <c r="F1071" s="267"/>
      <c r="G1071" s="268"/>
      <c r="H1071" s="104"/>
      <c r="I1071" s="104"/>
      <c r="J1071" s="269"/>
      <c r="K1071" s="104">
        <f t="shared" si="46"/>
        <v>0</v>
      </c>
      <c r="L1071" s="104">
        <f t="shared" si="44"/>
        <v>0</v>
      </c>
      <c r="M1071" s="105">
        <f t="shared" si="45"/>
        <v>0</v>
      </c>
      <c r="N1071" s="294"/>
      <c r="O1071" s="294"/>
      <c r="P1071" s="294"/>
      <c r="Q1071" s="294"/>
      <c r="R1071" s="294"/>
      <c r="S1071" s="294"/>
      <c r="T1071" s="294"/>
      <c r="U1071" s="294"/>
      <c r="V1071" s="294"/>
      <c r="W1071" s="294"/>
      <c r="X1071" s="294"/>
      <c r="Y1071" s="294"/>
      <c r="Z1071" s="294"/>
      <c r="AA1071" s="294"/>
      <c r="AB1071" s="294"/>
      <c r="AC1071" s="294"/>
      <c r="AD1071" s="120"/>
    </row>
    <row r="1072" spans="1:30" ht="18" customHeight="1">
      <c r="A1072" s="142"/>
      <c r="B1072" s="270"/>
      <c r="C1072" s="271"/>
      <c r="D1072" s="40"/>
      <c r="E1072" s="266"/>
      <c r="F1072" s="267"/>
      <c r="G1072" s="268"/>
      <c r="H1072" s="104"/>
      <c r="I1072" s="104"/>
      <c r="J1072" s="269"/>
      <c r="K1072" s="104">
        <f t="shared" si="46"/>
        <v>0</v>
      </c>
      <c r="L1072" s="104">
        <f t="shared" si="44"/>
        <v>0</v>
      </c>
      <c r="M1072" s="105">
        <f t="shared" si="45"/>
        <v>0</v>
      </c>
      <c r="N1072" s="286"/>
      <c r="O1072" s="286"/>
      <c r="P1072" s="286"/>
      <c r="Q1072" s="286"/>
      <c r="R1072" s="286"/>
      <c r="S1072" s="286"/>
      <c r="T1072" s="286"/>
      <c r="U1072" s="286"/>
      <c r="V1072" s="286"/>
      <c r="W1072" s="286"/>
      <c r="X1072" s="286"/>
      <c r="Y1072" s="286"/>
      <c r="Z1072" s="286"/>
      <c r="AA1072" s="286"/>
      <c r="AB1072" s="286"/>
      <c r="AC1072" s="286"/>
      <c r="AD1072" s="120"/>
    </row>
    <row r="1073" spans="1:30" ht="18" customHeight="1">
      <c r="A1073" s="56">
        <v>47</v>
      </c>
      <c r="B1073" s="66"/>
      <c r="C1073" s="265"/>
      <c r="D1073" s="40"/>
      <c r="E1073" s="266"/>
      <c r="F1073" s="267"/>
      <c r="G1073" s="268"/>
      <c r="H1073" s="104"/>
      <c r="I1073" s="104"/>
      <c r="J1073" s="269"/>
      <c r="K1073" s="104">
        <f t="shared" si="46"/>
        <v>0</v>
      </c>
      <c r="L1073" s="104">
        <f t="shared" si="44"/>
        <v>0</v>
      </c>
      <c r="M1073" s="105">
        <f t="shared" si="45"/>
        <v>0</v>
      </c>
      <c r="N1073" s="319"/>
      <c r="O1073" s="314"/>
      <c r="P1073" s="313">
        <f>SUM(M1073:M1102)+N1073+O1073</f>
        <v>0</v>
      </c>
      <c r="Q1073" s="314">
        <v>0</v>
      </c>
      <c r="R1073" s="313"/>
      <c r="S1073" s="316"/>
      <c r="T1073" s="314"/>
      <c r="U1073" s="316">
        <v>112</v>
      </c>
      <c r="V1073" s="314"/>
      <c r="W1073" s="316">
        <v>56</v>
      </c>
      <c r="X1073" s="314"/>
      <c r="Y1073" s="313">
        <f>ROUND((P1073-T1073),1)</f>
        <v>0</v>
      </c>
      <c r="Z1073" s="312">
        <f>IF(OR(SUM(V1073:V1102)="",SUM(Q1073:Q1102)=""),0,IF(OR(SUM(U1073:U1102)=320,SUM(V1073:V1102)&gt;0),ROUND((SUM(Q1073:Q1102)-SUM(V1073:V1102)),1),0))</f>
        <v>0</v>
      </c>
      <c r="AA1073" s="312">
        <f>IF(OR(SUM(X1073:X1102)="",SUM(R1073:R1102)=""),0,IF(OR(SUM(W1073:W1102)=160,SUM(X1073:X1102)&gt;0),ROUND((SUM(R1073:R1102)-SUM(X1073:X1102)),1),0))</f>
        <v>0</v>
      </c>
      <c r="AB1073" s="314"/>
      <c r="AC1073" s="315">
        <f>SUM(Y1073:AA1102)</f>
        <v>0</v>
      </c>
      <c r="AD1073" s="120"/>
    </row>
    <row r="1074" spans="1:30" ht="18" customHeight="1">
      <c r="A1074" s="121"/>
      <c r="B1074" s="260"/>
      <c r="C1074" s="261"/>
      <c r="D1074" s="40"/>
      <c r="E1074" s="266"/>
      <c r="F1074" s="267"/>
      <c r="G1074" s="268"/>
      <c r="H1074" s="104"/>
      <c r="I1074" s="104"/>
      <c r="J1074" s="269"/>
      <c r="K1074" s="104">
        <f t="shared" si="46"/>
        <v>0</v>
      </c>
      <c r="L1074" s="104">
        <f t="shared" si="44"/>
        <v>0</v>
      </c>
      <c r="M1074" s="105">
        <f t="shared" si="45"/>
        <v>0</v>
      </c>
      <c r="N1074" s="294"/>
      <c r="O1074" s="294"/>
      <c r="P1074" s="294"/>
      <c r="Q1074" s="294"/>
      <c r="R1074" s="294"/>
      <c r="S1074" s="294"/>
      <c r="T1074" s="294"/>
      <c r="U1074" s="294"/>
      <c r="V1074" s="294"/>
      <c r="W1074" s="294"/>
      <c r="X1074" s="294"/>
      <c r="Y1074" s="294"/>
      <c r="Z1074" s="294"/>
      <c r="AA1074" s="294"/>
      <c r="AB1074" s="294"/>
      <c r="AC1074" s="294"/>
      <c r="AD1074" s="120"/>
    </row>
    <row r="1075" spans="1:30" ht="18" customHeight="1">
      <c r="A1075" s="121"/>
      <c r="B1075" s="260"/>
      <c r="C1075" s="261"/>
      <c r="D1075" s="40"/>
      <c r="E1075" s="266"/>
      <c r="F1075" s="267"/>
      <c r="G1075" s="268"/>
      <c r="H1075" s="104"/>
      <c r="I1075" s="104"/>
      <c r="J1075" s="269"/>
      <c r="K1075" s="104">
        <f t="shared" si="46"/>
        <v>0</v>
      </c>
      <c r="L1075" s="104">
        <f t="shared" si="44"/>
        <v>0</v>
      </c>
      <c r="M1075" s="105">
        <f t="shared" si="45"/>
        <v>0</v>
      </c>
      <c r="N1075" s="294"/>
      <c r="O1075" s="294"/>
      <c r="P1075" s="294"/>
      <c r="Q1075" s="294"/>
      <c r="R1075" s="294"/>
      <c r="S1075" s="294"/>
      <c r="T1075" s="294"/>
      <c r="U1075" s="294"/>
      <c r="V1075" s="294"/>
      <c r="W1075" s="294"/>
      <c r="X1075" s="294"/>
      <c r="Y1075" s="294"/>
      <c r="Z1075" s="294"/>
      <c r="AA1075" s="294"/>
      <c r="AB1075" s="294"/>
      <c r="AC1075" s="294"/>
      <c r="AD1075" s="120"/>
    </row>
    <row r="1076" spans="1:30" ht="18" customHeight="1">
      <c r="A1076" s="121"/>
      <c r="B1076" s="260"/>
      <c r="C1076" s="261"/>
      <c r="D1076" s="40"/>
      <c r="E1076" s="266"/>
      <c r="F1076" s="267"/>
      <c r="G1076" s="268"/>
      <c r="H1076" s="104"/>
      <c r="I1076" s="104"/>
      <c r="J1076" s="269"/>
      <c r="K1076" s="104">
        <f t="shared" si="46"/>
        <v>0</v>
      </c>
      <c r="L1076" s="104">
        <f t="shared" si="44"/>
        <v>0</v>
      </c>
      <c r="M1076" s="105">
        <f t="shared" si="45"/>
        <v>0</v>
      </c>
      <c r="N1076" s="294"/>
      <c r="O1076" s="294"/>
      <c r="P1076" s="294"/>
      <c r="Q1076" s="294"/>
      <c r="R1076" s="294"/>
      <c r="S1076" s="294"/>
      <c r="T1076" s="294"/>
      <c r="U1076" s="294"/>
      <c r="V1076" s="294"/>
      <c r="W1076" s="294"/>
      <c r="X1076" s="294"/>
      <c r="Y1076" s="294"/>
      <c r="Z1076" s="294"/>
      <c r="AA1076" s="294"/>
      <c r="AB1076" s="294"/>
      <c r="AC1076" s="294"/>
      <c r="AD1076" s="120"/>
    </row>
    <row r="1077" spans="1:30" ht="18" customHeight="1">
      <c r="A1077" s="121"/>
      <c r="B1077" s="260"/>
      <c r="C1077" s="261"/>
      <c r="D1077" s="40"/>
      <c r="E1077" s="266"/>
      <c r="F1077" s="267"/>
      <c r="G1077" s="268"/>
      <c r="H1077" s="104"/>
      <c r="I1077" s="104"/>
      <c r="J1077" s="269"/>
      <c r="K1077" s="104">
        <f t="shared" si="46"/>
        <v>0</v>
      </c>
      <c r="L1077" s="104">
        <f t="shared" si="44"/>
        <v>0</v>
      </c>
      <c r="M1077" s="105">
        <f t="shared" si="45"/>
        <v>0</v>
      </c>
      <c r="N1077" s="294"/>
      <c r="O1077" s="294"/>
      <c r="P1077" s="294"/>
      <c r="Q1077" s="294"/>
      <c r="R1077" s="294"/>
      <c r="S1077" s="294"/>
      <c r="T1077" s="294"/>
      <c r="U1077" s="294"/>
      <c r="V1077" s="294"/>
      <c r="W1077" s="294"/>
      <c r="X1077" s="294"/>
      <c r="Y1077" s="294"/>
      <c r="Z1077" s="294"/>
      <c r="AA1077" s="294"/>
      <c r="AB1077" s="294"/>
      <c r="AC1077" s="294"/>
      <c r="AD1077" s="120"/>
    </row>
    <row r="1078" spans="1:30" ht="18" customHeight="1">
      <c r="A1078" s="121"/>
      <c r="B1078" s="260"/>
      <c r="C1078" s="261"/>
      <c r="D1078" s="40"/>
      <c r="E1078" s="266"/>
      <c r="F1078" s="267"/>
      <c r="G1078" s="268"/>
      <c r="H1078" s="104"/>
      <c r="I1078" s="104"/>
      <c r="J1078" s="269"/>
      <c r="K1078" s="104">
        <f t="shared" si="46"/>
        <v>0</v>
      </c>
      <c r="L1078" s="104">
        <f t="shared" si="44"/>
        <v>0</v>
      </c>
      <c r="M1078" s="105">
        <f t="shared" si="45"/>
        <v>0</v>
      </c>
      <c r="N1078" s="294"/>
      <c r="O1078" s="294"/>
      <c r="P1078" s="294"/>
      <c r="Q1078" s="294"/>
      <c r="R1078" s="294"/>
      <c r="S1078" s="294"/>
      <c r="T1078" s="294"/>
      <c r="U1078" s="294"/>
      <c r="V1078" s="294"/>
      <c r="W1078" s="294"/>
      <c r="X1078" s="294"/>
      <c r="Y1078" s="294"/>
      <c r="Z1078" s="294"/>
      <c r="AA1078" s="294"/>
      <c r="AB1078" s="294"/>
      <c r="AC1078" s="294"/>
      <c r="AD1078" s="120"/>
    </row>
    <row r="1079" spans="1:30" ht="18" customHeight="1">
      <c r="A1079" s="121"/>
      <c r="B1079" s="260"/>
      <c r="C1079" s="261"/>
      <c r="D1079" s="40"/>
      <c r="E1079" s="266"/>
      <c r="F1079" s="267"/>
      <c r="G1079" s="268"/>
      <c r="H1079" s="104"/>
      <c r="I1079" s="104"/>
      <c r="J1079" s="269"/>
      <c r="K1079" s="104">
        <f t="shared" si="46"/>
        <v>0</v>
      </c>
      <c r="L1079" s="104">
        <f t="shared" si="44"/>
        <v>0</v>
      </c>
      <c r="M1079" s="105">
        <f t="shared" si="45"/>
        <v>0</v>
      </c>
      <c r="N1079" s="294"/>
      <c r="O1079" s="294"/>
      <c r="P1079" s="294"/>
      <c r="Q1079" s="294"/>
      <c r="R1079" s="294"/>
      <c r="S1079" s="294"/>
      <c r="T1079" s="294"/>
      <c r="U1079" s="294"/>
      <c r="V1079" s="294"/>
      <c r="W1079" s="294"/>
      <c r="X1079" s="294"/>
      <c r="Y1079" s="294"/>
      <c r="Z1079" s="294"/>
      <c r="AA1079" s="294"/>
      <c r="AB1079" s="294"/>
      <c r="AC1079" s="294"/>
      <c r="AD1079" s="120"/>
    </row>
    <row r="1080" spans="1:30" ht="18" customHeight="1">
      <c r="A1080" s="121"/>
      <c r="B1080" s="260"/>
      <c r="C1080" s="261"/>
      <c r="D1080" s="40"/>
      <c r="E1080" s="266"/>
      <c r="F1080" s="267"/>
      <c r="G1080" s="268"/>
      <c r="H1080" s="104"/>
      <c r="I1080" s="104"/>
      <c r="J1080" s="269"/>
      <c r="K1080" s="104">
        <f t="shared" si="46"/>
        <v>0</v>
      </c>
      <c r="L1080" s="104">
        <f t="shared" si="44"/>
        <v>0</v>
      </c>
      <c r="M1080" s="105">
        <f t="shared" si="45"/>
        <v>0</v>
      </c>
      <c r="N1080" s="294"/>
      <c r="O1080" s="294"/>
      <c r="P1080" s="294"/>
      <c r="Q1080" s="294"/>
      <c r="R1080" s="294"/>
      <c r="S1080" s="294"/>
      <c r="T1080" s="294"/>
      <c r="U1080" s="294"/>
      <c r="V1080" s="294"/>
      <c r="W1080" s="294"/>
      <c r="X1080" s="294"/>
      <c r="Y1080" s="294"/>
      <c r="Z1080" s="294"/>
      <c r="AA1080" s="294"/>
      <c r="AB1080" s="294"/>
      <c r="AC1080" s="294"/>
      <c r="AD1080" s="120"/>
    </row>
    <row r="1081" spans="1:30" ht="18" customHeight="1">
      <c r="A1081" s="121"/>
      <c r="B1081" s="260"/>
      <c r="C1081" s="261"/>
      <c r="D1081" s="40"/>
      <c r="E1081" s="266"/>
      <c r="F1081" s="267"/>
      <c r="G1081" s="268"/>
      <c r="H1081" s="104"/>
      <c r="I1081" s="104"/>
      <c r="J1081" s="269"/>
      <c r="K1081" s="104">
        <f t="shared" si="46"/>
        <v>0</v>
      </c>
      <c r="L1081" s="104">
        <f t="shared" si="44"/>
        <v>0</v>
      </c>
      <c r="M1081" s="105">
        <f t="shared" si="45"/>
        <v>0</v>
      </c>
      <c r="N1081" s="294"/>
      <c r="O1081" s="294"/>
      <c r="P1081" s="294"/>
      <c r="Q1081" s="294"/>
      <c r="R1081" s="294"/>
      <c r="S1081" s="294"/>
      <c r="T1081" s="294"/>
      <c r="U1081" s="294"/>
      <c r="V1081" s="294"/>
      <c r="W1081" s="294"/>
      <c r="X1081" s="294"/>
      <c r="Y1081" s="294"/>
      <c r="Z1081" s="294"/>
      <c r="AA1081" s="294"/>
      <c r="AB1081" s="294"/>
      <c r="AC1081" s="294"/>
      <c r="AD1081" s="120"/>
    </row>
    <row r="1082" spans="1:30" ht="18" customHeight="1">
      <c r="A1082" s="121"/>
      <c r="B1082" s="260"/>
      <c r="C1082" s="261"/>
      <c r="D1082" s="40"/>
      <c r="E1082" s="266"/>
      <c r="F1082" s="267"/>
      <c r="G1082" s="268"/>
      <c r="H1082" s="104"/>
      <c r="I1082" s="104"/>
      <c r="J1082" s="269"/>
      <c r="K1082" s="104">
        <f t="shared" si="46"/>
        <v>0</v>
      </c>
      <c r="L1082" s="104">
        <f t="shared" si="44"/>
        <v>0</v>
      </c>
      <c r="M1082" s="105">
        <f t="shared" si="45"/>
        <v>0</v>
      </c>
      <c r="N1082" s="294"/>
      <c r="O1082" s="294"/>
      <c r="P1082" s="294"/>
      <c r="Q1082" s="294"/>
      <c r="R1082" s="294"/>
      <c r="S1082" s="294"/>
      <c r="T1082" s="294"/>
      <c r="U1082" s="294"/>
      <c r="V1082" s="294"/>
      <c r="W1082" s="294"/>
      <c r="X1082" s="294"/>
      <c r="Y1082" s="294"/>
      <c r="Z1082" s="294"/>
      <c r="AA1082" s="294"/>
      <c r="AB1082" s="294"/>
      <c r="AC1082" s="294"/>
      <c r="AD1082" s="120"/>
    </row>
    <row r="1083" spans="1:30" ht="18" customHeight="1">
      <c r="A1083" s="121"/>
      <c r="B1083" s="260"/>
      <c r="C1083" s="261"/>
      <c r="D1083" s="40"/>
      <c r="E1083" s="266"/>
      <c r="F1083" s="267"/>
      <c r="G1083" s="268"/>
      <c r="H1083" s="104"/>
      <c r="I1083" s="104"/>
      <c r="J1083" s="269"/>
      <c r="K1083" s="104">
        <f t="shared" si="46"/>
        <v>0</v>
      </c>
      <c r="L1083" s="104">
        <f t="shared" si="44"/>
        <v>0</v>
      </c>
      <c r="M1083" s="105">
        <f t="shared" si="45"/>
        <v>0</v>
      </c>
      <c r="N1083" s="294"/>
      <c r="O1083" s="294"/>
      <c r="P1083" s="294"/>
      <c r="Q1083" s="294"/>
      <c r="R1083" s="294"/>
      <c r="S1083" s="294"/>
      <c r="T1083" s="294"/>
      <c r="U1083" s="294"/>
      <c r="V1083" s="294"/>
      <c r="W1083" s="294"/>
      <c r="X1083" s="294"/>
      <c r="Y1083" s="294"/>
      <c r="Z1083" s="294"/>
      <c r="AA1083" s="294"/>
      <c r="AB1083" s="294"/>
      <c r="AC1083" s="294"/>
      <c r="AD1083" s="120"/>
    </row>
    <row r="1084" spans="1:30" ht="18" customHeight="1">
      <c r="A1084" s="121"/>
      <c r="B1084" s="260"/>
      <c r="C1084" s="261"/>
      <c r="D1084" s="40"/>
      <c r="E1084" s="266"/>
      <c r="F1084" s="267"/>
      <c r="G1084" s="268"/>
      <c r="H1084" s="104"/>
      <c r="I1084" s="104"/>
      <c r="J1084" s="269"/>
      <c r="K1084" s="104">
        <f t="shared" si="46"/>
        <v>0</v>
      </c>
      <c r="L1084" s="104">
        <f t="shared" si="44"/>
        <v>0</v>
      </c>
      <c r="M1084" s="105">
        <f t="shared" si="45"/>
        <v>0</v>
      </c>
      <c r="N1084" s="294"/>
      <c r="O1084" s="294"/>
      <c r="P1084" s="294"/>
      <c r="Q1084" s="294"/>
      <c r="R1084" s="294"/>
      <c r="S1084" s="294"/>
      <c r="T1084" s="294"/>
      <c r="U1084" s="294"/>
      <c r="V1084" s="294"/>
      <c r="W1084" s="294"/>
      <c r="X1084" s="294"/>
      <c r="Y1084" s="294"/>
      <c r="Z1084" s="294"/>
      <c r="AA1084" s="294"/>
      <c r="AB1084" s="294"/>
      <c r="AC1084" s="294"/>
      <c r="AD1084" s="120"/>
    </row>
    <row r="1085" spans="1:30" ht="18" customHeight="1">
      <c r="A1085" s="121"/>
      <c r="B1085" s="260"/>
      <c r="C1085" s="261"/>
      <c r="D1085" s="40"/>
      <c r="E1085" s="266"/>
      <c r="F1085" s="267"/>
      <c r="G1085" s="268"/>
      <c r="H1085" s="104"/>
      <c r="I1085" s="104"/>
      <c r="J1085" s="269"/>
      <c r="K1085" s="104">
        <f t="shared" si="46"/>
        <v>0</v>
      </c>
      <c r="L1085" s="104">
        <f t="shared" si="44"/>
        <v>0</v>
      </c>
      <c r="M1085" s="105">
        <f t="shared" si="45"/>
        <v>0</v>
      </c>
      <c r="N1085" s="294"/>
      <c r="O1085" s="294"/>
      <c r="P1085" s="294"/>
      <c r="Q1085" s="294"/>
      <c r="R1085" s="294"/>
      <c r="S1085" s="294"/>
      <c r="T1085" s="294"/>
      <c r="U1085" s="294"/>
      <c r="V1085" s="294"/>
      <c r="W1085" s="294"/>
      <c r="X1085" s="294"/>
      <c r="Y1085" s="294"/>
      <c r="Z1085" s="294"/>
      <c r="AA1085" s="294"/>
      <c r="AB1085" s="294"/>
      <c r="AC1085" s="294"/>
      <c r="AD1085" s="120"/>
    </row>
    <row r="1086" spans="1:30" ht="18" customHeight="1">
      <c r="A1086" s="121"/>
      <c r="B1086" s="260"/>
      <c r="C1086" s="261"/>
      <c r="D1086" s="40"/>
      <c r="E1086" s="266"/>
      <c r="F1086" s="267"/>
      <c r="G1086" s="268"/>
      <c r="H1086" s="104"/>
      <c r="I1086" s="104"/>
      <c r="J1086" s="269"/>
      <c r="K1086" s="104">
        <f t="shared" si="46"/>
        <v>0</v>
      </c>
      <c r="L1086" s="104">
        <f t="shared" si="44"/>
        <v>0</v>
      </c>
      <c r="M1086" s="105">
        <f t="shared" si="45"/>
        <v>0</v>
      </c>
      <c r="N1086" s="294"/>
      <c r="O1086" s="294"/>
      <c r="P1086" s="294"/>
      <c r="Q1086" s="294"/>
      <c r="R1086" s="294"/>
      <c r="S1086" s="294"/>
      <c r="T1086" s="294"/>
      <c r="U1086" s="294"/>
      <c r="V1086" s="294"/>
      <c r="W1086" s="294"/>
      <c r="X1086" s="294"/>
      <c r="Y1086" s="294"/>
      <c r="Z1086" s="294"/>
      <c r="AA1086" s="294"/>
      <c r="AB1086" s="294"/>
      <c r="AC1086" s="294"/>
      <c r="AD1086" s="120"/>
    </row>
    <row r="1087" spans="1:30" ht="18" customHeight="1">
      <c r="A1087" s="121"/>
      <c r="B1087" s="260"/>
      <c r="C1087" s="261"/>
      <c r="D1087" s="40"/>
      <c r="E1087" s="266"/>
      <c r="F1087" s="267"/>
      <c r="G1087" s="268"/>
      <c r="H1087" s="104"/>
      <c r="I1087" s="104"/>
      <c r="J1087" s="269"/>
      <c r="K1087" s="104">
        <f t="shared" si="46"/>
        <v>0</v>
      </c>
      <c r="L1087" s="104">
        <f t="shared" si="44"/>
        <v>0</v>
      </c>
      <c r="M1087" s="105">
        <f t="shared" si="45"/>
        <v>0</v>
      </c>
      <c r="N1087" s="294"/>
      <c r="O1087" s="294"/>
      <c r="P1087" s="294"/>
      <c r="Q1087" s="294"/>
      <c r="R1087" s="294"/>
      <c r="S1087" s="294"/>
      <c r="T1087" s="294"/>
      <c r="U1087" s="294"/>
      <c r="V1087" s="294"/>
      <c r="W1087" s="294"/>
      <c r="X1087" s="294"/>
      <c r="Y1087" s="294"/>
      <c r="Z1087" s="294"/>
      <c r="AA1087" s="294"/>
      <c r="AB1087" s="294"/>
      <c r="AC1087" s="294"/>
      <c r="AD1087" s="120"/>
    </row>
    <row r="1088" spans="1:30" ht="18" customHeight="1">
      <c r="A1088" s="121"/>
      <c r="B1088" s="260"/>
      <c r="C1088" s="261"/>
      <c r="D1088" s="40"/>
      <c r="E1088" s="266"/>
      <c r="F1088" s="267"/>
      <c r="G1088" s="268"/>
      <c r="H1088" s="104"/>
      <c r="I1088" s="104"/>
      <c r="J1088" s="269"/>
      <c r="K1088" s="104">
        <f t="shared" si="46"/>
        <v>0</v>
      </c>
      <c r="L1088" s="104">
        <f t="shared" si="44"/>
        <v>0</v>
      </c>
      <c r="M1088" s="105">
        <f t="shared" si="45"/>
        <v>0</v>
      </c>
      <c r="N1088" s="294"/>
      <c r="O1088" s="294"/>
      <c r="P1088" s="294"/>
      <c r="Q1088" s="294"/>
      <c r="R1088" s="294"/>
      <c r="S1088" s="294"/>
      <c r="T1088" s="294"/>
      <c r="U1088" s="294"/>
      <c r="V1088" s="294"/>
      <c r="W1088" s="294"/>
      <c r="X1088" s="294"/>
      <c r="Y1088" s="294"/>
      <c r="Z1088" s="294"/>
      <c r="AA1088" s="294"/>
      <c r="AB1088" s="294"/>
      <c r="AC1088" s="294"/>
      <c r="AD1088" s="120"/>
    </row>
    <row r="1089" spans="1:30" ht="18" customHeight="1">
      <c r="A1089" s="121"/>
      <c r="B1089" s="260"/>
      <c r="C1089" s="261"/>
      <c r="D1089" s="40"/>
      <c r="E1089" s="266"/>
      <c r="F1089" s="267"/>
      <c r="G1089" s="268"/>
      <c r="H1089" s="104"/>
      <c r="I1089" s="104"/>
      <c r="J1089" s="269"/>
      <c r="K1089" s="104">
        <f t="shared" si="46"/>
        <v>0</v>
      </c>
      <c r="L1089" s="104">
        <f t="shared" si="44"/>
        <v>0</v>
      </c>
      <c r="M1089" s="105">
        <f t="shared" si="45"/>
        <v>0</v>
      </c>
      <c r="N1089" s="294"/>
      <c r="O1089" s="294"/>
      <c r="P1089" s="294"/>
      <c r="Q1089" s="294"/>
      <c r="R1089" s="294"/>
      <c r="S1089" s="294"/>
      <c r="T1089" s="294"/>
      <c r="U1089" s="294"/>
      <c r="V1089" s="294"/>
      <c r="W1089" s="294"/>
      <c r="X1089" s="294"/>
      <c r="Y1089" s="294"/>
      <c r="Z1089" s="294"/>
      <c r="AA1089" s="294"/>
      <c r="AB1089" s="294"/>
      <c r="AC1089" s="294"/>
      <c r="AD1089" s="120"/>
    </row>
    <row r="1090" spans="1:30" ht="18" customHeight="1">
      <c r="A1090" s="121"/>
      <c r="B1090" s="260"/>
      <c r="C1090" s="261"/>
      <c r="D1090" s="40"/>
      <c r="E1090" s="266"/>
      <c r="F1090" s="267"/>
      <c r="G1090" s="268"/>
      <c r="H1090" s="104"/>
      <c r="I1090" s="104"/>
      <c r="J1090" s="269"/>
      <c r="K1090" s="104">
        <f t="shared" si="46"/>
        <v>0</v>
      </c>
      <c r="L1090" s="104">
        <f t="shared" si="44"/>
        <v>0</v>
      </c>
      <c r="M1090" s="105">
        <f t="shared" si="45"/>
        <v>0</v>
      </c>
      <c r="N1090" s="294"/>
      <c r="O1090" s="294"/>
      <c r="P1090" s="294"/>
      <c r="Q1090" s="294"/>
      <c r="R1090" s="294"/>
      <c r="S1090" s="294"/>
      <c r="T1090" s="294"/>
      <c r="U1090" s="294"/>
      <c r="V1090" s="294"/>
      <c r="W1090" s="294"/>
      <c r="X1090" s="294"/>
      <c r="Y1090" s="294"/>
      <c r="Z1090" s="294"/>
      <c r="AA1090" s="294"/>
      <c r="AB1090" s="294"/>
      <c r="AC1090" s="294"/>
      <c r="AD1090" s="120"/>
    </row>
    <row r="1091" spans="1:30" ht="18" customHeight="1">
      <c r="A1091" s="121"/>
      <c r="B1091" s="260"/>
      <c r="C1091" s="261"/>
      <c r="D1091" s="40"/>
      <c r="E1091" s="266"/>
      <c r="F1091" s="267"/>
      <c r="G1091" s="268"/>
      <c r="H1091" s="104"/>
      <c r="I1091" s="104"/>
      <c r="J1091" s="269"/>
      <c r="K1091" s="104">
        <f t="shared" si="46"/>
        <v>0</v>
      </c>
      <c r="L1091" s="104">
        <f t="shared" si="44"/>
        <v>0</v>
      </c>
      <c r="M1091" s="105">
        <f t="shared" si="45"/>
        <v>0</v>
      </c>
      <c r="N1091" s="294"/>
      <c r="O1091" s="294"/>
      <c r="P1091" s="294"/>
      <c r="Q1091" s="294"/>
      <c r="R1091" s="294"/>
      <c r="S1091" s="294"/>
      <c r="T1091" s="294"/>
      <c r="U1091" s="294"/>
      <c r="V1091" s="294"/>
      <c r="W1091" s="294"/>
      <c r="X1091" s="294"/>
      <c r="Y1091" s="294"/>
      <c r="Z1091" s="294"/>
      <c r="AA1091" s="294"/>
      <c r="AB1091" s="294"/>
      <c r="AC1091" s="294"/>
      <c r="AD1091" s="120"/>
    </row>
    <row r="1092" spans="1:30" ht="18" customHeight="1">
      <c r="A1092" s="121"/>
      <c r="B1092" s="260"/>
      <c r="C1092" s="261"/>
      <c r="D1092" s="40"/>
      <c r="E1092" s="266"/>
      <c r="F1092" s="267"/>
      <c r="G1092" s="268"/>
      <c r="H1092" s="104"/>
      <c r="I1092" s="104"/>
      <c r="J1092" s="269"/>
      <c r="K1092" s="104">
        <f t="shared" si="46"/>
        <v>0</v>
      </c>
      <c r="L1092" s="104">
        <f t="shared" si="44"/>
        <v>0</v>
      </c>
      <c r="M1092" s="105">
        <f t="shared" si="45"/>
        <v>0</v>
      </c>
      <c r="N1092" s="294"/>
      <c r="O1092" s="294"/>
      <c r="P1092" s="294"/>
      <c r="Q1092" s="294"/>
      <c r="R1092" s="294"/>
      <c r="S1092" s="294"/>
      <c r="T1092" s="294"/>
      <c r="U1092" s="294"/>
      <c r="V1092" s="294"/>
      <c r="W1092" s="294"/>
      <c r="X1092" s="294"/>
      <c r="Y1092" s="294"/>
      <c r="Z1092" s="294"/>
      <c r="AA1092" s="294"/>
      <c r="AB1092" s="294"/>
      <c r="AC1092" s="294"/>
      <c r="AD1092" s="120"/>
    </row>
    <row r="1093" spans="1:30" ht="18" customHeight="1">
      <c r="A1093" s="121"/>
      <c r="B1093" s="260"/>
      <c r="C1093" s="261"/>
      <c r="D1093" s="40"/>
      <c r="E1093" s="266"/>
      <c r="F1093" s="267"/>
      <c r="G1093" s="268"/>
      <c r="H1093" s="104"/>
      <c r="I1093" s="104"/>
      <c r="J1093" s="269"/>
      <c r="K1093" s="104">
        <f t="shared" si="46"/>
        <v>0</v>
      </c>
      <c r="L1093" s="104">
        <f t="shared" si="44"/>
        <v>0</v>
      </c>
      <c r="M1093" s="105">
        <f t="shared" si="45"/>
        <v>0</v>
      </c>
      <c r="N1093" s="294"/>
      <c r="O1093" s="294"/>
      <c r="P1093" s="294"/>
      <c r="Q1093" s="294"/>
      <c r="R1093" s="294"/>
      <c r="S1093" s="294"/>
      <c r="T1093" s="294"/>
      <c r="U1093" s="294"/>
      <c r="V1093" s="294"/>
      <c r="W1093" s="294"/>
      <c r="X1093" s="294"/>
      <c r="Y1093" s="294"/>
      <c r="Z1093" s="294"/>
      <c r="AA1093" s="294"/>
      <c r="AB1093" s="294"/>
      <c r="AC1093" s="294"/>
      <c r="AD1093" s="120"/>
    </row>
    <row r="1094" spans="1:30" ht="18" customHeight="1">
      <c r="A1094" s="121"/>
      <c r="B1094" s="260"/>
      <c r="C1094" s="261"/>
      <c r="D1094" s="40"/>
      <c r="E1094" s="266"/>
      <c r="F1094" s="267"/>
      <c r="G1094" s="268"/>
      <c r="H1094" s="104"/>
      <c r="I1094" s="104"/>
      <c r="J1094" s="269"/>
      <c r="K1094" s="104">
        <f t="shared" si="46"/>
        <v>0</v>
      </c>
      <c r="L1094" s="104">
        <f t="shared" si="44"/>
        <v>0</v>
      </c>
      <c r="M1094" s="105">
        <f t="shared" si="45"/>
        <v>0</v>
      </c>
      <c r="N1094" s="294"/>
      <c r="O1094" s="294"/>
      <c r="P1094" s="294"/>
      <c r="Q1094" s="294"/>
      <c r="R1094" s="294"/>
      <c r="S1094" s="294"/>
      <c r="T1094" s="294"/>
      <c r="U1094" s="294"/>
      <c r="V1094" s="294"/>
      <c r="W1094" s="294"/>
      <c r="X1094" s="294"/>
      <c r="Y1094" s="294"/>
      <c r="Z1094" s="294"/>
      <c r="AA1094" s="294"/>
      <c r="AB1094" s="294"/>
      <c r="AC1094" s="294"/>
      <c r="AD1094" s="120"/>
    </row>
    <row r="1095" spans="1:30" ht="18" customHeight="1">
      <c r="A1095" s="121"/>
      <c r="B1095" s="260"/>
      <c r="C1095" s="261"/>
      <c r="D1095" s="40"/>
      <c r="E1095" s="266"/>
      <c r="F1095" s="267"/>
      <c r="G1095" s="268"/>
      <c r="H1095" s="104"/>
      <c r="I1095" s="104"/>
      <c r="J1095" s="269"/>
      <c r="K1095" s="104">
        <f t="shared" si="46"/>
        <v>0</v>
      </c>
      <c r="L1095" s="104">
        <f t="shared" si="44"/>
        <v>0</v>
      </c>
      <c r="M1095" s="105">
        <f t="shared" si="45"/>
        <v>0</v>
      </c>
      <c r="N1095" s="294"/>
      <c r="O1095" s="294"/>
      <c r="P1095" s="294"/>
      <c r="Q1095" s="294"/>
      <c r="R1095" s="294"/>
      <c r="S1095" s="294"/>
      <c r="T1095" s="294"/>
      <c r="U1095" s="294"/>
      <c r="V1095" s="294"/>
      <c r="W1095" s="294"/>
      <c r="X1095" s="294"/>
      <c r="Y1095" s="294"/>
      <c r="Z1095" s="294"/>
      <c r="AA1095" s="294"/>
      <c r="AB1095" s="294"/>
      <c r="AC1095" s="294"/>
      <c r="AD1095" s="120"/>
    </row>
    <row r="1096" spans="1:30" ht="18" customHeight="1">
      <c r="A1096" s="121"/>
      <c r="B1096" s="260"/>
      <c r="C1096" s="261"/>
      <c r="D1096" s="40"/>
      <c r="E1096" s="266"/>
      <c r="F1096" s="267"/>
      <c r="G1096" s="268"/>
      <c r="H1096" s="104"/>
      <c r="I1096" s="104"/>
      <c r="J1096" s="269"/>
      <c r="K1096" s="104">
        <f t="shared" si="46"/>
        <v>0</v>
      </c>
      <c r="L1096" s="104">
        <f t="shared" si="44"/>
        <v>0</v>
      </c>
      <c r="M1096" s="105">
        <f t="shared" si="45"/>
        <v>0</v>
      </c>
      <c r="N1096" s="294"/>
      <c r="O1096" s="294"/>
      <c r="P1096" s="294"/>
      <c r="Q1096" s="294"/>
      <c r="R1096" s="294"/>
      <c r="S1096" s="294"/>
      <c r="T1096" s="294"/>
      <c r="U1096" s="294"/>
      <c r="V1096" s="294"/>
      <c r="W1096" s="294"/>
      <c r="X1096" s="294"/>
      <c r="Y1096" s="294"/>
      <c r="Z1096" s="294"/>
      <c r="AA1096" s="294"/>
      <c r="AB1096" s="294"/>
      <c r="AC1096" s="294"/>
      <c r="AD1096" s="120"/>
    </row>
    <row r="1097" spans="1:30" ht="18" customHeight="1">
      <c r="A1097" s="121"/>
      <c r="B1097" s="260"/>
      <c r="C1097" s="261"/>
      <c r="D1097" s="40"/>
      <c r="E1097" s="266"/>
      <c r="F1097" s="267"/>
      <c r="G1097" s="268"/>
      <c r="H1097" s="104"/>
      <c r="I1097" s="104"/>
      <c r="J1097" s="269"/>
      <c r="K1097" s="104">
        <f t="shared" si="46"/>
        <v>0</v>
      </c>
      <c r="L1097" s="104">
        <f t="shared" si="44"/>
        <v>0</v>
      </c>
      <c r="M1097" s="105">
        <f t="shared" si="45"/>
        <v>0</v>
      </c>
      <c r="N1097" s="294"/>
      <c r="O1097" s="294"/>
      <c r="P1097" s="294"/>
      <c r="Q1097" s="294"/>
      <c r="R1097" s="294"/>
      <c r="S1097" s="294"/>
      <c r="T1097" s="294"/>
      <c r="U1097" s="294"/>
      <c r="V1097" s="294"/>
      <c r="W1097" s="294"/>
      <c r="X1097" s="294"/>
      <c r="Y1097" s="294"/>
      <c r="Z1097" s="294"/>
      <c r="AA1097" s="294"/>
      <c r="AB1097" s="294"/>
      <c r="AC1097" s="294"/>
      <c r="AD1097" s="120"/>
    </row>
    <row r="1098" spans="1:30" ht="18" customHeight="1">
      <c r="A1098" s="121"/>
      <c r="B1098" s="260"/>
      <c r="C1098" s="261"/>
      <c r="D1098" s="40"/>
      <c r="E1098" s="266"/>
      <c r="F1098" s="267"/>
      <c r="G1098" s="268"/>
      <c r="H1098" s="104"/>
      <c r="I1098" s="104"/>
      <c r="J1098" s="269"/>
      <c r="K1098" s="104">
        <f t="shared" si="46"/>
        <v>0</v>
      </c>
      <c r="L1098" s="104">
        <f t="shared" si="44"/>
        <v>0</v>
      </c>
      <c r="M1098" s="105">
        <f t="shared" si="45"/>
        <v>0</v>
      </c>
      <c r="N1098" s="294"/>
      <c r="O1098" s="294"/>
      <c r="P1098" s="294"/>
      <c r="Q1098" s="294"/>
      <c r="R1098" s="294"/>
      <c r="S1098" s="294"/>
      <c r="T1098" s="294"/>
      <c r="U1098" s="294"/>
      <c r="V1098" s="294"/>
      <c r="W1098" s="294"/>
      <c r="X1098" s="294"/>
      <c r="Y1098" s="294"/>
      <c r="Z1098" s="294"/>
      <c r="AA1098" s="294"/>
      <c r="AB1098" s="294"/>
      <c r="AC1098" s="294"/>
      <c r="AD1098" s="120"/>
    </row>
    <row r="1099" spans="1:30" ht="18" customHeight="1">
      <c r="A1099" s="121"/>
      <c r="B1099" s="260"/>
      <c r="C1099" s="261"/>
      <c r="D1099" s="40"/>
      <c r="E1099" s="266"/>
      <c r="F1099" s="267"/>
      <c r="G1099" s="268"/>
      <c r="H1099" s="104"/>
      <c r="I1099" s="104"/>
      <c r="J1099" s="269"/>
      <c r="K1099" s="104">
        <f t="shared" si="46"/>
        <v>0</v>
      </c>
      <c r="L1099" s="104">
        <f t="shared" si="44"/>
        <v>0</v>
      </c>
      <c r="M1099" s="105">
        <f t="shared" si="45"/>
        <v>0</v>
      </c>
      <c r="N1099" s="294"/>
      <c r="O1099" s="294"/>
      <c r="P1099" s="294"/>
      <c r="Q1099" s="294"/>
      <c r="R1099" s="294"/>
      <c r="S1099" s="294"/>
      <c r="T1099" s="294"/>
      <c r="U1099" s="294"/>
      <c r="V1099" s="294"/>
      <c r="W1099" s="294"/>
      <c r="X1099" s="294"/>
      <c r="Y1099" s="294"/>
      <c r="Z1099" s="294"/>
      <c r="AA1099" s="294"/>
      <c r="AB1099" s="294"/>
      <c r="AC1099" s="294"/>
      <c r="AD1099" s="120"/>
    </row>
    <row r="1100" spans="1:30" ht="18" customHeight="1">
      <c r="A1100" s="121"/>
      <c r="B1100" s="260"/>
      <c r="C1100" s="261"/>
      <c r="D1100" s="40"/>
      <c r="E1100" s="266"/>
      <c r="F1100" s="267"/>
      <c r="G1100" s="268"/>
      <c r="H1100" s="104"/>
      <c r="I1100" s="104"/>
      <c r="J1100" s="269"/>
      <c r="K1100" s="104">
        <f t="shared" si="46"/>
        <v>0</v>
      </c>
      <c r="L1100" s="104">
        <f t="shared" si="44"/>
        <v>0</v>
      </c>
      <c r="M1100" s="105">
        <f t="shared" si="45"/>
        <v>0</v>
      </c>
      <c r="N1100" s="294"/>
      <c r="O1100" s="294"/>
      <c r="P1100" s="294"/>
      <c r="Q1100" s="294"/>
      <c r="R1100" s="294"/>
      <c r="S1100" s="294"/>
      <c r="T1100" s="294"/>
      <c r="U1100" s="294"/>
      <c r="V1100" s="294"/>
      <c r="W1100" s="294"/>
      <c r="X1100" s="294"/>
      <c r="Y1100" s="294"/>
      <c r="Z1100" s="294"/>
      <c r="AA1100" s="294"/>
      <c r="AB1100" s="294"/>
      <c r="AC1100" s="294"/>
      <c r="AD1100" s="120"/>
    </row>
    <row r="1101" spans="1:30" ht="18" customHeight="1">
      <c r="A1101" s="121"/>
      <c r="B1101" s="260"/>
      <c r="C1101" s="261"/>
      <c r="D1101" s="40"/>
      <c r="E1101" s="266"/>
      <c r="F1101" s="267"/>
      <c r="G1101" s="268"/>
      <c r="H1101" s="104"/>
      <c r="I1101" s="104"/>
      <c r="J1101" s="269"/>
      <c r="K1101" s="104">
        <f t="shared" si="46"/>
        <v>0</v>
      </c>
      <c r="L1101" s="104">
        <f t="shared" si="44"/>
        <v>0</v>
      </c>
      <c r="M1101" s="105">
        <f t="shared" si="45"/>
        <v>0</v>
      </c>
      <c r="N1101" s="294"/>
      <c r="O1101" s="294"/>
      <c r="P1101" s="294"/>
      <c r="Q1101" s="294"/>
      <c r="R1101" s="294"/>
      <c r="S1101" s="294"/>
      <c r="T1101" s="294"/>
      <c r="U1101" s="294"/>
      <c r="V1101" s="294"/>
      <c r="W1101" s="294"/>
      <c r="X1101" s="294"/>
      <c r="Y1101" s="294"/>
      <c r="Z1101" s="294"/>
      <c r="AA1101" s="294"/>
      <c r="AB1101" s="294"/>
      <c r="AC1101" s="294"/>
      <c r="AD1101" s="120"/>
    </row>
    <row r="1102" spans="1:30" ht="18" customHeight="1">
      <c r="A1102" s="142"/>
      <c r="B1102" s="270"/>
      <c r="C1102" s="271"/>
      <c r="D1102" s="40"/>
      <c r="E1102" s="266"/>
      <c r="F1102" s="267"/>
      <c r="G1102" s="268"/>
      <c r="H1102" s="104"/>
      <c r="I1102" s="104"/>
      <c r="J1102" s="269"/>
      <c r="K1102" s="104">
        <f t="shared" si="46"/>
        <v>0</v>
      </c>
      <c r="L1102" s="104">
        <f t="shared" si="44"/>
        <v>0</v>
      </c>
      <c r="M1102" s="105">
        <f t="shared" si="45"/>
        <v>0</v>
      </c>
      <c r="N1102" s="286"/>
      <c r="O1102" s="286"/>
      <c r="P1102" s="286"/>
      <c r="Q1102" s="286"/>
      <c r="R1102" s="286"/>
      <c r="S1102" s="286"/>
      <c r="T1102" s="286"/>
      <c r="U1102" s="286"/>
      <c r="V1102" s="286"/>
      <c r="W1102" s="286"/>
      <c r="X1102" s="286"/>
      <c r="Y1102" s="286"/>
      <c r="Z1102" s="286"/>
      <c r="AA1102" s="286"/>
      <c r="AB1102" s="286"/>
      <c r="AC1102" s="286"/>
      <c r="AD1102" s="120"/>
    </row>
    <row r="1103" spans="1:30" ht="18" customHeight="1">
      <c r="A1103" s="56">
        <v>48</v>
      </c>
      <c r="B1103" s="66"/>
      <c r="C1103" s="265"/>
      <c r="D1103" s="40"/>
      <c r="E1103" s="266"/>
      <c r="F1103" s="267"/>
      <c r="G1103" s="268"/>
      <c r="H1103" s="104"/>
      <c r="I1103" s="104"/>
      <c r="J1103" s="269"/>
      <c r="K1103" s="104">
        <f t="shared" si="46"/>
        <v>0</v>
      </c>
      <c r="L1103" s="104">
        <f t="shared" si="44"/>
        <v>0</v>
      </c>
      <c r="M1103" s="105">
        <f t="shared" si="45"/>
        <v>0</v>
      </c>
      <c r="N1103" s="319"/>
      <c r="O1103" s="314"/>
      <c r="P1103" s="313">
        <f>SUM(M1103:M1132)+N1103+O1103</f>
        <v>0</v>
      </c>
      <c r="Q1103" s="314">
        <v>0</v>
      </c>
      <c r="R1103" s="313"/>
      <c r="S1103" s="316"/>
      <c r="T1103" s="314"/>
      <c r="U1103" s="316">
        <v>112</v>
      </c>
      <c r="V1103" s="314"/>
      <c r="W1103" s="316">
        <v>56</v>
      </c>
      <c r="X1103" s="314"/>
      <c r="Y1103" s="313">
        <f>ROUND((P1103-T1103),1)</f>
        <v>0</v>
      </c>
      <c r="Z1103" s="312">
        <f>IF(OR(SUM(V1103:V1132)="",SUM(Q1103:Q1132)=""),0,IF(OR(SUM(U1103:U1132)=320,SUM(V1103:V1132)&gt;0),ROUND((SUM(Q1103:Q1132)-SUM(V1103:V1132)),1),0))</f>
        <v>0</v>
      </c>
      <c r="AA1103" s="312">
        <f>IF(OR(SUM(X1103:X1132)="",SUM(R1103:R1132)=""),0,IF(OR(SUM(W1103:W1132)=160,SUM(X1103:X1132)&gt;0),ROUND((SUM(R1103:R1132)-SUM(X1103:X1132)),1),0))</f>
        <v>0</v>
      </c>
      <c r="AB1103" s="314"/>
      <c r="AC1103" s="315">
        <f>SUM(Y1103:AA1132)</f>
        <v>0</v>
      </c>
      <c r="AD1103" s="120"/>
    </row>
    <row r="1104" spans="1:30" ht="18" customHeight="1">
      <c r="A1104" s="121"/>
      <c r="B1104" s="260"/>
      <c r="C1104" s="261"/>
      <c r="D1104" s="40"/>
      <c r="E1104" s="266"/>
      <c r="F1104" s="267"/>
      <c r="G1104" s="268"/>
      <c r="H1104" s="104"/>
      <c r="I1104" s="104"/>
      <c r="J1104" s="269"/>
      <c r="K1104" s="104">
        <f t="shared" si="46"/>
        <v>0</v>
      </c>
      <c r="L1104" s="104">
        <f t="shared" si="44"/>
        <v>0</v>
      </c>
      <c r="M1104" s="105">
        <f t="shared" si="45"/>
        <v>0</v>
      </c>
      <c r="N1104" s="294"/>
      <c r="O1104" s="294"/>
      <c r="P1104" s="294"/>
      <c r="Q1104" s="294"/>
      <c r="R1104" s="294"/>
      <c r="S1104" s="294"/>
      <c r="T1104" s="294"/>
      <c r="U1104" s="294"/>
      <c r="V1104" s="294"/>
      <c r="W1104" s="294"/>
      <c r="X1104" s="294"/>
      <c r="Y1104" s="294"/>
      <c r="Z1104" s="294"/>
      <c r="AA1104" s="294"/>
      <c r="AB1104" s="294"/>
      <c r="AC1104" s="294"/>
      <c r="AD1104" s="120"/>
    </row>
    <row r="1105" spans="1:30" ht="18" customHeight="1">
      <c r="A1105" s="121"/>
      <c r="B1105" s="260"/>
      <c r="C1105" s="261"/>
      <c r="D1105" s="40"/>
      <c r="E1105" s="266"/>
      <c r="F1105" s="267"/>
      <c r="G1105" s="268"/>
      <c r="H1105" s="104"/>
      <c r="I1105" s="104"/>
      <c r="J1105" s="269"/>
      <c r="K1105" s="104">
        <f t="shared" si="46"/>
        <v>0</v>
      </c>
      <c r="L1105" s="104">
        <f t="shared" si="44"/>
        <v>0</v>
      </c>
      <c r="M1105" s="105">
        <f t="shared" si="45"/>
        <v>0</v>
      </c>
      <c r="N1105" s="294"/>
      <c r="O1105" s="294"/>
      <c r="P1105" s="294"/>
      <c r="Q1105" s="294"/>
      <c r="R1105" s="294"/>
      <c r="S1105" s="294"/>
      <c r="T1105" s="294"/>
      <c r="U1105" s="294"/>
      <c r="V1105" s="294"/>
      <c r="W1105" s="294"/>
      <c r="X1105" s="294"/>
      <c r="Y1105" s="294"/>
      <c r="Z1105" s="294"/>
      <c r="AA1105" s="294"/>
      <c r="AB1105" s="294"/>
      <c r="AC1105" s="294"/>
      <c r="AD1105" s="120"/>
    </row>
    <row r="1106" spans="1:30" ht="18" customHeight="1">
      <c r="A1106" s="121"/>
      <c r="B1106" s="260"/>
      <c r="C1106" s="261"/>
      <c r="D1106" s="40"/>
      <c r="E1106" s="266"/>
      <c r="F1106" s="267"/>
      <c r="G1106" s="268"/>
      <c r="H1106" s="104"/>
      <c r="I1106" s="104"/>
      <c r="J1106" s="269"/>
      <c r="K1106" s="104">
        <f t="shared" si="46"/>
        <v>0</v>
      </c>
      <c r="L1106" s="104">
        <f t="shared" si="44"/>
        <v>0</v>
      </c>
      <c r="M1106" s="105">
        <f t="shared" si="45"/>
        <v>0</v>
      </c>
      <c r="N1106" s="294"/>
      <c r="O1106" s="294"/>
      <c r="P1106" s="294"/>
      <c r="Q1106" s="294"/>
      <c r="R1106" s="294"/>
      <c r="S1106" s="294"/>
      <c r="T1106" s="294"/>
      <c r="U1106" s="294"/>
      <c r="V1106" s="294"/>
      <c r="W1106" s="294"/>
      <c r="X1106" s="294"/>
      <c r="Y1106" s="294"/>
      <c r="Z1106" s="294"/>
      <c r="AA1106" s="294"/>
      <c r="AB1106" s="294"/>
      <c r="AC1106" s="294"/>
      <c r="AD1106" s="120"/>
    </row>
    <row r="1107" spans="1:30" ht="18" customHeight="1">
      <c r="A1107" s="121"/>
      <c r="B1107" s="260"/>
      <c r="C1107" s="261"/>
      <c r="D1107" s="40"/>
      <c r="E1107" s="266"/>
      <c r="F1107" s="267"/>
      <c r="G1107" s="268"/>
      <c r="H1107" s="104"/>
      <c r="I1107" s="104"/>
      <c r="J1107" s="269"/>
      <c r="K1107" s="104">
        <f t="shared" si="46"/>
        <v>0</v>
      </c>
      <c r="L1107" s="104">
        <f t="shared" si="44"/>
        <v>0</v>
      </c>
      <c r="M1107" s="105">
        <f t="shared" si="45"/>
        <v>0</v>
      </c>
      <c r="N1107" s="294"/>
      <c r="O1107" s="294"/>
      <c r="P1107" s="294"/>
      <c r="Q1107" s="294"/>
      <c r="R1107" s="294"/>
      <c r="S1107" s="294"/>
      <c r="T1107" s="294"/>
      <c r="U1107" s="294"/>
      <c r="V1107" s="294"/>
      <c r="W1107" s="294"/>
      <c r="X1107" s="294"/>
      <c r="Y1107" s="294"/>
      <c r="Z1107" s="294"/>
      <c r="AA1107" s="294"/>
      <c r="AB1107" s="294"/>
      <c r="AC1107" s="294"/>
      <c r="AD1107" s="120"/>
    </row>
    <row r="1108" spans="1:30" ht="18" customHeight="1">
      <c r="A1108" s="121"/>
      <c r="B1108" s="260"/>
      <c r="C1108" s="261"/>
      <c r="D1108" s="40"/>
      <c r="E1108" s="266"/>
      <c r="F1108" s="267"/>
      <c r="G1108" s="268"/>
      <c r="H1108" s="104"/>
      <c r="I1108" s="104"/>
      <c r="J1108" s="269"/>
      <c r="K1108" s="104">
        <f t="shared" si="46"/>
        <v>0</v>
      </c>
      <c r="L1108" s="104">
        <f t="shared" si="44"/>
        <v>0</v>
      </c>
      <c r="M1108" s="105">
        <f t="shared" si="45"/>
        <v>0</v>
      </c>
      <c r="N1108" s="294"/>
      <c r="O1108" s="294"/>
      <c r="P1108" s="294"/>
      <c r="Q1108" s="294"/>
      <c r="R1108" s="294"/>
      <c r="S1108" s="294"/>
      <c r="T1108" s="294"/>
      <c r="U1108" s="294"/>
      <c r="V1108" s="294"/>
      <c r="W1108" s="294"/>
      <c r="X1108" s="294"/>
      <c r="Y1108" s="294"/>
      <c r="Z1108" s="294"/>
      <c r="AA1108" s="294"/>
      <c r="AB1108" s="294"/>
      <c r="AC1108" s="294"/>
      <c r="AD1108" s="120"/>
    </row>
    <row r="1109" spans="1:30" ht="18" customHeight="1">
      <c r="A1109" s="121"/>
      <c r="B1109" s="260"/>
      <c r="C1109" s="261"/>
      <c r="D1109" s="40"/>
      <c r="E1109" s="266"/>
      <c r="F1109" s="267"/>
      <c r="G1109" s="268"/>
      <c r="H1109" s="104"/>
      <c r="I1109" s="104"/>
      <c r="J1109" s="269"/>
      <c r="K1109" s="104">
        <f t="shared" si="46"/>
        <v>0</v>
      </c>
      <c r="L1109" s="104">
        <f t="shared" si="44"/>
        <v>0</v>
      </c>
      <c r="M1109" s="105">
        <f t="shared" si="45"/>
        <v>0</v>
      </c>
      <c r="N1109" s="294"/>
      <c r="O1109" s="294"/>
      <c r="P1109" s="294"/>
      <c r="Q1109" s="294"/>
      <c r="R1109" s="294"/>
      <c r="S1109" s="294"/>
      <c r="T1109" s="294"/>
      <c r="U1109" s="294"/>
      <c r="V1109" s="294"/>
      <c r="W1109" s="294"/>
      <c r="X1109" s="294"/>
      <c r="Y1109" s="294"/>
      <c r="Z1109" s="294"/>
      <c r="AA1109" s="294"/>
      <c r="AB1109" s="294"/>
      <c r="AC1109" s="294"/>
      <c r="AD1109" s="120"/>
    </row>
    <row r="1110" spans="1:30" ht="18" customHeight="1">
      <c r="A1110" s="121"/>
      <c r="B1110" s="260"/>
      <c r="C1110" s="261"/>
      <c r="D1110" s="40"/>
      <c r="E1110" s="266"/>
      <c r="F1110" s="267"/>
      <c r="G1110" s="268"/>
      <c r="H1110" s="104"/>
      <c r="I1110" s="104"/>
      <c r="J1110" s="269"/>
      <c r="K1110" s="104">
        <f t="shared" si="46"/>
        <v>0</v>
      </c>
      <c r="L1110" s="104">
        <f t="shared" si="44"/>
        <v>0</v>
      </c>
      <c r="M1110" s="105">
        <f t="shared" si="45"/>
        <v>0</v>
      </c>
      <c r="N1110" s="294"/>
      <c r="O1110" s="294"/>
      <c r="P1110" s="294"/>
      <c r="Q1110" s="294"/>
      <c r="R1110" s="294"/>
      <c r="S1110" s="294"/>
      <c r="T1110" s="294"/>
      <c r="U1110" s="294"/>
      <c r="V1110" s="294"/>
      <c r="W1110" s="294"/>
      <c r="X1110" s="294"/>
      <c r="Y1110" s="294"/>
      <c r="Z1110" s="294"/>
      <c r="AA1110" s="294"/>
      <c r="AB1110" s="294"/>
      <c r="AC1110" s="294"/>
      <c r="AD1110" s="120"/>
    </row>
    <row r="1111" spans="1:30" ht="18" customHeight="1">
      <c r="A1111" s="121"/>
      <c r="B1111" s="260"/>
      <c r="C1111" s="261"/>
      <c r="D1111" s="40"/>
      <c r="E1111" s="266"/>
      <c r="F1111" s="267"/>
      <c r="G1111" s="268"/>
      <c r="H1111" s="104"/>
      <c r="I1111" s="104"/>
      <c r="J1111" s="269"/>
      <c r="K1111" s="104">
        <f t="shared" si="46"/>
        <v>0</v>
      </c>
      <c r="L1111" s="104">
        <f t="shared" si="44"/>
        <v>0</v>
      </c>
      <c r="M1111" s="105">
        <f t="shared" si="45"/>
        <v>0</v>
      </c>
      <c r="N1111" s="294"/>
      <c r="O1111" s="294"/>
      <c r="P1111" s="294"/>
      <c r="Q1111" s="294"/>
      <c r="R1111" s="294"/>
      <c r="S1111" s="294"/>
      <c r="T1111" s="294"/>
      <c r="U1111" s="294"/>
      <c r="V1111" s="294"/>
      <c r="W1111" s="294"/>
      <c r="X1111" s="294"/>
      <c r="Y1111" s="294"/>
      <c r="Z1111" s="294"/>
      <c r="AA1111" s="294"/>
      <c r="AB1111" s="294"/>
      <c r="AC1111" s="294"/>
      <c r="AD1111" s="120"/>
    </row>
    <row r="1112" spans="1:30" ht="18" customHeight="1">
      <c r="A1112" s="121"/>
      <c r="B1112" s="260"/>
      <c r="C1112" s="261"/>
      <c r="D1112" s="40"/>
      <c r="E1112" s="266"/>
      <c r="F1112" s="267"/>
      <c r="G1112" s="268"/>
      <c r="H1112" s="104"/>
      <c r="I1112" s="104"/>
      <c r="J1112" s="269"/>
      <c r="K1112" s="104">
        <f t="shared" si="46"/>
        <v>0</v>
      </c>
      <c r="L1112" s="104">
        <f t="shared" si="44"/>
        <v>0</v>
      </c>
      <c r="M1112" s="105">
        <f t="shared" si="45"/>
        <v>0</v>
      </c>
      <c r="N1112" s="294"/>
      <c r="O1112" s="294"/>
      <c r="P1112" s="294"/>
      <c r="Q1112" s="294"/>
      <c r="R1112" s="294"/>
      <c r="S1112" s="294"/>
      <c r="T1112" s="294"/>
      <c r="U1112" s="294"/>
      <c r="V1112" s="294"/>
      <c r="W1112" s="294"/>
      <c r="X1112" s="294"/>
      <c r="Y1112" s="294"/>
      <c r="Z1112" s="294"/>
      <c r="AA1112" s="294"/>
      <c r="AB1112" s="294"/>
      <c r="AC1112" s="294"/>
      <c r="AD1112" s="120"/>
    </row>
    <row r="1113" spans="1:30" ht="18" customHeight="1">
      <c r="A1113" s="121"/>
      <c r="B1113" s="260"/>
      <c r="C1113" s="261"/>
      <c r="D1113" s="40"/>
      <c r="E1113" s="266"/>
      <c r="F1113" s="267"/>
      <c r="G1113" s="268"/>
      <c r="H1113" s="104"/>
      <c r="I1113" s="104"/>
      <c r="J1113" s="269"/>
      <c r="K1113" s="104">
        <f t="shared" si="46"/>
        <v>0</v>
      </c>
      <c r="L1113" s="104">
        <f t="shared" si="44"/>
        <v>0</v>
      </c>
      <c r="M1113" s="105">
        <f t="shared" si="45"/>
        <v>0</v>
      </c>
      <c r="N1113" s="294"/>
      <c r="O1113" s="294"/>
      <c r="P1113" s="294"/>
      <c r="Q1113" s="294"/>
      <c r="R1113" s="294"/>
      <c r="S1113" s="294"/>
      <c r="T1113" s="294"/>
      <c r="U1113" s="294"/>
      <c r="V1113" s="294"/>
      <c r="W1113" s="294"/>
      <c r="X1113" s="294"/>
      <c r="Y1113" s="294"/>
      <c r="Z1113" s="294"/>
      <c r="AA1113" s="294"/>
      <c r="AB1113" s="294"/>
      <c r="AC1113" s="294"/>
      <c r="AD1113" s="120"/>
    </row>
    <row r="1114" spans="1:30" ht="18" customHeight="1">
      <c r="A1114" s="121"/>
      <c r="B1114" s="260"/>
      <c r="C1114" s="261"/>
      <c r="D1114" s="40"/>
      <c r="E1114" s="266"/>
      <c r="F1114" s="267"/>
      <c r="G1114" s="268"/>
      <c r="H1114" s="104"/>
      <c r="I1114" s="104"/>
      <c r="J1114" s="269"/>
      <c r="K1114" s="104">
        <f t="shared" si="46"/>
        <v>0</v>
      </c>
      <c r="L1114" s="104">
        <f t="shared" si="44"/>
        <v>0</v>
      </c>
      <c r="M1114" s="105">
        <f t="shared" si="45"/>
        <v>0</v>
      </c>
      <c r="N1114" s="294"/>
      <c r="O1114" s="294"/>
      <c r="P1114" s="294"/>
      <c r="Q1114" s="294"/>
      <c r="R1114" s="294"/>
      <c r="S1114" s="294"/>
      <c r="T1114" s="294"/>
      <c r="U1114" s="294"/>
      <c r="V1114" s="294"/>
      <c r="W1114" s="294"/>
      <c r="X1114" s="294"/>
      <c r="Y1114" s="294"/>
      <c r="Z1114" s="294"/>
      <c r="AA1114" s="294"/>
      <c r="AB1114" s="294"/>
      <c r="AC1114" s="294"/>
      <c r="AD1114" s="120"/>
    </row>
    <row r="1115" spans="1:30" ht="18" customHeight="1">
      <c r="A1115" s="121"/>
      <c r="B1115" s="260"/>
      <c r="C1115" s="261"/>
      <c r="D1115" s="40"/>
      <c r="E1115" s="266"/>
      <c r="F1115" s="267"/>
      <c r="G1115" s="268"/>
      <c r="H1115" s="104"/>
      <c r="I1115" s="104"/>
      <c r="J1115" s="269"/>
      <c r="K1115" s="104">
        <f t="shared" si="46"/>
        <v>0</v>
      </c>
      <c r="L1115" s="104">
        <f t="shared" si="44"/>
        <v>0</v>
      </c>
      <c r="M1115" s="105">
        <f t="shared" si="45"/>
        <v>0</v>
      </c>
      <c r="N1115" s="294"/>
      <c r="O1115" s="294"/>
      <c r="P1115" s="294"/>
      <c r="Q1115" s="294"/>
      <c r="R1115" s="294"/>
      <c r="S1115" s="294"/>
      <c r="T1115" s="294"/>
      <c r="U1115" s="294"/>
      <c r="V1115" s="294"/>
      <c r="W1115" s="294"/>
      <c r="X1115" s="294"/>
      <c r="Y1115" s="294"/>
      <c r="Z1115" s="294"/>
      <c r="AA1115" s="294"/>
      <c r="AB1115" s="294"/>
      <c r="AC1115" s="294"/>
      <c r="AD1115" s="120"/>
    </row>
    <row r="1116" spans="1:30" ht="18" customHeight="1">
      <c r="A1116" s="121"/>
      <c r="B1116" s="260"/>
      <c r="C1116" s="261"/>
      <c r="D1116" s="40"/>
      <c r="E1116" s="266"/>
      <c r="F1116" s="267"/>
      <c r="G1116" s="268"/>
      <c r="H1116" s="104"/>
      <c r="I1116" s="104"/>
      <c r="J1116" s="269"/>
      <c r="K1116" s="104">
        <f t="shared" si="46"/>
        <v>0</v>
      </c>
      <c r="L1116" s="104">
        <f t="shared" si="44"/>
        <v>0</v>
      </c>
      <c r="M1116" s="105">
        <f t="shared" si="45"/>
        <v>0</v>
      </c>
      <c r="N1116" s="294"/>
      <c r="O1116" s="294"/>
      <c r="P1116" s="294"/>
      <c r="Q1116" s="294"/>
      <c r="R1116" s="294"/>
      <c r="S1116" s="294"/>
      <c r="T1116" s="294"/>
      <c r="U1116" s="294"/>
      <c r="V1116" s="294"/>
      <c r="W1116" s="294"/>
      <c r="X1116" s="294"/>
      <c r="Y1116" s="294"/>
      <c r="Z1116" s="294"/>
      <c r="AA1116" s="294"/>
      <c r="AB1116" s="294"/>
      <c r="AC1116" s="294"/>
      <c r="AD1116" s="120"/>
    </row>
    <row r="1117" spans="1:30" ht="18" customHeight="1">
      <c r="A1117" s="121"/>
      <c r="B1117" s="260"/>
      <c r="C1117" s="261"/>
      <c r="D1117" s="40"/>
      <c r="E1117" s="266"/>
      <c r="F1117" s="267"/>
      <c r="G1117" s="268"/>
      <c r="H1117" s="104"/>
      <c r="I1117" s="104"/>
      <c r="J1117" s="269"/>
      <c r="K1117" s="104">
        <f t="shared" si="46"/>
        <v>0</v>
      </c>
      <c r="L1117" s="104">
        <f t="shared" si="44"/>
        <v>0</v>
      </c>
      <c r="M1117" s="105">
        <f t="shared" si="45"/>
        <v>0</v>
      </c>
      <c r="N1117" s="294"/>
      <c r="O1117" s="294"/>
      <c r="P1117" s="294"/>
      <c r="Q1117" s="294"/>
      <c r="R1117" s="294"/>
      <c r="S1117" s="294"/>
      <c r="T1117" s="294"/>
      <c r="U1117" s="294"/>
      <c r="V1117" s="294"/>
      <c r="W1117" s="294"/>
      <c r="X1117" s="294"/>
      <c r="Y1117" s="294"/>
      <c r="Z1117" s="294"/>
      <c r="AA1117" s="294"/>
      <c r="AB1117" s="294"/>
      <c r="AC1117" s="294"/>
      <c r="AD1117" s="120"/>
    </row>
    <row r="1118" spans="1:30" ht="18" customHeight="1">
      <c r="A1118" s="121"/>
      <c r="B1118" s="260"/>
      <c r="C1118" s="261"/>
      <c r="D1118" s="40"/>
      <c r="E1118" s="266"/>
      <c r="F1118" s="267"/>
      <c r="G1118" s="268"/>
      <c r="H1118" s="104"/>
      <c r="I1118" s="104"/>
      <c r="J1118" s="269"/>
      <c r="K1118" s="104">
        <f t="shared" si="46"/>
        <v>0</v>
      </c>
      <c r="L1118" s="104">
        <f t="shared" si="44"/>
        <v>0</v>
      </c>
      <c r="M1118" s="105">
        <f t="shared" si="45"/>
        <v>0</v>
      </c>
      <c r="N1118" s="294"/>
      <c r="O1118" s="294"/>
      <c r="P1118" s="294"/>
      <c r="Q1118" s="294"/>
      <c r="R1118" s="294"/>
      <c r="S1118" s="294"/>
      <c r="T1118" s="294"/>
      <c r="U1118" s="294"/>
      <c r="V1118" s="294"/>
      <c r="W1118" s="294"/>
      <c r="X1118" s="294"/>
      <c r="Y1118" s="294"/>
      <c r="Z1118" s="294"/>
      <c r="AA1118" s="294"/>
      <c r="AB1118" s="294"/>
      <c r="AC1118" s="294"/>
      <c r="AD1118" s="120"/>
    </row>
    <row r="1119" spans="1:30" ht="18" customHeight="1">
      <c r="A1119" s="121"/>
      <c r="B1119" s="260"/>
      <c r="C1119" s="261"/>
      <c r="D1119" s="40"/>
      <c r="E1119" s="266"/>
      <c r="F1119" s="267"/>
      <c r="G1119" s="268"/>
      <c r="H1119" s="104"/>
      <c r="I1119" s="104"/>
      <c r="J1119" s="269"/>
      <c r="K1119" s="104">
        <f t="shared" si="46"/>
        <v>0</v>
      </c>
      <c r="L1119" s="104">
        <f t="shared" si="44"/>
        <v>0</v>
      </c>
      <c r="M1119" s="105">
        <f t="shared" si="45"/>
        <v>0</v>
      </c>
      <c r="N1119" s="294"/>
      <c r="O1119" s="294"/>
      <c r="P1119" s="294"/>
      <c r="Q1119" s="294"/>
      <c r="R1119" s="294"/>
      <c r="S1119" s="294"/>
      <c r="T1119" s="294"/>
      <c r="U1119" s="294"/>
      <c r="V1119" s="294"/>
      <c r="W1119" s="294"/>
      <c r="X1119" s="294"/>
      <c r="Y1119" s="294"/>
      <c r="Z1119" s="294"/>
      <c r="AA1119" s="294"/>
      <c r="AB1119" s="294"/>
      <c r="AC1119" s="294"/>
      <c r="AD1119" s="120"/>
    </row>
    <row r="1120" spans="1:30" ht="18" customHeight="1">
      <c r="A1120" s="121"/>
      <c r="B1120" s="260"/>
      <c r="C1120" s="261"/>
      <c r="D1120" s="40"/>
      <c r="E1120" s="266"/>
      <c r="F1120" s="267"/>
      <c r="G1120" s="268"/>
      <c r="H1120" s="104"/>
      <c r="I1120" s="104"/>
      <c r="J1120" s="269"/>
      <c r="K1120" s="104">
        <f t="shared" si="46"/>
        <v>0</v>
      </c>
      <c r="L1120" s="104">
        <f t="shared" si="44"/>
        <v>0</v>
      </c>
      <c r="M1120" s="105">
        <f t="shared" si="45"/>
        <v>0</v>
      </c>
      <c r="N1120" s="294"/>
      <c r="O1120" s="294"/>
      <c r="P1120" s="294"/>
      <c r="Q1120" s="294"/>
      <c r="R1120" s="294"/>
      <c r="S1120" s="294"/>
      <c r="T1120" s="294"/>
      <c r="U1120" s="294"/>
      <c r="V1120" s="294"/>
      <c r="W1120" s="294"/>
      <c r="X1120" s="294"/>
      <c r="Y1120" s="294"/>
      <c r="Z1120" s="294"/>
      <c r="AA1120" s="294"/>
      <c r="AB1120" s="294"/>
      <c r="AC1120" s="294"/>
      <c r="AD1120" s="120"/>
    </row>
    <row r="1121" spans="1:30" ht="18" customHeight="1">
      <c r="A1121" s="121"/>
      <c r="B1121" s="260"/>
      <c r="C1121" s="261"/>
      <c r="D1121" s="40"/>
      <c r="E1121" s="266"/>
      <c r="F1121" s="267"/>
      <c r="G1121" s="268"/>
      <c r="H1121" s="104"/>
      <c r="I1121" s="104"/>
      <c r="J1121" s="269"/>
      <c r="K1121" s="104">
        <f t="shared" si="46"/>
        <v>0</v>
      </c>
      <c r="L1121" s="104">
        <f t="shared" si="44"/>
        <v>0</v>
      </c>
      <c r="M1121" s="105">
        <f t="shared" si="45"/>
        <v>0</v>
      </c>
      <c r="N1121" s="294"/>
      <c r="O1121" s="294"/>
      <c r="P1121" s="294"/>
      <c r="Q1121" s="294"/>
      <c r="R1121" s="294"/>
      <c r="S1121" s="294"/>
      <c r="T1121" s="294"/>
      <c r="U1121" s="294"/>
      <c r="V1121" s="294"/>
      <c r="W1121" s="294"/>
      <c r="X1121" s="294"/>
      <c r="Y1121" s="294"/>
      <c r="Z1121" s="294"/>
      <c r="AA1121" s="294"/>
      <c r="AB1121" s="294"/>
      <c r="AC1121" s="294"/>
      <c r="AD1121" s="120"/>
    </row>
    <row r="1122" spans="1:30" ht="18" customHeight="1">
      <c r="A1122" s="121"/>
      <c r="B1122" s="260"/>
      <c r="C1122" s="261"/>
      <c r="D1122" s="40"/>
      <c r="E1122" s="266"/>
      <c r="F1122" s="267"/>
      <c r="G1122" s="268"/>
      <c r="H1122" s="104"/>
      <c r="I1122" s="104"/>
      <c r="J1122" s="269"/>
      <c r="K1122" s="104">
        <f t="shared" si="46"/>
        <v>0</v>
      </c>
      <c r="L1122" s="104">
        <f t="shared" si="44"/>
        <v>0</v>
      </c>
      <c r="M1122" s="105">
        <f t="shared" si="45"/>
        <v>0</v>
      </c>
      <c r="N1122" s="294"/>
      <c r="O1122" s="294"/>
      <c r="P1122" s="294"/>
      <c r="Q1122" s="294"/>
      <c r="R1122" s="294"/>
      <c r="S1122" s="294"/>
      <c r="T1122" s="294"/>
      <c r="U1122" s="294"/>
      <c r="V1122" s="294"/>
      <c r="W1122" s="294"/>
      <c r="X1122" s="294"/>
      <c r="Y1122" s="294"/>
      <c r="Z1122" s="294"/>
      <c r="AA1122" s="294"/>
      <c r="AB1122" s="294"/>
      <c r="AC1122" s="294"/>
      <c r="AD1122" s="120"/>
    </row>
    <row r="1123" spans="1:30" ht="18" customHeight="1">
      <c r="A1123" s="121"/>
      <c r="B1123" s="260"/>
      <c r="C1123" s="261"/>
      <c r="D1123" s="40"/>
      <c r="E1123" s="266"/>
      <c r="F1123" s="267"/>
      <c r="G1123" s="268"/>
      <c r="H1123" s="104"/>
      <c r="I1123" s="104"/>
      <c r="J1123" s="269"/>
      <c r="K1123" s="104">
        <f t="shared" si="46"/>
        <v>0</v>
      </c>
      <c r="L1123" s="104">
        <f t="shared" si="44"/>
        <v>0</v>
      </c>
      <c r="M1123" s="105">
        <f t="shared" si="45"/>
        <v>0</v>
      </c>
      <c r="N1123" s="294"/>
      <c r="O1123" s="294"/>
      <c r="P1123" s="294"/>
      <c r="Q1123" s="294"/>
      <c r="R1123" s="294"/>
      <c r="S1123" s="294"/>
      <c r="T1123" s="294"/>
      <c r="U1123" s="294"/>
      <c r="V1123" s="294"/>
      <c r="W1123" s="294"/>
      <c r="X1123" s="294"/>
      <c r="Y1123" s="294"/>
      <c r="Z1123" s="294"/>
      <c r="AA1123" s="294"/>
      <c r="AB1123" s="294"/>
      <c r="AC1123" s="294"/>
      <c r="AD1123" s="120"/>
    </row>
    <row r="1124" spans="1:30" ht="18" customHeight="1">
      <c r="A1124" s="121"/>
      <c r="B1124" s="260"/>
      <c r="C1124" s="261"/>
      <c r="D1124" s="40"/>
      <c r="E1124" s="266"/>
      <c r="F1124" s="267"/>
      <c r="G1124" s="268"/>
      <c r="H1124" s="104"/>
      <c r="I1124" s="104"/>
      <c r="J1124" s="269"/>
      <c r="K1124" s="104">
        <f t="shared" si="46"/>
        <v>0</v>
      </c>
      <c r="L1124" s="104">
        <f t="shared" si="44"/>
        <v>0</v>
      </c>
      <c r="M1124" s="105">
        <f t="shared" si="45"/>
        <v>0</v>
      </c>
      <c r="N1124" s="294"/>
      <c r="O1124" s="294"/>
      <c r="P1124" s="294"/>
      <c r="Q1124" s="294"/>
      <c r="R1124" s="294"/>
      <c r="S1124" s="294"/>
      <c r="T1124" s="294"/>
      <c r="U1124" s="294"/>
      <c r="V1124" s="294"/>
      <c r="W1124" s="294"/>
      <c r="X1124" s="294"/>
      <c r="Y1124" s="294"/>
      <c r="Z1124" s="294"/>
      <c r="AA1124" s="294"/>
      <c r="AB1124" s="294"/>
      <c r="AC1124" s="294"/>
      <c r="AD1124" s="120"/>
    </row>
    <row r="1125" spans="1:30" ht="18" customHeight="1">
      <c r="A1125" s="121"/>
      <c r="B1125" s="260"/>
      <c r="C1125" s="261"/>
      <c r="D1125" s="40"/>
      <c r="E1125" s="266"/>
      <c r="F1125" s="267"/>
      <c r="G1125" s="268"/>
      <c r="H1125" s="104"/>
      <c r="I1125" s="104"/>
      <c r="J1125" s="269"/>
      <c r="K1125" s="104">
        <f t="shared" si="46"/>
        <v>0</v>
      </c>
      <c r="L1125" s="104">
        <f t="shared" si="44"/>
        <v>0</v>
      </c>
      <c r="M1125" s="105">
        <f t="shared" si="45"/>
        <v>0</v>
      </c>
      <c r="N1125" s="294"/>
      <c r="O1125" s="294"/>
      <c r="P1125" s="294"/>
      <c r="Q1125" s="294"/>
      <c r="R1125" s="294"/>
      <c r="S1125" s="294"/>
      <c r="T1125" s="294"/>
      <c r="U1125" s="294"/>
      <c r="V1125" s="294"/>
      <c r="W1125" s="294"/>
      <c r="X1125" s="294"/>
      <c r="Y1125" s="294"/>
      <c r="Z1125" s="294"/>
      <c r="AA1125" s="294"/>
      <c r="AB1125" s="294"/>
      <c r="AC1125" s="294"/>
      <c r="AD1125" s="120"/>
    </row>
    <row r="1126" spans="1:30" ht="18" customHeight="1">
      <c r="A1126" s="121"/>
      <c r="B1126" s="260"/>
      <c r="C1126" s="261"/>
      <c r="D1126" s="40"/>
      <c r="E1126" s="266"/>
      <c r="F1126" s="267"/>
      <c r="G1126" s="268"/>
      <c r="H1126" s="104"/>
      <c r="I1126" s="104"/>
      <c r="J1126" s="269"/>
      <c r="K1126" s="104">
        <f t="shared" si="46"/>
        <v>0</v>
      </c>
      <c r="L1126" s="104">
        <f t="shared" si="44"/>
        <v>0</v>
      </c>
      <c r="M1126" s="105">
        <f t="shared" si="45"/>
        <v>0</v>
      </c>
      <c r="N1126" s="294"/>
      <c r="O1126" s="294"/>
      <c r="P1126" s="294"/>
      <c r="Q1126" s="294"/>
      <c r="R1126" s="294"/>
      <c r="S1126" s="294"/>
      <c r="T1126" s="294"/>
      <c r="U1126" s="294"/>
      <c r="V1126" s="294"/>
      <c r="W1126" s="294"/>
      <c r="X1126" s="294"/>
      <c r="Y1126" s="294"/>
      <c r="Z1126" s="294"/>
      <c r="AA1126" s="294"/>
      <c r="AB1126" s="294"/>
      <c r="AC1126" s="294"/>
      <c r="AD1126" s="120"/>
    </row>
    <row r="1127" spans="1:30" ht="18" customHeight="1">
      <c r="A1127" s="121"/>
      <c r="B1127" s="260"/>
      <c r="C1127" s="261"/>
      <c r="D1127" s="40"/>
      <c r="E1127" s="266"/>
      <c r="F1127" s="267"/>
      <c r="G1127" s="268"/>
      <c r="H1127" s="104"/>
      <c r="I1127" s="104"/>
      <c r="J1127" s="269"/>
      <c r="K1127" s="104">
        <f t="shared" si="46"/>
        <v>0</v>
      </c>
      <c r="L1127" s="104">
        <f t="shared" si="44"/>
        <v>0</v>
      </c>
      <c r="M1127" s="105">
        <f t="shared" si="45"/>
        <v>0</v>
      </c>
      <c r="N1127" s="294"/>
      <c r="O1127" s="294"/>
      <c r="P1127" s="294"/>
      <c r="Q1127" s="294"/>
      <c r="R1127" s="294"/>
      <c r="S1127" s="294"/>
      <c r="T1127" s="294"/>
      <c r="U1127" s="294"/>
      <c r="V1127" s="294"/>
      <c r="W1127" s="294"/>
      <c r="X1127" s="294"/>
      <c r="Y1127" s="294"/>
      <c r="Z1127" s="294"/>
      <c r="AA1127" s="294"/>
      <c r="AB1127" s="294"/>
      <c r="AC1127" s="294"/>
      <c r="AD1127" s="120"/>
    </row>
    <row r="1128" spans="1:30" ht="18" customHeight="1">
      <c r="A1128" s="121"/>
      <c r="B1128" s="260"/>
      <c r="C1128" s="261"/>
      <c r="D1128" s="40"/>
      <c r="E1128" s="266"/>
      <c r="F1128" s="267"/>
      <c r="G1128" s="268"/>
      <c r="H1128" s="104"/>
      <c r="I1128" s="104"/>
      <c r="J1128" s="269"/>
      <c r="K1128" s="104">
        <f t="shared" si="46"/>
        <v>0</v>
      </c>
      <c r="L1128" s="104">
        <f t="shared" si="44"/>
        <v>0</v>
      </c>
      <c r="M1128" s="105">
        <f t="shared" si="45"/>
        <v>0</v>
      </c>
      <c r="N1128" s="294"/>
      <c r="O1128" s="294"/>
      <c r="P1128" s="294"/>
      <c r="Q1128" s="294"/>
      <c r="R1128" s="294"/>
      <c r="S1128" s="294"/>
      <c r="T1128" s="294"/>
      <c r="U1128" s="294"/>
      <c r="V1128" s="294"/>
      <c r="W1128" s="294"/>
      <c r="X1128" s="294"/>
      <c r="Y1128" s="294"/>
      <c r="Z1128" s="294"/>
      <c r="AA1128" s="294"/>
      <c r="AB1128" s="294"/>
      <c r="AC1128" s="294"/>
      <c r="AD1128" s="120"/>
    </row>
    <row r="1129" spans="1:30" ht="18" customHeight="1">
      <c r="A1129" s="121"/>
      <c r="B1129" s="260"/>
      <c r="C1129" s="261"/>
      <c r="D1129" s="40"/>
      <c r="E1129" s="266"/>
      <c r="F1129" s="267"/>
      <c r="G1129" s="268"/>
      <c r="H1129" s="104"/>
      <c r="I1129" s="104"/>
      <c r="J1129" s="269"/>
      <c r="K1129" s="104">
        <f t="shared" si="46"/>
        <v>0</v>
      </c>
      <c r="L1129" s="104">
        <f t="shared" si="44"/>
        <v>0</v>
      </c>
      <c r="M1129" s="105">
        <f t="shared" si="45"/>
        <v>0</v>
      </c>
      <c r="N1129" s="294"/>
      <c r="O1129" s="294"/>
      <c r="P1129" s="294"/>
      <c r="Q1129" s="294"/>
      <c r="R1129" s="294"/>
      <c r="S1129" s="294"/>
      <c r="T1129" s="294"/>
      <c r="U1129" s="294"/>
      <c r="V1129" s="294"/>
      <c r="W1129" s="294"/>
      <c r="X1129" s="294"/>
      <c r="Y1129" s="294"/>
      <c r="Z1129" s="294"/>
      <c r="AA1129" s="294"/>
      <c r="AB1129" s="294"/>
      <c r="AC1129" s="294"/>
      <c r="AD1129" s="120"/>
    </row>
    <row r="1130" spans="1:30" ht="18" customHeight="1">
      <c r="A1130" s="121"/>
      <c r="B1130" s="260"/>
      <c r="C1130" s="261"/>
      <c r="D1130" s="40"/>
      <c r="E1130" s="266"/>
      <c r="F1130" s="267"/>
      <c r="G1130" s="268"/>
      <c r="H1130" s="104"/>
      <c r="I1130" s="104"/>
      <c r="J1130" s="269"/>
      <c r="K1130" s="104">
        <f t="shared" si="46"/>
        <v>0</v>
      </c>
      <c r="L1130" s="104">
        <f t="shared" si="44"/>
        <v>0</v>
      </c>
      <c r="M1130" s="105">
        <f t="shared" si="45"/>
        <v>0</v>
      </c>
      <c r="N1130" s="294"/>
      <c r="O1130" s="294"/>
      <c r="P1130" s="294"/>
      <c r="Q1130" s="294"/>
      <c r="R1130" s="294"/>
      <c r="S1130" s="294"/>
      <c r="T1130" s="294"/>
      <c r="U1130" s="294"/>
      <c r="V1130" s="294"/>
      <c r="W1130" s="294"/>
      <c r="X1130" s="294"/>
      <c r="Y1130" s="294"/>
      <c r="Z1130" s="294"/>
      <c r="AA1130" s="294"/>
      <c r="AB1130" s="294"/>
      <c r="AC1130" s="294"/>
      <c r="AD1130" s="120"/>
    </row>
    <row r="1131" spans="1:30" ht="18" customHeight="1">
      <c r="A1131" s="121"/>
      <c r="B1131" s="260"/>
      <c r="C1131" s="261"/>
      <c r="D1131" s="40"/>
      <c r="E1131" s="266"/>
      <c r="F1131" s="267"/>
      <c r="G1131" s="268"/>
      <c r="H1131" s="104"/>
      <c r="I1131" s="104"/>
      <c r="J1131" s="269"/>
      <c r="K1131" s="104">
        <f t="shared" si="46"/>
        <v>0</v>
      </c>
      <c r="L1131" s="104">
        <f t="shared" si="44"/>
        <v>0</v>
      </c>
      <c r="M1131" s="105">
        <f t="shared" si="45"/>
        <v>0</v>
      </c>
      <c r="N1131" s="294"/>
      <c r="O1131" s="294"/>
      <c r="P1131" s="294"/>
      <c r="Q1131" s="294"/>
      <c r="R1131" s="294"/>
      <c r="S1131" s="294"/>
      <c r="T1131" s="294"/>
      <c r="U1131" s="294"/>
      <c r="V1131" s="294"/>
      <c r="W1131" s="294"/>
      <c r="X1131" s="294"/>
      <c r="Y1131" s="294"/>
      <c r="Z1131" s="294"/>
      <c r="AA1131" s="294"/>
      <c r="AB1131" s="294"/>
      <c r="AC1131" s="294"/>
      <c r="AD1131" s="120"/>
    </row>
    <row r="1132" spans="1:30" ht="18" customHeight="1">
      <c r="A1132" s="142"/>
      <c r="B1132" s="270"/>
      <c r="C1132" s="271"/>
      <c r="D1132" s="40"/>
      <c r="E1132" s="266"/>
      <c r="F1132" s="267"/>
      <c r="G1132" s="268"/>
      <c r="H1132" s="104"/>
      <c r="I1132" s="104"/>
      <c r="J1132" s="269"/>
      <c r="K1132" s="104">
        <f t="shared" si="46"/>
        <v>0</v>
      </c>
      <c r="L1132" s="104">
        <f t="shared" si="44"/>
        <v>0</v>
      </c>
      <c r="M1132" s="105">
        <f t="shared" si="45"/>
        <v>0</v>
      </c>
      <c r="N1132" s="286"/>
      <c r="O1132" s="286"/>
      <c r="P1132" s="286"/>
      <c r="Q1132" s="286"/>
      <c r="R1132" s="286"/>
      <c r="S1132" s="286"/>
      <c r="T1132" s="286"/>
      <c r="U1132" s="286"/>
      <c r="V1132" s="286"/>
      <c r="W1132" s="286"/>
      <c r="X1132" s="286"/>
      <c r="Y1132" s="286"/>
      <c r="Z1132" s="286"/>
      <c r="AA1132" s="286"/>
      <c r="AB1132" s="286"/>
      <c r="AC1132" s="286"/>
      <c r="AD1132" s="120"/>
    </row>
    <row r="1133" spans="1:30" ht="18" customHeight="1">
      <c r="A1133" s="56">
        <v>49</v>
      </c>
      <c r="B1133" s="66"/>
      <c r="C1133" s="265"/>
      <c r="D1133" s="40"/>
      <c r="E1133" s="266"/>
      <c r="F1133" s="267"/>
      <c r="G1133" s="268"/>
      <c r="H1133" s="104"/>
      <c r="I1133" s="104"/>
      <c r="J1133" s="269"/>
      <c r="K1133" s="104">
        <f t="shared" si="46"/>
        <v>0</v>
      </c>
      <c r="L1133" s="104">
        <f t="shared" si="44"/>
        <v>0</v>
      </c>
      <c r="M1133" s="105">
        <f t="shared" si="45"/>
        <v>0</v>
      </c>
      <c r="N1133" s="319"/>
      <c r="O1133" s="314"/>
      <c r="P1133" s="313">
        <f>SUM(M1133:M1162)+N1133+O1133</f>
        <v>0</v>
      </c>
      <c r="Q1133" s="314">
        <v>0</v>
      </c>
      <c r="R1133" s="313"/>
      <c r="S1133" s="316"/>
      <c r="T1133" s="314"/>
      <c r="U1133" s="316">
        <v>112</v>
      </c>
      <c r="V1133" s="314"/>
      <c r="W1133" s="316">
        <v>56</v>
      </c>
      <c r="X1133" s="314"/>
      <c r="Y1133" s="313">
        <f>ROUND((P1133-T1133),1)</f>
        <v>0</v>
      </c>
      <c r="Z1133" s="312">
        <f>IF(OR(SUM(V1133:V1162)="",SUM(Q1133:Q1162)=""),0,IF(OR(SUM(U1133:U1162)=320,SUM(V1133:V1162)&gt;0),ROUND((SUM(Q1133:Q1162)-SUM(V1133:V1162)),1),0))</f>
        <v>0</v>
      </c>
      <c r="AA1133" s="312">
        <f>IF(OR(SUM(X1133:X1162)="",SUM(R1133:R1162)=""),0,IF(OR(SUM(W1133:W1162)=160,SUM(X1133:X1162)&gt;0),ROUND((SUM(R1133:R1162)-SUM(X1133:X1162)),1),0))</f>
        <v>0</v>
      </c>
      <c r="AB1133" s="314"/>
      <c r="AC1133" s="315">
        <f>SUM(Y1133:AA1162)</f>
        <v>0</v>
      </c>
      <c r="AD1133" s="120"/>
    </row>
    <row r="1134" spans="1:30" ht="18" customHeight="1">
      <c r="A1134" s="121"/>
      <c r="B1134" s="260"/>
      <c r="C1134" s="261"/>
      <c r="D1134" s="40"/>
      <c r="E1134" s="266"/>
      <c r="F1134" s="267"/>
      <c r="G1134" s="268"/>
      <c r="H1134" s="104"/>
      <c r="I1134" s="104"/>
      <c r="J1134" s="269"/>
      <c r="K1134" s="104">
        <f t="shared" si="46"/>
        <v>0</v>
      </c>
      <c r="L1134" s="104">
        <f t="shared" si="44"/>
        <v>0</v>
      </c>
      <c r="M1134" s="105">
        <f t="shared" si="45"/>
        <v>0</v>
      </c>
      <c r="N1134" s="294"/>
      <c r="O1134" s="294"/>
      <c r="P1134" s="294"/>
      <c r="Q1134" s="294"/>
      <c r="R1134" s="294"/>
      <c r="S1134" s="294"/>
      <c r="T1134" s="294"/>
      <c r="U1134" s="294"/>
      <c r="V1134" s="294"/>
      <c r="W1134" s="294"/>
      <c r="X1134" s="294"/>
      <c r="Y1134" s="294"/>
      <c r="Z1134" s="294"/>
      <c r="AA1134" s="294"/>
      <c r="AB1134" s="294"/>
      <c r="AC1134" s="294"/>
      <c r="AD1134" s="120"/>
    </row>
    <row r="1135" spans="1:30" ht="18" customHeight="1">
      <c r="A1135" s="121"/>
      <c r="B1135" s="260"/>
      <c r="C1135" s="261"/>
      <c r="D1135" s="40"/>
      <c r="E1135" s="266"/>
      <c r="F1135" s="267"/>
      <c r="G1135" s="268"/>
      <c r="H1135" s="104"/>
      <c r="I1135" s="104"/>
      <c r="J1135" s="269"/>
      <c r="K1135" s="104">
        <f t="shared" si="46"/>
        <v>0</v>
      </c>
      <c r="L1135" s="104">
        <f t="shared" si="44"/>
        <v>0</v>
      </c>
      <c r="M1135" s="105">
        <f t="shared" si="45"/>
        <v>0</v>
      </c>
      <c r="N1135" s="294"/>
      <c r="O1135" s="294"/>
      <c r="P1135" s="294"/>
      <c r="Q1135" s="294"/>
      <c r="R1135" s="294"/>
      <c r="S1135" s="294"/>
      <c r="T1135" s="294"/>
      <c r="U1135" s="294"/>
      <c r="V1135" s="294"/>
      <c r="W1135" s="294"/>
      <c r="X1135" s="294"/>
      <c r="Y1135" s="294"/>
      <c r="Z1135" s="294"/>
      <c r="AA1135" s="294"/>
      <c r="AB1135" s="294"/>
      <c r="AC1135" s="294"/>
      <c r="AD1135" s="120"/>
    </row>
    <row r="1136" spans="1:30" ht="18" customHeight="1">
      <c r="A1136" s="121"/>
      <c r="B1136" s="260"/>
      <c r="C1136" s="261"/>
      <c r="D1136" s="40"/>
      <c r="E1136" s="266"/>
      <c r="F1136" s="267"/>
      <c r="G1136" s="268"/>
      <c r="H1136" s="104"/>
      <c r="I1136" s="104"/>
      <c r="J1136" s="269"/>
      <c r="K1136" s="104">
        <f t="shared" si="46"/>
        <v>0</v>
      </c>
      <c r="L1136" s="104">
        <f t="shared" si="44"/>
        <v>0</v>
      </c>
      <c r="M1136" s="105">
        <f t="shared" si="45"/>
        <v>0</v>
      </c>
      <c r="N1136" s="294"/>
      <c r="O1136" s="294"/>
      <c r="P1136" s="294"/>
      <c r="Q1136" s="294"/>
      <c r="R1136" s="294"/>
      <c r="S1136" s="294"/>
      <c r="T1136" s="294"/>
      <c r="U1136" s="294"/>
      <c r="V1136" s="294"/>
      <c r="W1136" s="294"/>
      <c r="X1136" s="294"/>
      <c r="Y1136" s="294"/>
      <c r="Z1136" s="294"/>
      <c r="AA1136" s="294"/>
      <c r="AB1136" s="294"/>
      <c r="AC1136" s="294"/>
      <c r="AD1136" s="120"/>
    </row>
    <row r="1137" spans="1:30" ht="18" customHeight="1">
      <c r="A1137" s="121"/>
      <c r="B1137" s="260"/>
      <c r="C1137" s="261"/>
      <c r="D1137" s="40"/>
      <c r="E1137" s="266"/>
      <c r="F1137" s="267"/>
      <c r="G1137" s="268"/>
      <c r="H1137" s="104"/>
      <c r="I1137" s="104"/>
      <c r="J1137" s="269"/>
      <c r="K1137" s="104">
        <f t="shared" si="46"/>
        <v>0</v>
      </c>
      <c r="L1137" s="104">
        <f t="shared" si="44"/>
        <v>0</v>
      </c>
      <c r="M1137" s="105">
        <f t="shared" si="45"/>
        <v>0</v>
      </c>
      <c r="N1137" s="294"/>
      <c r="O1137" s="294"/>
      <c r="P1137" s="294"/>
      <c r="Q1137" s="294"/>
      <c r="R1137" s="294"/>
      <c r="S1137" s="294"/>
      <c r="T1137" s="294"/>
      <c r="U1137" s="294"/>
      <c r="V1137" s="294"/>
      <c r="W1137" s="294"/>
      <c r="X1137" s="294"/>
      <c r="Y1137" s="294"/>
      <c r="Z1137" s="294"/>
      <c r="AA1137" s="294"/>
      <c r="AB1137" s="294"/>
      <c r="AC1137" s="294"/>
      <c r="AD1137" s="120"/>
    </row>
    <row r="1138" spans="1:30" ht="18" customHeight="1">
      <c r="A1138" s="121"/>
      <c r="B1138" s="260"/>
      <c r="C1138" s="261"/>
      <c r="D1138" s="40"/>
      <c r="E1138" s="266"/>
      <c r="F1138" s="267"/>
      <c r="G1138" s="268"/>
      <c r="H1138" s="104"/>
      <c r="I1138" s="104"/>
      <c r="J1138" s="269"/>
      <c r="K1138" s="104">
        <f t="shared" si="46"/>
        <v>0</v>
      </c>
      <c r="L1138" s="104">
        <f t="shared" si="44"/>
        <v>0</v>
      </c>
      <c r="M1138" s="105">
        <f t="shared" si="45"/>
        <v>0</v>
      </c>
      <c r="N1138" s="294"/>
      <c r="O1138" s="294"/>
      <c r="P1138" s="294"/>
      <c r="Q1138" s="294"/>
      <c r="R1138" s="294"/>
      <c r="S1138" s="294"/>
      <c r="T1138" s="294"/>
      <c r="U1138" s="294"/>
      <c r="V1138" s="294"/>
      <c r="W1138" s="294"/>
      <c r="X1138" s="294"/>
      <c r="Y1138" s="294"/>
      <c r="Z1138" s="294"/>
      <c r="AA1138" s="294"/>
      <c r="AB1138" s="294"/>
      <c r="AC1138" s="294"/>
      <c r="AD1138" s="120"/>
    </row>
    <row r="1139" spans="1:30" ht="18" customHeight="1">
      <c r="A1139" s="121"/>
      <c r="B1139" s="260"/>
      <c r="C1139" s="261"/>
      <c r="D1139" s="40"/>
      <c r="E1139" s="266"/>
      <c r="F1139" s="267"/>
      <c r="G1139" s="268"/>
      <c r="H1139" s="104"/>
      <c r="I1139" s="104"/>
      <c r="J1139" s="269"/>
      <c r="K1139" s="104">
        <f t="shared" si="46"/>
        <v>0</v>
      </c>
      <c r="L1139" s="104">
        <f t="shared" si="44"/>
        <v>0</v>
      </c>
      <c r="M1139" s="105">
        <f t="shared" si="45"/>
        <v>0</v>
      </c>
      <c r="N1139" s="294"/>
      <c r="O1139" s="294"/>
      <c r="P1139" s="294"/>
      <c r="Q1139" s="294"/>
      <c r="R1139" s="294"/>
      <c r="S1139" s="294"/>
      <c r="T1139" s="294"/>
      <c r="U1139" s="294"/>
      <c r="V1139" s="294"/>
      <c r="W1139" s="294"/>
      <c r="X1139" s="294"/>
      <c r="Y1139" s="294"/>
      <c r="Z1139" s="294"/>
      <c r="AA1139" s="294"/>
      <c r="AB1139" s="294"/>
      <c r="AC1139" s="294"/>
      <c r="AD1139" s="120"/>
    </row>
    <row r="1140" spans="1:30" ht="18" customHeight="1">
      <c r="A1140" s="121"/>
      <c r="B1140" s="260"/>
      <c r="C1140" s="261"/>
      <c r="D1140" s="40"/>
      <c r="E1140" s="266"/>
      <c r="F1140" s="267"/>
      <c r="G1140" s="268"/>
      <c r="H1140" s="104"/>
      <c r="I1140" s="104"/>
      <c r="J1140" s="269"/>
      <c r="K1140" s="104">
        <f t="shared" si="46"/>
        <v>0</v>
      </c>
      <c r="L1140" s="104">
        <f t="shared" si="44"/>
        <v>0</v>
      </c>
      <c r="M1140" s="105">
        <f t="shared" si="45"/>
        <v>0</v>
      </c>
      <c r="N1140" s="294"/>
      <c r="O1140" s="294"/>
      <c r="P1140" s="294"/>
      <c r="Q1140" s="294"/>
      <c r="R1140" s="294"/>
      <c r="S1140" s="294"/>
      <c r="T1140" s="294"/>
      <c r="U1140" s="294"/>
      <c r="V1140" s="294"/>
      <c r="W1140" s="294"/>
      <c r="X1140" s="294"/>
      <c r="Y1140" s="294"/>
      <c r="Z1140" s="294"/>
      <c r="AA1140" s="294"/>
      <c r="AB1140" s="294"/>
      <c r="AC1140" s="294"/>
      <c r="AD1140" s="120"/>
    </row>
    <row r="1141" spans="1:30" ht="18" customHeight="1">
      <c r="A1141" s="121"/>
      <c r="B1141" s="260"/>
      <c r="C1141" s="261"/>
      <c r="D1141" s="40"/>
      <c r="E1141" s="266"/>
      <c r="F1141" s="267"/>
      <c r="G1141" s="268"/>
      <c r="H1141" s="104"/>
      <c r="I1141" s="104"/>
      <c r="J1141" s="269"/>
      <c r="K1141" s="104">
        <f t="shared" si="46"/>
        <v>0</v>
      </c>
      <c r="L1141" s="104">
        <f t="shared" si="44"/>
        <v>0</v>
      </c>
      <c r="M1141" s="105">
        <f t="shared" si="45"/>
        <v>0</v>
      </c>
      <c r="N1141" s="294"/>
      <c r="O1141" s="294"/>
      <c r="P1141" s="294"/>
      <c r="Q1141" s="294"/>
      <c r="R1141" s="294"/>
      <c r="S1141" s="294"/>
      <c r="T1141" s="294"/>
      <c r="U1141" s="294"/>
      <c r="V1141" s="294"/>
      <c r="W1141" s="294"/>
      <c r="X1141" s="294"/>
      <c r="Y1141" s="294"/>
      <c r="Z1141" s="294"/>
      <c r="AA1141" s="294"/>
      <c r="AB1141" s="294"/>
      <c r="AC1141" s="294"/>
      <c r="AD1141" s="120"/>
    </row>
    <row r="1142" spans="1:30" ht="18" customHeight="1">
      <c r="A1142" s="121"/>
      <c r="B1142" s="260"/>
      <c r="C1142" s="261"/>
      <c r="D1142" s="40"/>
      <c r="E1142" s="266"/>
      <c r="F1142" s="267"/>
      <c r="G1142" s="268"/>
      <c r="H1142" s="104"/>
      <c r="I1142" s="104"/>
      <c r="J1142" s="269"/>
      <c r="K1142" s="104">
        <f t="shared" si="46"/>
        <v>0</v>
      </c>
      <c r="L1142" s="104">
        <f t="shared" si="44"/>
        <v>0</v>
      </c>
      <c r="M1142" s="105">
        <f t="shared" si="45"/>
        <v>0</v>
      </c>
      <c r="N1142" s="294"/>
      <c r="O1142" s="294"/>
      <c r="P1142" s="294"/>
      <c r="Q1142" s="294"/>
      <c r="R1142" s="294"/>
      <c r="S1142" s="294"/>
      <c r="T1142" s="294"/>
      <c r="U1142" s="294"/>
      <c r="V1142" s="294"/>
      <c r="W1142" s="294"/>
      <c r="X1142" s="294"/>
      <c r="Y1142" s="294"/>
      <c r="Z1142" s="294"/>
      <c r="AA1142" s="294"/>
      <c r="AB1142" s="294"/>
      <c r="AC1142" s="294"/>
      <c r="AD1142" s="120"/>
    </row>
    <row r="1143" spans="1:30" ht="18" customHeight="1">
      <c r="A1143" s="121"/>
      <c r="B1143" s="260"/>
      <c r="C1143" s="261"/>
      <c r="D1143" s="40"/>
      <c r="E1143" s="266"/>
      <c r="F1143" s="267"/>
      <c r="G1143" s="268"/>
      <c r="H1143" s="104"/>
      <c r="I1143" s="104"/>
      <c r="J1143" s="269"/>
      <c r="K1143" s="104">
        <f t="shared" si="46"/>
        <v>0</v>
      </c>
      <c r="L1143" s="104">
        <f t="shared" si="44"/>
        <v>0</v>
      </c>
      <c r="M1143" s="105">
        <f t="shared" si="45"/>
        <v>0</v>
      </c>
      <c r="N1143" s="294"/>
      <c r="O1143" s="294"/>
      <c r="P1143" s="294"/>
      <c r="Q1143" s="294"/>
      <c r="R1143" s="294"/>
      <c r="S1143" s="294"/>
      <c r="T1143" s="294"/>
      <c r="U1143" s="294"/>
      <c r="V1143" s="294"/>
      <c r="W1143" s="294"/>
      <c r="X1143" s="294"/>
      <c r="Y1143" s="294"/>
      <c r="Z1143" s="294"/>
      <c r="AA1143" s="294"/>
      <c r="AB1143" s="294"/>
      <c r="AC1143" s="294"/>
      <c r="AD1143" s="120"/>
    </row>
    <row r="1144" spans="1:30" ht="18" customHeight="1">
      <c r="A1144" s="121"/>
      <c r="B1144" s="260"/>
      <c r="C1144" s="261"/>
      <c r="D1144" s="40"/>
      <c r="E1144" s="266"/>
      <c r="F1144" s="267"/>
      <c r="G1144" s="268"/>
      <c r="H1144" s="104"/>
      <c r="I1144" s="104"/>
      <c r="J1144" s="269"/>
      <c r="K1144" s="104">
        <f t="shared" si="46"/>
        <v>0</v>
      </c>
      <c r="L1144" s="104">
        <f t="shared" si="44"/>
        <v>0</v>
      </c>
      <c r="M1144" s="105">
        <f t="shared" si="45"/>
        <v>0</v>
      </c>
      <c r="N1144" s="294"/>
      <c r="O1144" s="294"/>
      <c r="P1144" s="294"/>
      <c r="Q1144" s="294"/>
      <c r="R1144" s="294"/>
      <c r="S1144" s="294"/>
      <c r="T1144" s="294"/>
      <c r="U1144" s="294"/>
      <c r="V1144" s="294"/>
      <c r="W1144" s="294"/>
      <c r="X1144" s="294"/>
      <c r="Y1144" s="294"/>
      <c r="Z1144" s="294"/>
      <c r="AA1144" s="294"/>
      <c r="AB1144" s="294"/>
      <c r="AC1144" s="294"/>
      <c r="AD1144" s="120"/>
    </row>
    <row r="1145" spans="1:30" ht="18" customHeight="1">
      <c r="A1145" s="121"/>
      <c r="B1145" s="260"/>
      <c r="C1145" s="261"/>
      <c r="D1145" s="40"/>
      <c r="E1145" s="266"/>
      <c r="F1145" s="267"/>
      <c r="G1145" s="268"/>
      <c r="H1145" s="104"/>
      <c r="I1145" s="104"/>
      <c r="J1145" s="269"/>
      <c r="K1145" s="104">
        <f t="shared" si="46"/>
        <v>0</v>
      </c>
      <c r="L1145" s="104">
        <f t="shared" si="44"/>
        <v>0</v>
      </c>
      <c r="M1145" s="105">
        <f t="shared" si="45"/>
        <v>0</v>
      </c>
      <c r="N1145" s="294"/>
      <c r="O1145" s="294"/>
      <c r="P1145" s="294"/>
      <c r="Q1145" s="294"/>
      <c r="R1145" s="294"/>
      <c r="S1145" s="294"/>
      <c r="T1145" s="294"/>
      <c r="U1145" s="294"/>
      <c r="V1145" s="294"/>
      <c r="W1145" s="294"/>
      <c r="X1145" s="294"/>
      <c r="Y1145" s="294"/>
      <c r="Z1145" s="294"/>
      <c r="AA1145" s="294"/>
      <c r="AB1145" s="294"/>
      <c r="AC1145" s="294"/>
      <c r="AD1145" s="120"/>
    </row>
    <row r="1146" spans="1:30" ht="18" customHeight="1">
      <c r="A1146" s="121"/>
      <c r="B1146" s="260"/>
      <c r="C1146" s="261"/>
      <c r="D1146" s="40"/>
      <c r="E1146" s="266"/>
      <c r="F1146" s="267"/>
      <c r="G1146" s="268"/>
      <c r="H1146" s="104"/>
      <c r="I1146" s="104"/>
      <c r="J1146" s="269"/>
      <c r="K1146" s="104">
        <f t="shared" si="46"/>
        <v>0</v>
      </c>
      <c r="L1146" s="104">
        <f t="shared" si="44"/>
        <v>0</v>
      </c>
      <c r="M1146" s="105">
        <f t="shared" si="45"/>
        <v>0</v>
      </c>
      <c r="N1146" s="294"/>
      <c r="O1146" s="294"/>
      <c r="P1146" s="294"/>
      <c r="Q1146" s="294"/>
      <c r="R1146" s="294"/>
      <c r="S1146" s="294"/>
      <c r="T1146" s="294"/>
      <c r="U1146" s="294"/>
      <c r="V1146" s="294"/>
      <c r="W1146" s="294"/>
      <c r="X1146" s="294"/>
      <c r="Y1146" s="294"/>
      <c r="Z1146" s="294"/>
      <c r="AA1146" s="294"/>
      <c r="AB1146" s="294"/>
      <c r="AC1146" s="294"/>
      <c r="AD1146" s="120"/>
    </row>
    <row r="1147" spans="1:30" ht="18" customHeight="1">
      <c r="A1147" s="121"/>
      <c r="B1147" s="260"/>
      <c r="C1147" s="261"/>
      <c r="D1147" s="40"/>
      <c r="E1147" s="266"/>
      <c r="F1147" s="267"/>
      <c r="G1147" s="268"/>
      <c r="H1147" s="104"/>
      <c r="I1147" s="104"/>
      <c r="J1147" s="269"/>
      <c r="K1147" s="104">
        <f t="shared" si="46"/>
        <v>0</v>
      </c>
      <c r="L1147" s="104">
        <f t="shared" si="44"/>
        <v>0</v>
      </c>
      <c r="M1147" s="105">
        <f t="shared" si="45"/>
        <v>0</v>
      </c>
      <c r="N1147" s="294"/>
      <c r="O1147" s="294"/>
      <c r="P1147" s="294"/>
      <c r="Q1147" s="294"/>
      <c r="R1147" s="294"/>
      <c r="S1147" s="294"/>
      <c r="T1147" s="294"/>
      <c r="U1147" s="294"/>
      <c r="V1147" s="294"/>
      <c r="W1147" s="294"/>
      <c r="X1147" s="294"/>
      <c r="Y1147" s="294"/>
      <c r="Z1147" s="294"/>
      <c r="AA1147" s="294"/>
      <c r="AB1147" s="294"/>
      <c r="AC1147" s="294"/>
      <c r="AD1147" s="120"/>
    </row>
    <row r="1148" spans="1:30" ht="18" customHeight="1">
      <c r="A1148" s="121"/>
      <c r="B1148" s="260"/>
      <c r="C1148" s="261"/>
      <c r="D1148" s="40"/>
      <c r="E1148" s="266"/>
      <c r="F1148" s="267"/>
      <c r="G1148" s="268"/>
      <c r="H1148" s="104"/>
      <c r="I1148" s="104"/>
      <c r="J1148" s="269"/>
      <c r="K1148" s="104">
        <f t="shared" si="46"/>
        <v>0</v>
      </c>
      <c r="L1148" s="104">
        <f t="shared" si="44"/>
        <v>0</v>
      </c>
      <c r="M1148" s="105">
        <f t="shared" si="45"/>
        <v>0</v>
      </c>
      <c r="N1148" s="294"/>
      <c r="O1148" s="294"/>
      <c r="P1148" s="294"/>
      <c r="Q1148" s="294"/>
      <c r="R1148" s="294"/>
      <c r="S1148" s="294"/>
      <c r="T1148" s="294"/>
      <c r="U1148" s="294"/>
      <c r="V1148" s="294"/>
      <c r="W1148" s="294"/>
      <c r="X1148" s="294"/>
      <c r="Y1148" s="294"/>
      <c r="Z1148" s="294"/>
      <c r="AA1148" s="294"/>
      <c r="AB1148" s="294"/>
      <c r="AC1148" s="294"/>
      <c r="AD1148" s="120"/>
    </row>
    <row r="1149" spans="1:30" ht="18" customHeight="1">
      <c r="A1149" s="121"/>
      <c r="B1149" s="260"/>
      <c r="C1149" s="261"/>
      <c r="D1149" s="40"/>
      <c r="E1149" s="266"/>
      <c r="F1149" s="267"/>
      <c r="G1149" s="268"/>
      <c r="H1149" s="104"/>
      <c r="I1149" s="104"/>
      <c r="J1149" s="269"/>
      <c r="K1149" s="104">
        <f t="shared" si="46"/>
        <v>0</v>
      </c>
      <c r="L1149" s="104">
        <f t="shared" si="44"/>
        <v>0</v>
      </c>
      <c r="M1149" s="105">
        <f t="shared" si="45"/>
        <v>0</v>
      </c>
      <c r="N1149" s="294"/>
      <c r="O1149" s="294"/>
      <c r="P1149" s="294"/>
      <c r="Q1149" s="294"/>
      <c r="R1149" s="294"/>
      <c r="S1149" s="294"/>
      <c r="T1149" s="294"/>
      <c r="U1149" s="294"/>
      <c r="V1149" s="294"/>
      <c r="W1149" s="294"/>
      <c r="X1149" s="294"/>
      <c r="Y1149" s="294"/>
      <c r="Z1149" s="294"/>
      <c r="AA1149" s="294"/>
      <c r="AB1149" s="294"/>
      <c r="AC1149" s="294"/>
      <c r="AD1149" s="120"/>
    </row>
    <row r="1150" spans="1:30" ht="18" customHeight="1">
      <c r="A1150" s="121"/>
      <c r="B1150" s="260"/>
      <c r="C1150" s="261"/>
      <c r="D1150" s="40"/>
      <c r="E1150" s="266"/>
      <c r="F1150" s="267"/>
      <c r="G1150" s="268"/>
      <c r="H1150" s="104"/>
      <c r="I1150" s="104"/>
      <c r="J1150" s="269"/>
      <c r="K1150" s="104">
        <f t="shared" si="46"/>
        <v>0</v>
      </c>
      <c r="L1150" s="104">
        <f t="shared" si="44"/>
        <v>0</v>
      </c>
      <c r="M1150" s="105">
        <f t="shared" si="45"/>
        <v>0</v>
      </c>
      <c r="N1150" s="294"/>
      <c r="O1150" s="294"/>
      <c r="P1150" s="294"/>
      <c r="Q1150" s="294"/>
      <c r="R1150" s="294"/>
      <c r="S1150" s="294"/>
      <c r="T1150" s="294"/>
      <c r="U1150" s="294"/>
      <c r="V1150" s="294"/>
      <c r="W1150" s="294"/>
      <c r="X1150" s="294"/>
      <c r="Y1150" s="294"/>
      <c r="Z1150" s="294"/>
      <c r="AA1150" s="294"/>
      <c r="AB1150" s="294"/>
      <c r="AC1150" s="294"/>
      <c r="AD1150" s="120"/>
    </row>
    <row r="1151" spans="1:30" ht="18" customHeight="1">
      <c r="A1151" s="121"/>
      <c r="B1151" s="260"/>
      <c r="C1151" s="261"/>
      <c r="D1151" s="40"/>
      <c r="E1151" s="266"/>
      <c r="F1151" s="267"/>
      <c r="G1151" s="268"/>
      <c r="H1151" s="104"/>
      <c r="I1151" s="104"/>
      <c r="J1151" s="269"/>
      <c r="K1151" s="104">
        <f t="shared" si="46"/>
        <v>0</v>
      </c>
      <c r="L1151" s="104">
        <f t="shared" si="44"/>
        <v>0</v>
      </c>
      <c r="M1151" s="105">
        <f t="shared" si="45"/>
        <v>0</v>
      </c>
      <c r="N1151" s="294"/>
      <c r="O1151" s="294"/>
      <c r="P1151" s="294"/>
      <c r="Q1151" s="294"/>
      <c r="R1151" s="294"/>
      <c r="S1151" s="294"/>
      <c r="T1151" s="294"/>
      <c r="U1151" s="294"/>
      <c r="V1151" s="294"/>
      <c r="W1151" s="294"/>
      <c r="X1151" s="294"/>
      <c r="Y1151" s="294"/>
      <c r="Z1151" s="294"/>
      <c r="AA1151" s="294"/>
      <c r="AB1151" s="294"/>
      <c r="AC1151" s="294"/>
      <c r="AD1151" s="120"/>
    </row>
    <row r="1152" spans="1:30" ht="18" customHeight="1">
      <c r="A1152" s="121"/>
      <c r="B1152" s="260"/>
      <c r="C1152" s="261"/>
      <c r="D1152" s="40"/>
      <c r="E1152" s="266"/>
      <c r="F1152" s="267"/>
      <c r="G1152" s="268"/>
      <c r="H1152" s="104"/>
      <c r="I1152" s="104"/>
      <c r="J1152" s="269"/>
      <c r="K1152" s="104">
        <f t="shared" si="46"/>
        <v>0</v>
      </c>
      <c r="L1152" s="104">
        <f t="shared" si="44"/>
        <v>0</v>
      </c>
      <c r="M1152" s="105">
        <f t="shared" si="45"/>
        <v>0</v>
      </c>
      <c r="N1152" s="294"/>
      <c r="O1152" s="294"/>
      <c r="P1152" s="294"/>
      <c r="Q1152" s="294"/>
      <c r="R1152" s="294"/>
      <c r="S1152" s="294"/>
      <c r="T1152" s="294"/>
      <c r="U1152" s="294"/>
      <c r="V1152" s="294"/>
      <c r="W1152" s="294"/>
      <c r="X1152" s="294"/>
      <c r="Y1152" s="294"/>
      <c r="Z1152" s="294"/>
      <c r="AA1152" s="294"/>
      <c r="AB1152" s="294"/>
      <c r="AC1152" s="294"/>
      <c r="AD1152" s="120"/>
    </row>
    <row r="1153" spans="1:30" ht="18" customHeight="1">
      <c r="A1153" s="121"/>
      <c r="B1153" s="260"/>
      <c r="C1153" s="261"/>
      <c r="D1153" s="40"/>
      <c r="E1153" s="266"/>
      <c r="F1153" s="267"/>
      <c r="G1153" s="268"/>
      <c r="H1153" s="104"/>
      <c r="I1153" s="104"/>
      <c r="J1153" s="269"/>
      <c r="K1153" s="104">
        <f t="shared" si="46"/>
        <v>0</v>
      </c>
      <c r="L1153" s="104">
        <f t="shared" si="44"/>
        <v>0</v>
      </c>
      <c r="M1153" s="105">
        <f t="shared" si="45"/>
        <v>0</v>
      </c>
      <c r="N1153" s="294"/>
      <c r="O1153" s="294"/>
      <c r="P1153" s="294"/>
      <c r="Q1153" s="294"/>
      <c r="R1153" s="294"/>
      <c r="S1153" s="294"/>
      <c r="T1153" s="294"/>
      <c r="U1153" s="294"/>
      <c r="V1153" s="294"/>
      <c r="W1153" s="294"/>
      <c r="X1153" s="294"/>
      <c r="Y1153" s="294"/>
      <c r="Z1153" s="294"/>
      <c r="AA1153" s="294"/>
      <c r="AB1153" s="294"/>
      <c r="AC1153" s="294"/>
      <c r="AD1153" s="120"/>
    </row>
    <row r="1154" spans="1:30" ht="18" customHeight="1">
      <c r="A1154" s="121"/>
      <c r="B1154" s="260"/>
      <c r="C1154" s="261"/>
      <c r="D1154" s="40"/>
      <c r="E1154" s="266"/>
      <c r="F1154" s="267"/>
      <c r="G1154" s="268"/>
      <c r="H1154" s="104"/>
      <c r="I1154" s="104"/>
      <c r="J1154" s="269"/>
      <c r="K1154" s="104">
        <f t="shared" si="46"/>
        <v>0</v>
      </c>
      <c r="L1154" s="104">
        <f t="shared" si="44"/>
        <v>0</v>
      </c>
      <c r="M1154" s="105">
        <f t="shared" si="45"/>
        <v>0</v>
      </c>
      <c r="N1154" s="294"/>
      <c r="O1154" s="294"/>
      <c r="P1154" s="294"/>
      <c r="Q1154" s="294"/>
      <c r="R1154" s="294"/>
      <c r="S1154" s="294"/>
      <c r="T1154" s="294"/>
      <c r="U1154" s="294"/>
      <c r="V1154" s="294"/>
      <c r="W1154" s="294"/>
      <c r="X1154" s="294"/>
      <c r="Y1154" s="294"/>
      <c r="Z1154" s="294"/>
      <c r="AA1154" s="294"/>
      <c r="AB1154" s="294"/>
      <c r="AC1154" s="294"/>
      <c r="AD1154" s="120"/>
    </row>
    <row r="1155" spans="1:30" ht="18" customHeight="1">
      <c r="A1155" s="121"/>
      <c r="B1155" s="260"/>
      <c r="C1155" s="261"/>
      <c r="D1155" s="40"/>
      <c r="E1155" s="266"/>
      <c r="F1155" s="267"/>
      <c r="G1155" s="268"/>
      <c r="H1155" s="104"/>
      <c r="I1155" s="104"/>
      <c r="J1155" s="269"/>
      <c r="K1155" s="104">
        <f t="shared" si="46"/>
        <v>0</v>
      </c>
      <c r="L1155" s="104">
        <f t="shared" si="44"/>
        <v>0</v>
      </c>
      <c r="M1155" s="105">
        <f t="shared" si="45"/>
        <v>0</v>
      </c>
      <c r="N1155" s="294"/>
      <c r="O1155" s="294"/>
      <c r="P1155" s="294"/>
      <c r="Q1155" s="294"/>
      <c r="R1155" s="294"/>
      <c r="S1155" s="294"/>
      <c r="T1155" s="294"/>
      <c r="U1155" s="294"/>
      <c r="V1155" s="294"/>
      <c r="W1155" s="294"/>
      <c r="X1155" s="294"/>
      <c r="Y1155" s="294"/>
      <c r="Z1155" s="294"/>
      <c r="AA1155" s="294"/>
      <c r="AB1155" s="294"/>
      <c r="AC1155" s="294"/>
      <c r="AD1155" s="120"/>
    </row>
    <row r="1156" spans="1:30" ht="18" customHeight="1">
      <c r="A1156" s="121"/>
      <c r="B1156" s="260"/>
      <c r="C1156" s="261"/>
      <c r="D1156" s="40"/>
      <c r="E1156" s="266"/>
      <c r="F1156" s="267"/>
      <c r="G1156" s="268"/>
      <c r="H1156" s="104"/>
      <c r="I1156" s="104"/>
      <c r="J1156" s="269"/>
      <c r="K1156" s="104">
        <f t="shared" si="46"/>
        <v>0</v>
      </c>
      <c r="L1156" s="104">
        <f t="shared" si="44"/>
        <v>0</v>
      </c>
      <c r="M1156" s="105">
        <f t="shared" si="45"/>
        <v>0</v>
      </c>
      <c r="N1156" s="294"/>
      <c r="O1156" s="294"/>
      <c r="P1156" s="294"/>
      <c r="Q1156" s="294"/>
      <c r="R1156" s="294"/>
      <c r="S1156" s="294"/>
      <c r="T1156" s="294"/>
      <c r="U1156" s="294"/>
      <c r="V1156" s="294"/>
      <c r="W1156" s="294"/>
      <c r="X1156" s="294"/>
      <c r="Y1156" s="294"/>
      <c r="Z1156" s="294"/>
      <c r="AA1156" s="294"/>
      <c r="AB1156" s="294"/>
      <c r="AC1156" s="294"/>
      <c r="AD1156" s="120"/>
    </row>
    <row r="1157" spans="1:30" ht="18" customHeight="1">
      <c r="A1157" s="121"/>
      <c r="B1157" s="260"/>
      <c r="C1157" s="261"/>
      <c r="D1157" s="40"/>
      <c r="E1157" s="266"/>
      <c r="F1157" s="267"/>
      <c r="G1157" s="268"/>
      <c r="H1157" s="104"/>
      <c r="I1157" s="104"/>
      <c r="J1157" s="269"/>
      <c r="K1157" s="104">
        <f t="shared" si="46"/>
        <v>0</v>
      </c>
      <c r="L1157" s="104">
        <f t="shared" si="44"/>
        <v>0</v>
      </c>
      <c r="M1157" s="105">
        <f t="shared" si="45"/>
        <v>0</v>
      </c>
      <c r="N1157" s="294"/>
      <c r="O1157" s="294"/>
      <c r="P1157" s="294"/>
      <c r="Q1157" s="294"/>
      <c r="R1157" s="294"/>
      <c r="S1157" s="294"/>
      <c r="T1157" s="294"/>
      <c r="U1157" s="294"/>
      <c r="V1157" s="294"/>
      <c r="W1157" s="294"/>
      <c r="X1157" s="294"/>
      <c r="Y1157" s="294"/>
      <c r="Z1157" s="294"/>
      <c r="AA1157" s="294"/>
      <c r="AB1157" s="294"/>
      <c r="AC1157" s="294"/>
      <c r="AD1157" s="120"/>
    </row>
    <row r="1158" spans="1:30" ht="18" customHeight="1">
      <c r="A1158" s="121"/>
      <c r="B1158" s="260"/>
      <c r="C1158" s="261"/>
      <c r="D1158" s="40"/>
      <c r="E1158" s="266"/>
      <c r="F1158" s="267"/>
      <c r="G1158" s="268"/>
      <c r="H1158" s="104"/>
      <c r="I1158" s="104"/>
      <c r="J1158" s="269"/>
      <c r="K1158" s="104">
        <f t="shared" si="46"/>
        <v>0</v>
      </c>
      <c r="L1158" s="104">
        <f t="shared" si="44"/>
        <v>0</v>
      </c>
      <c r="M1158" s="105">
        <f t="shared" si="45"/>
        <v>0</v>
      </c>
      <c r="N1158" s="294"/>
      <c r="O1158" s="294"/>
      <c r="P1158" s="294"/>
      <c r="Q1158" s="294"/>
      <c r="R1158" s="294"/>
      <c r="S1158" s="294"/>
      <c r="T1158" s="294"/>
      <c r="U1158" s="294"/>
      <c r="V1158" s="294"/>
      <c r="W1158" s="294"/>
      <c r="X1158" s="294"/>
      <c r="Y1158" s="294"/>
      <c r="Z1158" s="294"/>
      <c r="AA1158" s="294"/>
      <c r="AB1158" s="294"/>
      <c r="AC1158" s="294"/>
      <c r="AD1158" s="120"/>
    </row>
    <row r="1159" spans="1:30" ht="18" customHeight="1">
      <c r="A1159" s="121"/>
      <c r="B1159" s="260"/>
      <c r="C1159" s="261"/>
      <c r="D1159" s="40"/>
      <c r="E1159" s="266"/>
      <c r="F1159" s="267"/>
      <c r="G1159" s="268"/>
      <c r="H1159" s="104"/>
      <c r="I1159" s="104"/>
      <c r="J1159" s="269"/>
      <c r="K1159" s="104">
        <f t="shared" si="46"/>
        <v>0</v>
      </c>
      <c r="L1159" s="104">
        <f t="shared" si="44"/>
        <v>0</v>
      </c>
      <c r="M1159" s="105">
        <f t="shared" si="45"/>
        <v>0</v>
      </c>
      <c r="N1159" s="294"/>
      <c r="O1159" s="294"/>
      <c r="P1159" s="294"/>
      <c r="Q1159" s="294"/>
      <c r="R1159" s="294"/>
      <c r="S1159" s="294"/>
      <c r="T1159" s="294"/>
      <c r="U1159" s="294"/>
      <c r="V1159" s="294"/>
      <c r="W1159" s="294"/>
      <c r="X1159" s="294"/>
      <c r="Y1159" s="294"/>
      <c r="Z1159" s="294"/>
      <c r="AA1159" s="294"/>
      <c r="AB1159" s="294"/>
      <c r="AC1159" s="294"/>
      <c r="AD1159" s="120"/>
    </row>
    <row r="1160" spans="1:30" ht="18" customHeight="1">
      <c r="A1160" s="121"/>
      <c r="B1160" s="260"/>
      <c r="C1160" s="261"/>
      <c r="D1160" s="40"/>
      <c r="E1160" s="266"/>
      <c r="F1160" s="267"/>
      <c r="G1160" s="268"/>
      <c r="H1160" s="104"/>
      <c r="I1160" s="104"/>
      <c r="J1160" s="269"/>
      <c r="K1160" s="104">
        <f t="shared" si="46"/>
        <v>0</v>
      </c>
      <c r="L1160" s="104">
        <f t="shared" si="44"/>
        <v>0</v>
      </c>
      <c r="M1160" s="105">
        <f t="shared" si="45"/>
        <v>0</v>
      </c>
      <c r="N1160" s="294"/>
      <c r="O1160" s="294"/>
      <c r="P1160" s="294"/>
      <c r="Q1160" s="294"/>
      <c r="R1160" s="294"/>
      <c r="S1160" s="294"/>
      <c r="T1160" s="294"/>
      <c r="U1160" s="294"/>
      <c r="V1160" s="294"/>
      <c r="W1160" s="294"/>
      <c r="X1160" s="294"/>
      <c r="Y1160" s="294"/>
      <c r="Z1160" s="294"/>
      <c r="AA1160" s="294"/>
      <c r="AB1160" s="294"/>
      <c r="AC1160" s="294"/>
      <c r="AD1160" s="120"/>
    </row>
    <row r="1161" spans="1:30" ht="18" customHeight="1">
      <c r="A1161" s="121"/>
      <c r="B1161" s="260"/>
      <c r="C1161" s="261"/>
      <c r="D1161" s="40"/>
      <c r="E1161" s="266"/>
      <c r="F1161" s="267"/>
      <c r="G1161" s="268"/>
      <c r="H1161" s="104"/>
      <c r="I1161" s="104"/>
      <c r="J1161" s="269"/>
      <c r="K1161" s="104">
        <f t="shared" si="46"/>
        <v>0</v>
      </c>
      <c r="L1161" s="104">
        <f t="shared" si="44"/>
        <v>0</v>
      </c>
      <c r="M1161" s="105">
        <f t="shared" si="45"/>
        <v>0</v>
      </c>
      <c r="N1161" s="294"/>
      <c r="O1161" s="294"/>
      <c r="P1161" s="294"/>
      <c r="Q1161" s="294"/>
      <c r="R1161" s="294"/>
      <c r="S1161" s="294"/>
      <c r="T1161" s="294"/>
      <c r="U1161" s="294"/>
      <c r="V1161" s="294"/>
      <c r="W1161" s="294"/>
      <c r="X1161" s="294"/>
      <c r="Y1161" s="294"/>
      <c r="Z1161" s="294"/>
      <c r="AA1161" s="294"/>
      <c r="AB1161" s="294"/>
      <c r="AC1161" s="294"/>
      <c r="AD1161" s="120"/>
    </row>
    <row r="1162" spans="1:30" ht="18" customHeight="1">
      <c r="A1162" s="142"/>
      <c r="B1162" s="270"/>
      <c r="C1162" s="271"/>
      <c r="D1162" s="40"/>
      <c r="E1162" s="266"/>
      <c r="F1162" s="267"/>
      <c r="G1162" s="268"/>
      <c r="H1162" s="104"/>
      <c r="I1162" s="104"/>
      <c r="J1162" s="269"/>
      <c r="K1162" s="104">
        <f t="shared" si="46"/>
        <v>0</v>
      </c>
      <c r="L1162" s="104">
        <f t="shared" si="44"/>
        <v>0</v>
      </c>
      <c r="M1162" s="105">
        <f t="shared" si="45"/>
        <v>0</v>
      </c>
      <c r="N1162" s="286"/>
      <c r="O1162" s="286"/>
      <c r="P1162" s="286"/>
      <c r="Q1162" s="286"/>
      <c r="R1162" s="286"/>
      <c r="S1162" s="286"/>
      <c r="T1162" s="286"/>
      <c r="U1162" s="286"/>
      <c r="V1162" s="286"/>
      <c r="W1162" s="286"/>
      <c r="X1162" s="286"/>
      <c r="Y1162" s="286"/>
      <c r="Z1162" s="286"/>
      <c r="AA1162" s="286"/>
      <c r="AB1162" s="286"/>
      <c r="AC1162" s="286"/>
      <c r="AD1162" s="120"/>
    </row>
    <row r="1163" spans="1:30" ht="18" customHeight="1">
      <c r="A1163" s="56">
        <v>50</v>
      </c>
      <c r="B1163" s="66"/>
      <c r="C1163" s="265"/>
      <c r="D1163" s="40"/>
      <c r="E1163" s="266"/>
      <c r="F1163" s="267"/>
      <c r="G1163" s="268"/>
      <c r="H1163" s="104"/>
      <c r="I1163" s="104"/>
      <c r="J1163" s="269"/>
      <c r="K1163" s="104">
        <f t="shared" si="46"/>
        <v>0</v>
      </c>
      <c r="L1163" s="104">
        <f t="shared" si="44"/>
        <v>0</v>
      </c>
      <c r="M1163" s="105">
        <f t="shared" si="45"/>
        <v>0</v>
      </c>
      <c r="N1163" s="319"/>
      <c r="O1163" s="314"/>
      <c r="P1163" s="313">
        <f>SUM(M1163:M1192)+N1163+O1163</f>
        <v>0</v>
      </c>
      <c r="Q1163" s="314">
        <v>0</v>
      </c>
      <c r="R1163" s="313"/>
      <c r="S1163" s="316"/>
      <c r="T1163" s="314"/>
      <c r="U1163" s="316">
        <v>112</v>
      </c>
      <c r="V1163" s="314"/>
      <c r="W1163" s="316">
        <v>56</v>
      </c>
      <c r="X1163" s="314"/>
      <c r="Y1163" s="313">
        <f>ROUND((P1163-T1163),1)</f>
        <v>0</v>
      </c>
      <c r="Z1163" s="312">
        <f>IF(OR(SUM(V1163:V1192)="",SUM(Q1163:Q1192)=""),0,IF(OR(SUM(U1163:U1192)=320,SUM(V1163:V1192)&gt;0),ROUND((SUM(Q1163:Q1192)-SUM(V1163:V1192)),1),0))</f>
        <v>0</v>
      </c>
      <c r="AA1163" s="312">
        <f>IF(OR(SUM(X1163:X1192)="",SUM(R1163:R1192)=""),0,IF(OR(SUM(W1163:W1192)=160,SUM(X1163:X1192)&gt;0),ROUND((SUM(R1163:R1192)-SUM(X1163:X1192)),1),0))</f>
        <v>0</v>
      </c>
      <c r="AB1163" s="314"/>
      <c r="AC1163" s="315">
        <f>SUM(Y1163:AA1192)</f>
        <v>0</v>
      </c>
      <c r="AD1163" s="120"/>
    </row>
    <row r="1164" spans="1:30" ht="18" customHeight="1">
      <c r="A1164" s="121"/>
      <c r="B1164" s="260"/>
      <c r="C1164" s="261"/>
      <c r="D1164" s="40"/>
      <c r="E1164" s="266"/>
      <c r="F1164" s="267"/>
      <c r="G1164" s="268"/>
      <c r="H1164" s="104"/>
      <c r="I1164" s="104"/>
      <c r="J1164" s="269"/>
      <c r="K1164" s="104">
        <f t="shared" si="46"/>
        <v>0</v>
      </c>
      <c r="L1164" s="104">
        <f t="shared" si="44"/>
        <v>0</v>
      </c>
      <c r="M1164" s="105">
        <f t="shared" si="45"/>
        <v>0</v>
      </c>
      <c r="N1164" s="294"/>
      <c r="O1164" s="294"/>
      <c r="P1164" s="294"/>
      <c r="Q1164" s="294"/>
      <c r="R1164" s="294"/>
      <c r="S1164" s="294"/>
      <c r="T1164" s="294"/>
      <c r="U1164" s="294"/>
      <c r="V1164" s="294"/>
      <c r="W1164" s="294"/>
      <c r="X1164" s="294"/>
      <c r="Y1164" s="294"/>
      <c r="Z1164" s="294"/>
      <c r="AA1164" s="294"/>
      <c r="AB1164" s="294"/>
      <c r="AC1164" s="294"/>
      <c r="AD1164" s="120"/>
    </row>
    <row r="1165" spans="1:30" ht="18" customHeight="1">
      <c r="A1165" s="121"/>
      <c r="B1165" s="260"/>
      <c r="C1165" s="261"/>
      <c r="D1165" s="40"/>
      <c r="E1165" s="266"/>
      <c r="F1165" s="267"/>
      <c r="G1165" s="268"/>
      <c r="H1165" s="104"/>
      <c r="I1165" s="104"/>
      <c r="J1165" s="269"/>
      <c r="K1165" s="104">
        <f t="shared" si="46"/>
        <v>0</v>
      </c>
      <c r="L1165" s="104">
        <f t="shared" si="44"/>
        <v>0</v>
      </c>
      <c r="M1165" s="105">
        <f t="shared" si="45"/>
        <v>0</v>
      </c>
      <c r="N1165" s="294"/>
      <c r="O1165" s="294"/>
      <c r="P1165" s="294"/>
      <c r="Q1165" s="294"/>
      <c r="R1165" s="294"/>
      <c r="S1165" s="294"/>
      <c r="T1165" s="294"/>
      <c r="U1165" s="294"/>
      <c r="V1165" s="294"/>
      <c r="W1165" s="294"/>
      <c r="X1165" s="294"/>
      <c r="Y1165" s="294"/>
      <c r="Z1165" s="294"/>
      <c r="AA1165" s="294"/>
      <c r="AB1165" s="294"/>
      <c r="AC1165" s="294"/>
      <c r="AD1165" s="120"/>
    </row>
    <row r="1166" spans="1:30" ht="18" customHeight="1">
      <c r="A1166" s="121"/>
      <c r="B1166" s="260"/>
      <c r="C1166" s="261"/>
      <c r="D1166" s="40"/>
      <c r="E1166" s="266"/>
      <c r="F1166" s="267"/>
      <c r="G1166" s="268"/>
      <c r="H1166" s="104"/>
      <c r="I1166" s="104"/>
      <c r="J1166" s="269"/>
      <c r="K1166" s="104">
        <f t="shared" si="46"/>
        <v>0</v>
      </c>
      <c r="L1166" s="104">
        <f t="shared" si="44"/>
        <v>0</v>
      </c>
      <c r="M1166" s="105">
        <f t="shared" si="45"/>
        <v>0</v>
      </c>
      <c r="N1166" s="294"/>
      <c r="O1166" s="294"/>
      <c r="P1166" s="294"/>
      <c r="Q1166" s="294"/>
      <c r="R1166" s="294"/>
      <c r="S1166" s="294"/>
      <c r="T1166" s="294"/>
      <c r="U1166" s="294"/>
      <c r="V1166" s="294"/>
      <c r="W1166" s="294"/>
      <c r="X1166" s="294"/>
      <c r="Y1166" s="294"/>
      <c r="Z1166" s="294"/>
      <c r="AA1166" s="294"/>
      <c r="AB1166" s="294"/>
      <c r="AC1166" s="294"/>
      <c r="AD1166" s="120"/>
    </row>
    <row r="1167" spans="1:30" ht="18" customHeight="1">
      <c r="A1167" s="121"/>
      <c r="B1167" s="260"/>
      <c r="C1167" s="261"/>
      <c r="D1167" s="40"/>
      <c r="E1167" s="266"/>
      <c r="F1167" s="267"/>
      <c r="G1167" s="268"/>
      <c r="H1167" s="104"/>
      <c r="I1167" s="104"/>
      <c r="J1167" s="269"/>
      <c r="K1167" s="104">
        <f t="shared" si="46"/>
        <v>0</v>
      </c>
      <c r="L1167" s="104">
        <f t="shared" si="44"/>
        <v>0</v>
      </c>
      <c r="M1167" s="105">
        <f t="shared" si="45"/>
        <v>0</v>
      </c>
      <c r="N1167" s="294"/>
      <c r="O1167" s="294"/>
      <c r="P1167" s="294"/>
      <c r="Q1167" s="294"/>
      <c r="R1167" s="294"/>
      <c r="S1167" s="294"/>
      <c r="T1167" s="294"/>
      <c r="U1167" s="294"/>
      <c r="V1167" s="294"/>
      <c r="W1167" s="294"/>
      <c r="X1167" s="294"/>
      <c r="Y1167" s="294"/>
      <c r="Z1167" s="294"/>
      <c r="AA1167" s="294"/>
      <c r="AB1167" s="294"/>
      <c r="AC1167" s="294"/>
      <c r="AD1167" s="120"/>
    </row>
    <row r="1168" spans="1:30" ht="18" customHeight="1">
      <c r="A1168" s="121"/>
      <c r="B1168" s="260"/>
      <c r="C1168" s="261"/>
      <c r="D1168" s="40"/>
      <c r="E1168" s="266"/>
      <c r="F1168" s="267"/>
      <c r="G1168" s="268"/>
      <c r="H1168" s="104"/>
      <c r="I1168" s="104"/>
      <c r="J1168" s="269"/>
      <c r="K1168" s="104">
        <f t="shared" si="46"/>
        <v>0</v>
      </c>
      <c r="L1168" s="104">
        <f t="shared" si="44"/>
        <v>0</v>
      </c>
      <c r="M1168" s="105">
        <f t="shared" si="45"/>
        <v>0</v>
      </c>
      <c r="N1168" s="294"/>
      <c r="O1168" s="294"/>
      <c r="P1168" s="294"/>
      <c r="Q1168" s="294"/>
      <c r="R1168" s="294"/>
      <c r="S1168" s="294"/>
      <c r="T1168" s="294"/>
      <c r="U1168" s="294"/>
      <c r="V1168" s="294"/>
      <c r="W1168" s="294"/>
      <c r="X1168" s="294"/>
      <c r="Y1168" s="294"/>
      <c r="Z1168" s="294"/>
      <c r="AA1168" s="294"/>
      <c r="AB1168" s="294"/>
      <c r="AC1168" s="294"/>
      <c r="AD1168" s="120"/>
    </row>
    <row r="1169" spans="1:30" ht="18" customHeight="1">
      <c r="A1169" s="121"/>
      <c r="B1169" s="260"/>
      <c r="C1169" s="261"/>
      <c r="D1169" s="40"/>
      <c r="E1169" s="266"/>
      <c r="F1169" s="267"/>
      <c r="G1169" s="268"/>
      <c r="H1169" s="104"/>
      <c r="I1169" s="104"/>
      <c r="J1169" s="269"/>
      <c r="K1169" s="104">
        <f t="shared" si="46"/>
        <v>0</v>
      </c>
      <c r="L1169" s="104">
        <f t="shared" si="44"/>
        <v>0</v>
      </c>
      <c r="M1169" s="105">
        <f t="shared" si="45"/>
        <v>0</v>
      </c>
      <c r="N1169" s="294"/>
      <c r="O1169" s="294"/>
      <c r="P1169" s="294"/>
      <c r="Q1169" s="294"/>
      <c r="R1169" s="294"/>
      <c r="S1169" s="294"/>
      <c r="T1169" s="294"/>
      <c r="U1169" s="294"/>
      <c r="V1169" s="294"/>
      <c r="W1169" s="294"/>
      <c r="X1169" s="294"/>
      <c r="Y1169" s="294"/>
      <c r="Z1169" s="294"/>
      <c r="AA1169" s="294"/>
      <c r="AB1169" s="294"/>
      <c r="AC1169" s="294"/>
      <c r="AD1169" s="120"/>
    </row>
    <row r="1170" spans="1:30" ht="18" customHeight="1">
      <c r="A1170" s="121"/>
      <c r="B1170" s="260"/>
      <c r="C1170" s="261"/>
      <c r="D1170" s="40"/>
      <c r="E1170" s="266"/>
      <c r="F1170" s="267"/>
      <c r="G1170" s="268"/>
      <c r="H1170" s="104"/>
      <c r="I1170" s="104"/>
      <c r="J1170" s="269"/>
      <c r="K1170" s="104">
        <f t="shared" si="46"/>
        <v>0</v>
      </c>
      <c r="L1170" s="104">
        <f t="shared" si="44"/>
        <v>0</v>
      </c>
      <c r="M1170" s="105">
        <f t="shared" si="45"/>
        <v>0</v>
      </c>
      <c r="N1170" s="294"/>
      <c r="O1170" s="294"/>
      <c r="P1170" s="294"/>
      <c r="Q1170" s="294"/>
      <c r="R1170" s="294"/>
      <c r="S1170" s="294"/>
      <c r="T1170" s="294"/>
      <c r="U1170" s="294"/>
      <c r="V1170" s="294"/>
      <c r="W1170" s="294"/>
      <c r="X1170" s="294"/>
      <c r="Y1170" s="294"/>
      <c r="Z1170" s="294"/>
      <c r="AA1170" s="294"/>
      <c r="AB1170" s="294"/>
      <c r="AC1170" s="294"/>
      <c r="AD1170" s="120"/>
    </row>
    <row r="1171" spans="1:30" ht="18" customHeight="1">
      <c r="A1171" s="121"/>
      <c r="B1171" s="260"/>
      <c r="C1171" s="261"/>
      <c r="D1171" s="40"/>
      <c r="E1171" s="266"/>
      <c r="F1171" s="267"/>
      <c r="G1171" s="268"/>
      <c r="H1171" s="104"/>
      <c r="I1171" s="104"/>
      <c r="J1171" s="269"/>
      <c r="K1171" s="104">
        <f t="shared" si="46"/>
        <v>0</v>
      </c>
      <c r="L1171" s="104">
        <f t="shared" si="44"/>
        <v>0</v>
      </c>
      <c r="M1171" s="105">
        <f t="shared" si="45"/>
        <v>0</v>
      </c>
      <c r="N1171" s="294"/>
      <c r="O1171" s="294"/>
      <c r="P1171" s="294"/>
      <c r="Q1171" s="294"/>
      <c r="R1171" s="294"/>
      <c r="S1171" s="294"/>
      <c r="T1171" s="294"/>
      <c r="U1171" s="294"/>
      <c r="V1171" s="294"/>
      <c r="W1171" s="294"/>
      <c r="X1171" s="294"/>
      <c r="Y1171" s="294"/>
      <c r="Z1171" s="294"/>
      <c r="AA1171" s="294"/>
      <c r="AB1171" s="294"/>
      <c r="AC1171" s="294"/>
      <c r="AD1171" s="120"/>
    </row>
    <row r="1172" spans="1:30" ht="18" customHeight="1">
      <c r="A1172" s="121"/>
      <c r="B1172" s="260"/>
      <c r="C1172" s="261"/>
      <c r="D1172" s="40"/>
      <c r="E1172" s="266"/>
      <c r="F1172" s="267"/>
      <c r="G1172" s="268"/>
      <c r="H1172" s="104"/>
      <c r="I1172" s="104"/>
      <c r="J1172" s="269"/>
      <c r="K1172" s="104">
        <f t="shared" si="46"/>
        <v>0</v>
      </c>
      <c r="L1172" s="104">
        <f t="shared" si="44"/>
        <v>0</v>
      </c>
      <c r="M1172" s="105">
        <f t="shared" si="45"/>
        <v>0</v>
      </c>
      <c r="N1172" s="294"/>
      <c r="O1172" s="294"/>
      <c r="P1172" s="294"/>
      <c r="Q1172" s="294"/>
      <c r="R1172" s="294"/>
      <c r="S1172" s="294"/>
      <c r="T1172" s="294"/>
      <c r="U1172" s="294"/>
      <c r="V1172" s="294"/>
      <c r="W1172" s="294"/>
      <c r="X1172" s="294"/>
      <c r="Y1172" s="294"/>
      <c r="Z1172" s="294"/>
      <c r="AA1172" s="294"/>
      <c r="AB1172" s="294"/>
      <c r="AC1172" s="294"/>
      <c r="AD1172" s="120"/>
    </row>
    <row r="1173" spans="1:30" ht="18" customHeight="1">
      <c r="A1173" s="121"/>
      <c r="B1173" s="260"/>
      <c r="C1173" s="261"/>
      <c r="D1173" s="40"/>
      <c r="E1173" s="266"/>
      <c r="F1173" s="267"/>
      <c r="G1173" s="268"/>
      <c r="H1173" s="104"/>
      <c r="I1173" s="104"/>
      <c r="J1173" s="269"/>
      <c r="K1173" s="104">
        <f t="shared" si="46"/>
        <v>0</v>
      </c>
      <c r="L1173" s="104">
        <f t="shared" si="44"/>
        <v>0</v>
      </c>
      <c r="M1173" s="105">
        <f t="shared" si="45"/>
        <v>0</v>
      </c>
      <c r="N1173" s="294"/>
      <c r="O1173" s="294"/>
      <c r="P1173" s="294"/>
      <c r="Q1173" s="294"/>
      <c r="R1173" s="294"/>
      <c r="S1173" s="294"/>
      <c r="T1173" s="294"/>
      <c r="U1173" s="294"/>
      <c r="V1173" s="294"/>
      <c r="W1173" s="294"/>
      <c r="X1173" s="294"/>
      <c r="Y1173" s="294"/>
      <c r="Z1173" s="294"/>
      <c r="AA1173" s="294"/>
      <c r="AB1173" s="294"/>
      <c r="AC1173" s="294"/>
      <c r="AD1173" s="120"/>
    </row>
    <row r="1174" spans="1:30" ht="18" customHeight="1">
      <c r="A1174" s="121"/>
      <c r="B1174" s="260"/>
      <c r="C1174" s="261"/>
      <c r="D1174" s="40"/>
      <c r="E1174" s="266"/>
      <c r="F1174" s="267"/>
      <c r="G1174" s="268"/>
      <c r="H1174" s="104"/>
      <c r="I1174" s="104"/>
      <c r="J1174" s="269"/>
      <c r="K1174" s="104">
        <f t="shared" si="46"/>
        <v>0</v>
      </c>
      <c r="L1174" s="104">
        <f t="shared" si="44"/>
        <v>0</v>
      </c>
      <c r="M1174" s="105">
        <f t="shared" si="45"/>
        <v>0</v>
      </c>
      <c r="N1174" s="294"/>
      <c r="O1174" s="294"/>
      <c r="P1174" s="294"/>
      <c r="Q1174" s="294"/>
      <c r="R1174" s="294"/>
      <c r="S1174" s="294"/>
      <c r="T1174" s="294"/>
      <c r="U1174" s="294"/>
      <c r="V1174" s="294"/>
      <c r="W1174" s="294"/>
      <c r="X1174" s="294"/>
      <c r="Y1174" s="294"/>
      <c r="Z1174" s="294"/>
      <c r="AA1174" s="294"/>
      <c r="AB1174" s="294"/>
      <c r="AC1174" s="294"/>
      <c r="AD1174" s="120"/>
    </row>
    <row r="1175" spans="1:30" ht="18" customHeight="1">
      <c r="A1175" s="121"/>
      <c r="B1175" s="260"/>
      <c r="C1175" s="261"/>
      <c r="D1175" s="40"/>
      <c r="E1175" s="266"/>
      <c r="F1175" s="267"/>
      <c r="G1175" s="268"/>
      <c r="H1175" s="104"/>
      <c r="I1175" s="104"/>
      <c r="J1175" s="269"/>
      <c r="K1175" s="104">
        <f t="shared" si="46"/>
        <v>0</v>
      </c>
      <c r="L1175" s="104">
        <f t="shared" si="44"/>
        <v>0</v>
      </c>
      <c r="M1175" s="105">
        <f t="shared" si="45"/>
        <v>0</v>
      </c>
      <c r="N1175" s="294"/>
      <c r="O1175" s="294"/>
      <c r="P1175" s="294"/>
      <c r="Q1175" s="294"/>
      <c r="R1175" s="294"/>
      <c r="S1175" s="294"/>
      <c r="T1175" s="294"/>
      <c r="U1175" s="294"/>
      <c r="V1175" s="294"/>
      <c r="W1175" s="294"/>
      <c r="X1175" s="294"/>
      <c r="Y1175" s="294"/>
      <c r="Z1175" s="294"/>
      <c r="AA1175" s="294"/>
      <c r="AB1175" s="294"/>
      <c r="AC1175" s="294"/>
      <c r="AD1175" s="120"/>
    </row>
    <row r="1176" spans="1:30" ht="18" customHeight="1">
      <c r="A1176" s="121"/>
      <c r="B1176" s="260"/>
      <c r="C1176" s="261"/>
      <c r="D1176" s="40"/>
      <c r="E1176" s="266"/>
      <c r="F1176" s="267"/>
      <c r="G1176" s="268"/>
      <c r="H1176" s="104"/>
      <c r="I1176" s="104"/>
      <c r="J1176" s="269"/>
      <c r="K1176" s="104">
        <f t="shared" si="46"/>
        <v>0</v>
      </c>
      <c r="L1176" s="104">
        <f t="shared" si="44"/>
        <v>0</v>
      </c>
      <c r="M1176" s="105">
        <f t="shared" si="45"/>
        <v>0</v>
      </c>
      <c r="N1176" s="294"/>
      <c r="O1176" s="294"/>
      <c r="P1176" s="294"/>
      <c r="Q1176" s="294"/>
      <c r="R1176" s="294"/>
      <c r="S1176" s="294"/>
      <c r="T1176" s="294"/>
      <c r="U1176" s="294"/>
      <c r="V1176" s="294"/>
      <c r="W1176" s="294"/>
      <c r="X1176" s="294"/>
      <c r="Y1176" s="294"/>
      <c r="Z1176" s="294"/>
      <c r="AA1176" s="294"/>
      <c r="AB1176" s="294"/>
      <c r="AC1176" s="294"/>
      <c r="AD1176" s="120"/>
    </row>
    <row r="1177" spans="1:30" ht="18" customHeight="1">
      <c r="A1177" s="121"/>
      <c r="B1177" s="260"/>
      <c r="C1177" s="261"/>
      <c r="D1177" s="40"/>
      <c r="E1177" s="266"/>
      <c r="F1177" s="267"/>
      <c r="G1177" s="268"/>
      <c r="H1177" s="104"/>
      <c r="I1177" s="104"/>
      <c r="J1177" s="269"/>
      <c r="K1177" s="104">
        <f t="shared" si="46"/>
        <v>0</v>
      </c>
      <c r="L1177" s="104">
        <f t="shared" si="44"/>
        <v>0</v>
      </c>
      <c r="M1177" s="105">
        <f t="shared" si="45"/>
        <v>0</v>
      </c>
      <c r="N1177" s="294"/>
      <c r="O1177" s="294"/>
      <c r="P1177" s="294"/>
      <c r="Q1177" s="294"/>
      <c r="R1177" s="294"/>
      <c r="S1177" s="294"/>
      <c r="T1177" s="294"/>
      <c r="U1177" s="294"/>
      <c r="V1177" s="294"/>
      <c r="W1177" s="294"/>
      <c r="X1177" s="294"/>
      <c r="Y1177" s="294"/>
      <c r="Z1177" s="294"/>
      <c r="AA1177" s="294"/>
      <c r="AB1177" s="294"/>
      <c r="AC1177" s="294"/>
      <c r="AD1177" s="120"/>
    </row>
    <row r="1178" spans="1:30" ht="18" customHeight="1">
      <c r="A1178" s="121"/>
      <c r="B1178" s="260"/>
      <c r="C1178" s="261"/>
      <c r="D1178" s="40"/>
      <c r="E1178" s="266"/>
      <c r="F1178" s="267"/>
      <c r="G1178" s="268"/>
      <c r="H1178" s="104"/>
      <c r="I1178" s="104"/>
      <c r="J1178" s="269"/>
      <c r="K1178" s="104">
        <f t="shared" si="46"/>
        <v>0</v>
      </c>
      <c r="L1178" s="104">
        <f t="shared" si="44"/>
        <v>0</v>
      </c>
      <c r="M1178" s="105">
        <f t="shared" si="45"/>
        <v>0</v>
      </c>
      <c r="N1178" s="294"/>
      <c r="O1178" s="294"/>
      <c r="P1178" s="294"/>
      <c r="Q1178" s="294"/>
      <c r="R1178" s="294"/>
      <c r="S1178" s="294"/>
      <c r="T1178" s="294"/>
      <c r="U1178" s="294"/>
      <c r="V1178" s="294"/>
      <c r="W1178" s="294"/>
      <c r="X1178" s="294"/>
      <c r="Y1178" s="294"/>
      <c r="Z1178" s="294"/>
      <c r="AA1178" s="294"/>
      <c r="AB1178" s="294"/>
      <c r="AC1178" s="294"/>
      <c r="AD1178" s="120"/>
    </row>
    <row r="1179" spans="1:30" ht="18" customHeight="1">
      <c r="A1179" s="121"/>
      <c r="B1179" s="260"/>
      <c r="C1179" s="261"/>
      <c r="D1179" s="40"/>
      <c r="E1179" s="266"/>
      <c r="F1179" s="267"/>
      <c r="G1179" s="268"/>
      <c r="H1179" s="104"/>
      <c r="I1179" s="104"/>
      <c r="J1179" s="269"/>
      <c r="K1179" s="104">
        <f t="shared" si="46"/>
        <v>0</v>
      </c>
      <c r="L1179" s="104">
        <f t="shared" si="44"/>
        <v>0</v>
      </c>
      <c r="M1179" s="105">
        <f t="shared" si="45"/>
        <v>0</v>
      </c>
      <c r="N1179" s="294"/>
      <c r="O1179" s="294"/>
      <c r="P1179" s="294"/>
      <c r="Q1179" s="294"/>
      <c r="R1179" s="294"/>
      <c r="S1179" s="294"/>
      <c r="T1179" s="294"/>
      <c r="U1179" s="294"/>
      <c r="V1179" s="294"/>
      <c r="W1179" s="294"/>
      <c r="X1179" s="294"/>
      <c r="Y1179" s="294"/>
      <c r="Z1179" s="294"/>
      <c r="AA1179" s="294"/>
      <c r="AB1179" s="294"/>
      <c r="AC1179" s="294"/>
      <c r="AD1179" s="120"/>
    </row>
    <row r="1180" spans="1:30" ht="18" customHeight="1">
      <c r="A1180" s="121"/>
      <c r="B1180" s="260"/>
      <c r="C1180" s="261"/>
      <c r="D1180" s="40"/>
      <c r="E1180" s="266"/>
      <c r="F1180" s="267"/>
      <c r="G1180" s="268"/>
      <c r="H1180" s="104"/>
      <c r="I1180" s="104"/>
      <c r="J1180" s="269"/>
      <c r="K1180" s="104">
        <f t="shared" si="46"/>
        <v>0</v>
      </c>
      <c r="L1180" s="104">
        <f t="shared" si="44"/>
        <v>0</v>
      </c>
      <c r="M1180" s="105">
        <f t="shared" si="45"/>
        <v>0</v>
      </c>
      <c r="N1180" s="294"/>
      <c r="O1180" s="294"/>
      <c r="P1180" s="294"/>
      <c r="Q1180" s="294"/>
      <c r="R1180" s="294"/>
      <c r="S1180" s="294"/>
      <c r="T1180" s="294"/>
      <c r="U1180" s="294"/>
      <c r="V1180" s="294"/>
      <c r="W1180" s="294"/>
      <c r="X1180" s="294"/>
      <c r="Y1180" s="294"/>
      <c r="Z1180" s="294"/>
      <c r="AA1180" s="294"/>
      <c r="AB1180" s="294"/>
      <c r="AC1180" s="294"/>
      <c r="AD1180" s="120"/>
    </row>
    <row r="1181" spans="1:30" ht="18" customHeight="1">
      <c r="A1181" s="121"/>
      <c r="B1181" s="260"/>
      <c r="C1181" s="261"/>
      <c r="D1181" s="40"/>
      <c r="E1181" s="266"/>
      <c r="F1181" s="267"/>
      <c r="G1181" s="268"/>
      <c r="H1181" s="104"/>
      <c r="I1181" s="104"/>
      <c r="J1181" s="269"/>
      <c r="K1181" s="104">
        <f t="shared" si="46"/>
        <v>0</v>
      </c>
      <c r="L1181" s="104">
        <f t="shared" si="44"/>
        <v>0</v>
      </c>
      <c r="M1181" s="105">
        <f t="shared" si="45"/>
        <v>0</v>
      </c>
      <c r="N1181" s="294"/>
      <c r="O1181" s="294"/>
      <c r="P1181" s="294"/>
      <c r="Q1181" s="294"/>
      <c r="R1181" s="294"/>
      <c r="S1181" s="294"/>
      <c r="T1181" s="294"/>
      <c r="U1181" s="294"/>
      <c r="V1181" s="294"/>
      <c r="W1181" s="294"/>
      <c r="X1181" s="294"/>
      <c r="Y1181" s="294"/>
      <c r="Z1181" s="294"/>
      <c r="AA1181" s="294"/>
      <c r="AB1181" s="294"/>
      <c r="AC1181" s="294"/>
      <c r="AD1181" s="120"/>
    </row>
    <row r="1182" spans="1:30" ht="18" customHeight="1">
      <c r="A1182" s="121"/>
      <c r="B1182" s="260"/>
      <c r="C1182" s="261"/>
      <c r="D1182" s="40"/>
      <c r="E1182" s="266"/>
      <c r="F1182" s="267"/>
      <c r="G1182" s="268"/>
      <c r="H1182" s="104"/>
      <c r="I1182" s="104"/>
      <c r="J1182" s="269"/>
      <c r="K1182" s="104">
        <f t="shared" si="46"/>
        <v>0</v>
      </c>
      <c r="L1182" s="104">
        <f t="shared" si="44"/>
        <v>0</v>
      </c>
      <c r="M1182" s="105">
        <f t="shared" si="45"/>
        <v>0</v>
      </c>
      <c r="N1182" s="294"/>
      <c r="O1182" s="294"/>
      <c r="P1182" s="294"/>
      <c r="Q1182" s="294"/>
      <c r="R1182" s="294"/>
      <c r="S1182" s="294"/>
      <c r="T1182" s="294"/>
      <c r="U1182" s="294"/>
      <c r="V1182" s="294"/>
      <c r="W1182" s="294"/>
      <c r="X1182" s="294"/>
      <c r="Y1182" s="294"/>
      <c r="Z1182" s="294"/>
      <c r="AA1182" s="294"/>
      <c r="AB1182" s="294"/>
      <c r="AC1182" s="294"/>
      <c r="AD1182" s="120"/>
    </row>
    <row r="1183" spans="1:30" ht="18" customHeight="1">
      <c r="A1183" s="121"/>
      <c r="B1183" s="260"/>
      <c r="C1183" s="261"/>
      <c r="D1183" s="40"/>
      <c r="E1183" s="266"/>
      <c r="F1183" s="267"/>
      <c r="G1183" s="268"/>
      <c r="H1183" s="104"/>
      <c r="I1183" s="104"/>
      <c r="J1183" s="269"/>
      <c r="K1183" s="104">
        <f t="shared" si="46"/>
        <v>0</v>
      </c>
      <c r="L1183" s="104">
        <f t="shared" si="44"/>
        <v>0</v>
      </c>
      <c r="M1183" s="105">
        <f t="shared" si="45"/>
        <v>0</v>
      </c>
      <c r="N1183" s="294"/>
      <c r="O1183" s="294"/>
      <c r="P1183" s="294"/>
      <c r="Q1183" s="294"/>
      <c r="R1183" s="294"/>
      <c r="S1183" s="294"/>
      <c r="T1183" s="294"/>
      <c r="U1183" s="294"/>
      <c r="V1183" s="294"/>
      <c r="W1183" s="294"/>
      <c r="X1183" s="294"/>
      <c r="Y1183" s="294"/>
      <c r="Z1183" s="294"/>
      <c r="AA1183" s="294"/>
      <c r="AB1183" s="294"/>
      <c r="AC1183" s="294"/>
      <c r="AD1183" s="120"/>
    </row>
    <row r="1184" spans="1:30" ht="18" customHeight="1">
      <c r="A1184" s="121"/>
      <c r="B1184" s="260"/>
      <c r="C1184" s="261"/>
      <c r="D1184" s="40"/>
      <c r="E1184" s="266"/>
      <c r="F1184" s="267"/>
      <c r="G1184" s="268"/>
      <c r="H1184" s="104"/>
      <c r="I1184" s="104"/>
      <c r="J1184" s="269"/>
      <c r="K1184" s="104">
        <f t="shared" si="46"/>
        <v>0</v>
      </c>
      <c r="L1184" s="104">
        <f t="shared" si="44"/>
        <v>0</v>
      </c>
      <c r="M1184" s="105">
        <f t="shared" si="45"/>
        <v>0</v>
      </c>
      <c r="N1184" s="294"/>
      <c r="O1184" s="294"/>
      <c r="P1184" s="294"/>
      <c r="Q1184" s="294"/>
      <c r="R1184" s="294"/>
      <c r="S1184" s="294"/>
      <c r="T1184" s="294"/>
      <c r="U1184" s="294"/>
      <c r="V1184" s="294"/>
      <c r="W1184" s="294"/>
      <c r="X1184" s="294"/>
      <c r="Y1184" s="294"/>
      <c r="Z1184" s="294"/>
      <c r="AA1184" s="294"/>
      <c r="AB1184" s="294"/>
      <c r="AC1184" s="294"/>
      <c r="AD1184" s="120"/>
    </row>
    <row r="1185" spans="1:30" ht="18" customHeight="1">
      <c r="A1185" s="121"/>
      <c r="B1185" s="260"/>
      <c r="C1185" s="261"/>
      <c r="D1185" s="40"/>
      <c r="E1185" s="266"/>
      <c r="F1185" s="267"/>
      <c r="G1185" s="268"/>
      <c r="H1185" s="104"/>
      <c r="I1185" s="104"/>
      <c r="J1185" s="269"/>
      <c r="K1185" s="104">
        <f t="shared" si="46"/>
        <v>0</v>
      </c>
      <c r="L1185" s="104">
        <f t="shared" si="44"/>
        <v>0</v>
      </c>
      <c r="M1185" s="105">
        <f t="shared" si="45"/>
        <v>0</v>
      </c>
      <c r="N1185" s="294"/>
      <c r="O1185" s="294"/>
      <c r="P1185" s="294"/>
      <c r="Q1185" s="294"/>
      <c r="R1185" s="294"/>
      <c r="S1185" s="294"/>
      <c r="T1185" s="294"/>
      <c r="U1185" s="294"/>
      <c r="V1185" s="294"/>
      <c r="W1185" s="294"/>
      <c r="X1185" s="294"/>
      <c r="Y1185" s="294"/>
      <c r="Z1185" s="294"/>
      <c r="AA1185" s="294"/>
      <c r="AB1185" s="294"/>
      <c r="AC1185" s="294"/>
      <c r="AD1185" s="120"/>
    </row>
    <row r="1186" spans="1:30" ht="18" customHeight="1">
      <c r="A1186" s="121"/>
      <c r="B1186" s="260"/>
      <c r="C1186" s="261"/>
      <c r="D1186" s="40"/>
      <c r="E1186" s="266"/>
      <c r="F1186" s="267"/>
      <c r="G1186" s="268"/>
      <c r="H1186" s="104"/>
      <c r="I1186" s="104"/>
      <c r="J1186" s="269"/>
      <c r="K1186" s="104">
        <f t="shared" si="46"/>
        <v>0</v>
      </c>
      <c r="L1186" s="104">
        <f t="shared" si="44"/>
        <v>0</v>
      </c>
      <c r="M1186" s="105">
        <f t="shared" si="45"/>
        <v>0</v>
      </c>
      <c r="N1186" s="294"/>
      <c r="O1186" s="294"/>
      <c r="P1186" s="294"/>
      <c r="Q1186" s="294"/>
      <c r="R1186" s="294"/>
      <c r="S1186" s="294"/>
      <c r="T1186" s="294"/>
      <c r="U1186" s="294"/>
      <c r="V1186" s="294"/>
      <c r="W1186" s="294"/>
      <c r="X1186" s="294"/>
      <c r="Y1186" s="294"/>
      <c r="Z1186" s="294"/>
      <c r="AA1186" s="294"/>
      <c r="AB1186" s="294"/>
      <c r="AC1186" s="294"/>
      <c r="AD1186" s="120"/>
    </row>
    <row r="1187" spans="1:30" ht="18" customHeight="1">
      <c r="A1187" s="121"/>
      <c r="B1187" s="260"/>
      <c r="C1187" s="261"/>
      <c r="D1187" s="40"/>
      <c r="E1187" s="266"/>
      <c r="F1187" s="267"/>
      <c r="G1187" s="268"/>
      <c r="H1187" s="104"/>
      <c r="I1187" s="104"/>
      <c r="J1187" s="269"/>
      <c r="K1187" s="104">
        <f t="shared" si="46"/>
        <v>0</v>
      </c>
      <c r="L1187" s="104">
        <f t="shared" si="44"/>
        <v>0</v>
      </c>
      <c r="M1187" s="105">
        <f t="shared" si="45"/>
        <v>0</v>
      </c>
      <c r="N1187" s="294"/>
      <c r="O1187" s="294"/>
      <c r="P1187" s="294"/>
      <c r="Q1187" s="294"/>
      <c r="R1187" s="294"/>
      <c r="S1187" s="294"/>
      <c r="T1187" s="294"/>
      <c r="U1187" s="294"/>
      <c r="V1187" s="294"/>
      <c r="W1187" s="294"/>
      <c r="X1187" s="294"/>
      <c r="Y1187" s="294"/>
      <c r="Z1187" s="294"/>
      <c r="AA1187" s="294"/>
      <c r="AB1187" s="294"/>
      <c r="AC1187" s="294"/>
      <c r="AD1187" s="120"/>
    </row>
    <row r="1188" spans="1:30" ht="18" customHeight="1">
      <c r="A1188" s="121"/>
      <c r="B1188" s="260"/>
      <c r="C1188" s="261"/>
      <c r="D1188" s="40"/>
      <c r="E1188" s="266"/>
      <c r="F1188" s="267"/>
      <c r="G1188" s="268"/>
      <c r="H1188" s="104"/>
      <c r="I1188" s="104"/>
      <c r="J1188" s="269"/>
      <c r="K1188" s="104">
        <f t="shared" si="46"/>
        <v>0</v>
      </c>
      <c r="L1188" s="104">
        <f t="shared" si="44"/>
        <v>0</v>
      </c>
      <c r="M1188" s="105">
        <f t="shared" si="45"/>
        <v>0</v>
      </c>
      <c r="N1188" s="294"/>
      <c r="O1188" s="294"/>
      <c r="P1188" s="294"/>
      <c r="Q1188" s="294"/>
      <c r="R1188" s="294"/>
      <c r="S1188" s="294"/>
      <c r="T1188" s="294"/>
      <c r="U1188" s="294"/>
      <c r="V1188" s="294"/>
      <c r="W1188" s="294"/>
      <c r="X1188" s="294"/>
      <c r="Y1188" s="294"/>
      <c r="Z1188" s="294"/>
      <c r="AA1188" s="294"/>
      <c r="AB1188" s="294"/>
      <c r="AC1188" s="294"/>
      <c r="AD1188" s="120"/>
    </row>
    <row r="1189" spans="1:30" ht="18" customHeight="1">
      <c r="A1189" s="121"/>
      <c r="B1189" s="260"/>
      <c r="C1189" s="261"/>
      <c r="D1189" s="40"/>
      <c r="E1189" s="266"/>
      <c r="F1189" s="267"/>
      <c r="G1189" s="268"/>
      <c r="H1189" s="104"/>
      <c r="I1189" s="104"/>
      <c r="J1189" s="269"/>
      <c r="K1189" s="104">
        <f t="shared" si="46"/>
        <v>0</v>
      </c>
      <c r="L1189" s="104">
        <f t="shared" si="44"/>
        <v>0</v>
      </c>
      <c r="M1189" s="105">
        <f t="shared" si="45"/>
        <v>0</v>
      </c>
      <c r="N1189" s="294"/>
      <c r="O1189" s="294"/>
      <c r="P1189" s="294"/>
      <c r="Q1189" s="294"/>
      <c r="R1189" s="294"/>
      <c r="S1189" s="294"/>
      <c r="T1189" s="294"/>
      <c r="U1189" s="294"/>
      <c r="V1189" s="294"/>
      <c r="W1189" s="294"/>
      <c r="X1189" s="294"/>
      <c r="Y1189" s="294"/>
      <c r="Z1189" s="294"/>
      <c r="AA1189" s="294"/>
      <c r="AB1189" s="294"/>
      <c r="AC1189" s="294"/>
      <c r="AD1189" s="120"/>
    </row>
    <row r="1190" spans="1:30" ht="18" customHeight="1">
      <c r="A1190" s="121"/>
      <c r="B1190" s="260"/>
      <c r="C1190" s="261"/>
      <c r="D1190" s="40"/>
      <c r="E1190" s="266"/>
      <c r="F1190" s="267"/>
      <c r="G1190" s="268"/>
      <c r="H1190" s="104"/>
      <c r="I1190" s="104"/>
      <c r="J1190" s="269"/>
      <c r="K1190" s="104">
        <f t="shared" si="46"/>
        <v>0</v>
      </c>
      <c r="L1190" s="104">
        <f t="shared" si="44"/>
        <v>0</v>
      </c>
      <c r="M1190" s="105">
        <f t="shared" si="45"/>
        <v>0</v>
      </c>
      <c r="N1190" s="294"/>
      <c r="O1190" s="294"/>
      <c r="P1190" s="294"/>
      <c r="Q1190" s="294"/>
      <c r="R1190" s="294"/>
      <c r="S1190" s="294"/>
      <c r="T1190" s="294"/>
      <c r="U1190" s="294"/>
      <c r="V1190" s="294"/>
      <c r="W1190" s="294"/>
      <c r="X1190" s="294"/>
      <c r="Y1190" s="294"/>
      <c r="Z1190" s="294"/>
      <c r="AA1190" s="294"/>
      <c r="AB1190" s="294"/>
      <c r="AC1190" s="294"/>
      <c r="AD1190" s="120"/>
    </row>
    <row r="1191" spans="1:30" ht="18" customHeight="1">
      <c r="A1191" s="121"/>
      <c r="B1191" s="260"/>
      <c r="C1191" s="261"/>
      <c r="D1191" s="40"/>
      <c r="E1191" s="266"/>
      <c r="F1191" s="267"/>
      <c r="G1191" s="268"/>
      <c r="H1191" s="104"/>
      <c r="I1191" s="104"/>
      <c r="J1191" s="269"/>
      <c r="K1191" s="104">
        <f t="shared" si="46"/>
        <v>0</v>
      </c>
      <c r="L1191" s="104">
        <f t="shared" si="44"/>
        <v>0</v>
      </c>
      <c r="M1191" s="105">
        <f t="shared" si="45"/>
        <v>0</v>
      </c>
      <c r="N1191" s="294"/>
      <c r="O1191" s="294"/>
      <c r="P1191" s="294"/>
      <c r="Q1191" s="294"/>
      <c r="R1191" s="294"/>
      <c r="S1191" s="294"/>
      <c r="T1191" s="294"/>
      <c r="U1191" s="294"/>
      <c r="V1191" s="294"/>
      <c r="W1191" s="294"/>
      <c r="X1191" s="294"/>
      <c r="Y1191" s="294"/>
      <c r="Z1191" s="294"/>
      <c r="AA1191" s="294"/>
      <c r="AB1191" s="294"/>
      <c r="AC1191" s="294"/>
      <c r="AD1191" s="120"/>
    </row>
    <row r="1192" spans="1:30" ht="18" customHeight="1">
      <c r="A1192" s="142"/>
      <c r="B1192" s="270"/>
      <c r="C1192" s="271"/>
      <c r="D1192" s="40"/>
      <c r="E1192" s="266"/>
      <c r="F1192" s="267"/>
      <c r="G1192" s="268"/>
      <c r="H1192" s="104"/>
      <c r="I1192" s="104"/>
      <c r="J1192" s="269"/>
      <c r="K1192" s="104">
        <f t="shared" si="46"/>
        <v>0</v>
      </c>
      <c r="L1192" s="104">
        <f t="shared" si="44"/>
        <v>0</v>
      </c>
      <c r="M1192" s="105">
        <f t="shared" si="45"/>
        <v>0</v>
      </c>
      <c r="N1192" s="286"/>
      <c r="O1192" s="286"/>
      <c r="P1192" s="286"/>
      <c r="Q1192" s="286"/>
      <c r="R1192" s="286"/>
      <c r="S1192" s="286"/>
      <c r="T1192" s="286"/>
      <c r="U1192" s="286"/>
      <c r="V1192" s="286"/>
      <c r="W1192" s="286"/>
      <c r="X1192" s="286"/>
      <c r="Y1192" s="286"/>
      <c r="Z1192" s="286"/>
      <c r="AA1192" s="286"/>
      <c r="AB1192" s="286"/>
      <c r="AC1192" s="286"/>
      <c r="AD1192" s="120"/>
    </row>
    <row r="1193" spans="1:30" ht="24" customHeight="1">
      <c r="A1193" s="299" t="s">
        <v>1467</v>
      </c>
      <c r="B1193" s="300"/>
      <c r="C1193" s="300"/>
      <c r="D1193" s="300"/>
      <c r="E1193" s="300"/>
      <c r="F1193" s="300"/>
      <c r="G1193" s="296"/>
      <c r="H1193" s="272">
        <f>SUM(H11:H1192)</f>
        <v>7013.5</v>
      </c>
      <c r="I1193" s="272">
        <f>SUM(I11:I1192)</f>
        <v>10460</v>
      </c>
      <c r="J1193" s="269"/>
      <c r="K1193" s="104"/>
      <c r="L1193" s="104"/>
      <c r="M1193" s="273">
        <f t="shared" ref="M1193:AC1193" si="47">SUM(M11:M1192)</f>
        <v>16613.19999999999</v>
      </c>
      <c r="N1193" s="272">
        <f t="shared" si="47"/>
        <v>2099.8000000000002</v>
      </c>
      <c r="O1193" s="272">
        <f t="shared" si="47"/>
        <v>0</v>
      </c>
      <c r="P1193" s="272">
        <f t="shared" si="47"/>
        <v>18695.199999999997</v>
      </c>
      <c r="Q1193" s="272">
        <f t="shared" si="47"/>
        <v>64.3</v>
      </c>
      <c r="R1193" s="272">
        <f t="shared" si="47"/>
        <v>1175.4499999999998</v>
      </c>
      <c r="S1193" s="274">
        <f t="shared" si="47"/>
        <v>12867.2</v>
      </c>
      <c r="T1193" s="272">
        <f t="shared" si="47"/>
        <v>12245.400000000001</v>
      </c>
      <c r="U1193" s="274">
        <f t="shared" si="47"/>
        <v>5264</v>
      </c>
      <c r="V1193" s="272">
        <f t="shared" si="47"/>
        <v>3446.6000000000004</v>
      </c>
      <c r="W1193" s="274">
        <f t="shared" si="47"/>
        <v>2744</v>
      </c>
      <c r="X1193" s="272">
        <f t="shared" si="47"/>
        <v>1723.1999999999998</v>
      </c>
      <c r="Y1193" s="272">
        <f t="shared" si="47"/>
        <v>5099.8999999999996</v>
      </c>
      <c r="Z1193" s="272">
        <f t="shared" si="47"/>
        <v>-3382.3</v>
      </c>
      <c r="AA1193" s="272">
        <f t="shared" si="47"/>
        <v>-548.20000000000005</v>
      </c>
      <c r="AB1193" s="272">
        <f t="shared" si="47"/>
        <v>132.6</v>
      </c>
      <c r="AC1193" s="272">
        <f t="shared" si="47"/>
        <v>1169.4000000000015</v>
      </c>
      <c r="AD1193" s="275"/>
    </row>
    <row r="1194" spans="1:30" ht="24.75" customHeight="1">
      <c r="A1194" s="109"/>
      <c r="B1194" s="110" t="s">
        <v>4494</v>
      </c>
      <c r="C1194" s="109"/>
      <c r="D1194" s="276"/>
      <c r="E1194" s="109"/>
      <c r="F1194" s="277"/>
      <c r="G1194" s="3"/>
      <c r="H1194" s="5"/>
      <c r="I1194" s="5"/>
      <c r="J1194" s="5"/>
      <c r="K1194" s="109" t="s">
        <v>4495</v>
      </c>
      <c r="L1194" s="111"/>
      <c r="M1194" s="111"/>
      <c r="N1194" s="111"/>
      <c r="O1194" s="111"/>
      <c r="P1194" s="111"/>
      <c r="Q1194" s="5"/>
      <c r="R1194" s="5"/>
      <c r="S1194" s="111" t="s">
        <v>4496</v>
      </c>
      <c r="T1194" s="111"/>
      <c r="U1194" s="111"/>
      <c r="V1194" s="111"/>
      <c r="W1194" s="111"/>
      <c r="X1194" s="5"/>
      <c r="Y1194" s="111"/>
      <c r="Z1194" s="111"/>
      <c r="AA1194" s="111"/>
      <c r="AB1194" s="111"/>
      <c r="AC1194" s="109"/>
      <c r="AD1194" s="109"/>
    </row>
    <row r="1195" spans="1:30" ht="21" customHeight="1">
      <c r="A1195" s="109"/>
      <c r="B1195" s="109" t="s">
        <v>4497</v>
      </c>
      <c r="C1195" s="109"/>
      <c r="D1195" s="276"/>
      <c r="E1195" s="109"/>
      <c r="F1195" s="277"/>
      <c r="G1195" s="109"/>
      <c r="H1195" s="111"/>
      <c r="I1195" s="111"/>
      <c r="J1195" s="111"/>
      <c r="K1195" s="111" t="s">
        <v>4498</v>
      </c>
      <c r="L1195" s="111"/>
      <c r="M1195" s="111"/>
      <c r="N1195" s="111"/>
      <c r="O1195" s="111"/>
      <c r="P1195" s="111"/>
      <c r="Q1195" s="111"/>
      <c r="R1195" s="111"/>
      <c r="S1195" s="109" t="s">
        <v>4499</v>
      </c>
      <c r="T1195" s="111"/>
      <c r="U1195" s="111"/>
      <c r="V1195" s="111"/>
      <c r="W1195" s="111"/>
      <c r="X1195" s="111"/>
      <c r="Y1195" s="111"/>
      <c r="Z1195" s="111"/>
      <c r="AA1195" s="111"/>
      <c r="AB1195" s="111"/>
      <c r="AC1195" s="109"/>
      <c r="AD1195" s="109"/>
    </row>
    <row r="1196" spans="1:30" ht="5.25" customHeight="1">
      <c r="A1196" s="109"/>
      <c r="B1196" s="3"/>
      <c r="C1196" s="109"/>
      <c r="D1196" s="276"/>
      <c r="E1196" s="109"/>
      <c r="F1196" s="277"/>
      <c r="G1196" s="109"/>
      <c r="H1196" s="111"/>
      <c r="I1196" s="111"/>
      <c r="J1196" s="111"/>
      <c r="K1196" s="111"/>
      <c r="L1196" s="111"/>
      <c r="M1196" s="111"/>
      <c r="N1196" s="111"/>
      <c r="O1196" s="111"/>
      <c r="P1196" s="111"/>
      <c r="Q1196" s="111"/>
      <c r="R1196" s="111"/>
      <c r="S1196" s="111"/>
      <c r="T1196" s="111"/>
      <c r="U1196" s="111"/>
      <c r="V1196" s="111"/>
      <c r="W1196" s="111"/>
      <c r="X1196" s="111"/>
      <c r="Y1196" s="111"/>
      <c r="Z1196" s="111"/>
      <c r="AA1196" s="111"/>
      <c r="AB1196" s="111"/>
      <c r="AC1196" s="109"/>
      <c r="AD1196" s="109"/>
    </row>
    <row r="1197" spans="1:30" ht="21" customHeight="1">
      <c r="A1197" s="109"/>
      <c r="B1197" s="116" t="s">
        <v>4500</v>
      </c>
      <c r="C1197" s="109"/>
      <c r="D1197" s="276"/>
      <c r="E1197" s="109"/>
      <c r="F1197" s="277"/>
      <c r="G1197" s="109"/>
      <c r="H1197" s="111"/>
      <c r="I1197" s="111"/>
      <c r="J1197" s="111"/>
      <c r="K1197" s="111"/>
      <c r="L1197" s="111"/>
      <c r="M1197" s="111"/>
      <c r="N1197" s="111"/>
      <c r="O1197" s="111"/>
      <c r="P1197" s="111"/>
      <c r="Q1197" s="111"/>
      <c r="R1197" s="111"/>
      <c r="S1197" s="111"/>
      <c r="T1197" s="111"/>
      <c r="U1197" s="111"/>
      <c r="V1197" s="111"/>
      <c r="W1197" s="111"/>
      <c r="X1197" s="111"/>
      <c r="Y1197" s="111"/>
      <c r="Z1197" s="111"/>
      <c r="AA1197" s="111"/>
      <c r="AB1197" s="111"/>
      <c r="AC1197" s="109"/>
      <c r="AD1197" s="109"/>
    </row>
    <row r="1198" spans="1:30" ht="7.5" customHeight="1">
      <c r="A1198" s="109"/>
      <c r="B1198" s="109"/>
      <c r="C1198" s="109"/>
      <c r="D1198" s="276"/>
      <c r="E1198" s="109"/>
      <c r="F1198" s="277"/>
      <c r="G1198" s="109"/>
      <c r="H1198" s="111"/>
      <c r="I1198" s="111"/>
      <c r="J1198" s="111"/>
      <c r="K1198" s="111"/>
      <c r="L1198" s="111"/>
      <c r="M1198" s="111"/>
      <c r="N1198" s="111"/>
      <c r="O1198" s="111"/>
      <c r="P1198" s="112"/>
      <c r="Q1198" s="112"/>
      <c r="R1198" s="112"/>
      <c r="S1198" s="112"/>
      <c r="T1198" s="111"/>
      <c r="U1198" s="111"/>
      <c r="V1198" s="111"/>
      <c r="W1198" s="111"/>
      <c r="X1198" s="111"/>
      <c r="Y1198" s="111"/>
      <c r="Z1198" s="111"/>
      <c r="AA1198" s="111"/>
      <c r="AB1198" s="111"/>
      <c r="AC1198" s="109"/>
      <c r="AD1198" s="109"/>
    </row>
    <row r="1199" spans="1:30" ht="18.75" customHeight="1">
      <c r="A1199" s="109"/>
      <c r="B1199" s="109"/>
      <c r="C1199" s="109"/>
      <c r="D1199" s="276"/>
      <c r="E1199" s="109"/>
      <c r="F1199" s="277"/>
      <c r="G1199" s="109"/>
      <c r="H1199" s="111"/>
      <c r="I1199" s="111"/>
      <c r="J1199" s="111"/>
      <c r="K1199" s="111"/>
      <c r="L1199" s="111"/>
      <c r="M1199" s="111"/>
      <c r="N1199" s="111"/>
      <c r="O1199" s="111"/>
      <c r="P1199" s="112"/>
      <c r="Q1199" s="112"/>
      <c r="R1199" s="112"/>
      <c r="S1199" s="112"/>
      <c r="T1199" s="111"/>
      <c r="U1199" s="111"/>
      <c r="V1199" s="113"/>
      <c r="W1199" s="113"/>
      <c r="X1199" s="111"/>
      <c r="Y1199" s="278" t="s">
        <v>1523</v>
      </c>
      <c r="Z1199" s="5"/>
      <c r="AA1199" s="5"/>
      <c r="AB1199" s="5"/>
      <c r="AC1199" s="3"/>
      <c r="AD1199" s="3"/>
    </row>
    <row r="1200" spans="1:30" ht="15.75" customHeight="1">
      <c r="A1200" s="3"/>
      <c r="B1200" s="3"/>
      <c r="C1200" s="115" t="s">
        <v>4501</v>
      </c>
      <c r="D1200" s="80"/>
      <c r="E1200" s="3"/>
      <c r="F1200" s="11"/>
      <c r="G1200" s="110"/>
      <c r="H1200" s="115" t="s">
        <v>4502</v>
      </c>
      <c r="I1200" s="5"/>
      <c r="J1200" s="5"/>
      <c r="K1200" s="113"/>
      <c r="L1200" s="5"/>
      <c r="M1200" s="5"/>
      <c r="N1200" s="5"/>
      <c r="O1200" s="113"/>
      <c r="P1200" s="5"/>
      <c r="Q1200" s="115" t="s">
        <v>1531</v>
      </c>
      <c r="R1200" s="5"/>
      <c r="S1200" s="5"/>
      <c r="T1200" s="113"/>
      <c r="U1200" s="113"/>
      <c r="V1200" s="111"/>
      <c r="W1200" s="111"/>
      <c r="X1200" s="111"/>
      <c r="Y1200" s="279" t="s">
        <v>1533</v>
      </c>
      <c r="Z1200" s="5"/>
      <c r="AA1200" s="5"/>
      <c r="AB1200" s="5"/>
      <c r="AC1200" s="3"/>
      <c r="AD1200" s="3"/>
    </row>
    <row r="1201" spans="1:30" ht="15.75" customHeight="1">
      <c r="A1201" s="3"/>
      <c r="B1201" s="3"/>
      <c r="C1201" s="3"/>
      <c r="D1201" s="80"/>
      <c r="E1201" s="3"/>
      <c r="F1201" s="11"/>
      <c r="G1201" s="3"/>
      <c r="H1201" s="5"/>
      <c r="I1201" s="5"/>
      <c r="J1201" s="5"/>
      <c r="K1201" s="5"/>
      <c r="L1201" s="5"/>
      <c r="M1201" s="5"/>
      <c r="N1201" s="5"/>
      <c r="O1201" s="5"/>
      <c r="P1201" s="5"/>
      <c r="Q1201" s="5"/>
      <c r="R1201" s="5"/>
      <c r="S1201" s="5"/>
      <c r="T1201" s="5"/>
      <c r="U1201" s="5"/>
      <c r="V1201" s="5"/>
      <c r="W1201" s="5"/>
      <c r="X1201" s="5"/>
      <c r="Y1201" s="5"/>
      <c r="Z1201" s="5"/>
      <c r="AA1201" s="5"/>
      <c r="AB1201" s="5"/>
      <c r="AC1201" s="3"/>
      <c r="AD1201" s="3"/>
    </row>
    <row r="1202" spans="1:30" ht="15.75" customHeight="1">
      <c r="A1202" s="3"/>
      <c r="B1202" s="3"/>
      <c r="C1202" s="3"/>
      <c r="D1202" s="80"/>
      <c r="E1202" s="3"/>
      <c r="F1202" s="11"/>
      <c r="G1202" s="3"/>
      <c r="H1202" s="5"/>
      <c r="I1202" s="5"/>
      <c r="J1202" s="5"/>
      <c r="K1202" s="5"/>
      <c r="L1202" s="5"/>
      <c r="M1202" s="5"/>
      <c r="N1202" s="5"/>
      <c r="O1202" s="5"/>
      <c r="P1202" s="5"/>
      <c r="Q1202" s="5"/>
      <c r="R1202" s="5"/>
      <c r="S1202" s="5"/>
      <c r="T1202" s="5"/>
      <c r="U1202" s="5"/>
      <c r="V1202" s="117"/>
      <c r="W1202" s="117"/>
      <c r="X1202" s="117"/>
      <c r="Y1202" s="5"/>
      <c r="Z1202" s="5"/>
      <c r="AA1202" s="5"/>
      <c r="AB1202" s="5"/>
      <c r="AC1202" s="3"/>
      <c r="AD1202" s="3"/>
    </row>
    <row r="1203" spans="1:30" ht="15.75" customHeight="1">
      <c r="A1203" s="3"/>
      <c r="B1203" s="3"/>
      <c r="C1203" s="3"/>
      <c r="D1203" s="80"/>
      <c r="E1203" s="3"/>
      <c r="F1203" s="11"/>
      <c r="G1203" s="3"/>
      <c r="H1203" s="5"/>
      <c r="I1203" s="5"/>
      <c r="J1203" s="5"/>
      <c r="K1203" s="5"/>
      <c r="L1203" s="5"/>
      <c r="M1203" s="5"/>
      <c r="N1203" s="5"/>
      <c r="O1203" s="5"/>
      <c r="P1203" s="5"/>
      <c r="Q1203" s="5"/>
      <c r="R1203" s="5"/>
      <c r="S1203" s="5"/>
      <c r="T1203" s="5"/>
      <c r="U1203" s="5"/>
      <c r="V1203" s="13"/>
      <c r="W1203" s="13"/>
      <c r="X1203" s="13"/>
      <c r="Y1203" s="5"/>
      <c r="Z1203" s="5"/>
      <c r="AA1203" s="118"/>
      <c r="AB1203" s="118"/>
      <c r="AC1203" s="119"/>
      <c r="AD1203" s="119"/>
    </row>
  </sheetData>
  <mergeCells count="835">
    <mergeCell ref="R923:R952"/>
    <mergeCell ref="R893:R922"/>
    <mergeCell ref="R863:R892"/>
    <mergeCell ref="R743:R772"/>
    <mergeCell ref="R713:R742"/>
    <mergeCell ref="Q863:Q892"/>
    <mergeCell ref="Q803:Q832"/>
    <mergeCell ref="Q833:Q862"/>
    <mergeCell ref="Q773:Q802"/>
    <mergeCell ref="Q893:Q922"/>
    <mergeCell ref="Q923:Q952"/>
    <mergeCell ref="X64:X82"/>
    <mergeCell ref="X135:X149"/>
    <mergeCell ref="X246:X257"/>
    <mergeCell ref="X150:X164"/>
    <mergeCell ref="X34:X44"/>
    <mergeCell ref="P893:P922"/>
    <mergeCell ref="O893:O922"/>
    <mergeCell ref="O863:O892"/>
    <mergeCell ref="P863:P892"/>
    <mergeCell ref="Q683:Q712"/>
    <mergeCell ref="R683:R712"/>
    <mergeCell ref="R803:R832"/>
    <mergeCell ref="Q383:Q412"/>
    <mergeCell ref="R383:R412"/>
    <mergeCell ref="U383:U412"/>
    <mergeCell ref="U413:U442"/>
    <mergeCell ref="S413:S442"/>
    <mergeCell ref="R413:R442"/>
    <mergeCell ref="T383:T412"/>
    <mergeCell ref="T413:T442"/>
    <mergeCell ref="T443:T472"/>
    <mergeCell ref="T473:T502"/>
    <mergeCell ref="U473:U502"/>
    <mergeCell ref="X743:X772"/>
    <mergeCell ref="X713:X742"/>
    <mergeCell ref="X623:X652"/>
    <mergeCell ref="X683:X712"/>
    <mergeCell ref="X653:X682"/>
    <mergeCell ref="X773:X802"/>
    <mergeCell ref="X180:X193"/>
    <mergeCell ref="X165:X179"/>
    <mergeCell ref="X231:X245"/>
    <mergeCell ref="X194:X205"/>
    <mergeCell ref="X206:X217"/>
    <mergeCell ref="X218:X230"/>
    <mergeCell ref="X258:X280"/>
    <mergeCell ref="X281:X295"/>
    <mergeCell ref="X533:X562"/>
    <mergeCell ref="X365:X382"/>
    <mergeCell ref="X563:X592"/>
    <mergeCell ref="S473:S502"/>
    <mergeCell ref="S443:S472"/>
    <mergeCell ref="S383:S412"/>
    <mergeCell ref="P413:P442"/>
    <mergeCell ref="R1013:R1042"/>
    <mergeCell ref="Q1013:Q1042"/>
    <mergeCell ref="Q1133:Q1162"/>
    <mergeCell ref="A1193:G1193"/>
    <mergeCell ref="S1013:S1042"/>
    <mergeCell ref="S1043:S1072"/>
    <mergeCell ref="R1103:R1132"/>
    <mergeCell ref="R1073:R1102"/>
    <mergeCell ref="R1043:R1072"/>
    <mergeCell ref="R1133:R1162"/>
    <mergeCell ref="Q1043:Q1072"/>
    <mergeCell ref="R773:R802"/>
    <mergeCell ref="R953:R982"/>
    <mergeCell ref="P773:P802"/>
    <mergeCell ref="P833:P862"/>
    <mergeCell ref="P803:P832"/>
    <mergeCell ref="Q1073:Q1102"/>
    <mergeCell ref="Q1103:Q1132"/>
    <mergeCell ref="P1103:P1132"/>
    <mergeCell ref="R593:R622"/>
    <mergeCell ref="Q473:Q502"/>
    <mergeCell ref="R533:R562"/>
    <mergeCell ref="Q593:Q622"/>
    <mergeCell ref="Q623:Q652"/>
    <mergeCell ref="P383:P412"/>
    <mergeCell ref="R473:R502"/>
    <mergeCell ref="R443:R472"/>
    <mergeCell ref="Q443:Q472"/>
    <mergeCell ref="Q413:Q442"/>
    <mergeCell ref="P443:P472"/>
    <mergeCell ref="P473:P502"/>
    <mergeCell ref="Q743:Q772"/>
    <mergeCell ref="Q653:Q682"/>
    <mergeCell ref="S683:S712"/>
    <mergeCell ref="S653:S682"/>
    <mergeCell ref="S623:S652"/>
    <mergeCell ref="R503:R532"/>
    <mergeCell ref="P503:P532"/>
    <mergeCell ref="Q503:Q532"/>
    <mergeCell ref="O503:O532"/>
    <mergeCell ref="N1043:N1072"/>
    <mergeCell ref="N1013:N1042"/>
    <mergeCell ref="N983:N1012"/>
    <mergeCell ref="V983:V1012"/>
    <mergeCell ref="U983:U1012"/>
    <mergeCell ref="Q983:Q1012"/>
    <mergeCell ref="R983:R1012"/>
    <mergeCell ref="O1043:O1072"/>
    <mergeCell ref="P1043:P1072"/>
    <mergeCell ref="P1013:P1042"/>
    <mergeCell ref="P983:P1012"/>
    <mergeCell ref="O983:O1012"/>
    <mergeCell ref="O1013:O1042"/>
    <mergeCell ref="U1013:U1042"/>
    <mergeCell ref="V1013:V1042"/>
    <mergeCell ref="U1043:U1072"/>
    <mergeCell ref="Q953:Q982"/>
    <mergeCell ref="P953:P982"/>
    <mergeCell ref="N953:N982"/>
    <mergeCell ref="N923:N952"/>
    <mergeCell ref="O623:O652"/>
    <mergeCell ref="O593:O622"/>
    <mergeCell ref="P713:P742"/>
    <mergeCell ref="P743:P772"/>
    <mergeCell ref="P347:P364"/>
    <mergeCell ref="P533:P562"/>
    <mergeCell ref="Q533:Q562"/>
    <mergeCell ref="O533:O562"/>
    <mergeCell ref="O923:O952"/>
    <mergeCell ref="O953:O982"/>
    <mergeCell ref="P923:P952"/>
    <mergeCell ref="O773:O802"/>
    <mergeCell ref="N773:N802"/>
    <mergeCell ref="N893:N922"/>
    <mergeCell ref="N863:N892"/>
    <mergeCell ref="O833:O862"/>
    <mergeCell ref="P365:P382"/>
    <mergeCell ref="N653:N682"/>
    <mergeCell ref="P563:P592"/>
    <mergeCell ref="O563:O592"/>
    <mergeCell ref="N1073:N1102"/>
    <mergeCell ref="O1073:O1102"/>
    <mergeCell ref="N1103:N1132"/>
    <mergeCell ref="P1073:P1102"/>
    <mergeCell ref="U1163:U1192"/>
    <mergeCell ref="T1163:T1192"/>
    <mergeCell ref="N1163:N1192"/>
    <mergeCell ref="N1133:N1162"/>
    <mergeCell ref="Q1163:Q1192"/>
    <mergeCell ref="R1163:R1192"/>
    <mergeCell ref="O1163:O1192"/>
    <mergeCell ref="P1163:P1192"/>
    <mergeCell ref="P1133:P1162"/>
    <mergeCell ref="O1103:O1132"/>
    <mergeCell ref="O1133:O1162"/>
    <mergeCell ref="S1163:S1192"/>
    <mergeCell ref="U1073:U1102"/>
    <mergeCell ref="U1103:U1132"/>
    <mergeCell ref="N23:N33"/>
    <mergeCell ref="N11:N22"/>
    <mergeCell ref="T743:T772"/>
    <mergeCell ref="S281:S295"/>
    <mergeCell ref="T194:T205"/>
    <mergeCell ref="U443:U472"/>
    <mergeCell ref="V443:V472"/>
    <mergeCell ref="V803:V832"/>
    <mergeCell ref="U803:U832"/>
    <mergeCell ref="S206:S217"/>
    <mergeCell ref="S218:S230"/>
    <mergeCell ref="S194:S205"/>
    <mergeCell ref="S258:S280"/>
    <mergeCell ref="U206:U217"/>
    <mergeCell ref="T206:T217"/>
    <mergeCell ref="U194:U205"/>
    <mergeCell ref="U258:U280"/>
    <mergeCell ref="V258:V280"/>
    <mergeCell ref="V281:V295"/>
    <mergeCell ref="U365:U382"/>
    <mergeCell ref="V365:V382"/>
    <mergeCell ref="U296:U316"/>
    <mergeCell ref="U246:U257"/>
    <mergeCell ref="U218:U230"/>
    <mergeCell ref="N64:N82"/>
    <mergeCell ref="P45:P63"/>
    <mergeCell ref="P64:P82"/>
    <mergeCell ref="O45:O63"/>
    <mergeCell ref="N45:N63"/>
    <mergeCell ref="O64:O82"/>
    <mergeCell ref="N135:N149"/>
    <mergeCell ref="N118:N134"/>
    <mergeCell ref="P99:P117"/>
    <mergeCell ref="P83:P98"/>
    <mergeCell ref="N383:N412"/>
    <mergeCell ref="N413:N442"/>
    <mergeCell ref="N365:N382"/>
    <mergeCell ref="N281:N295"/>
    <mergeCell ref="N296:N316"/>
    <mergeCell ref="N258:N280"/>
    <mergeCell ref="U863:U892"/>
    <mergeCell ref="U893:U922"/>
    <mergeCell ref="U923:U952"/>
    <mergeCell ref="N473:N502"/>
    <mergeCell ref="N443:N472"/>
    <mergeCell ref="P593:P622"/>
    <mergeCell ref="N593:N622"/>
    <mergeCell ref="S365:S382"/>
    <mergeCell ref="R653:R682"/>
    <mergeCell ref="R623:R652"/>
    <mergeCell ref="S593:S622"/>
    <mergeCell ref="R563:R592"/>
    <mergeCell ref="R833:R862"/>
    <mergeCell ref="O803:O832"/>
    <mergeCell ref="N803:N832"/>
    <mergeCell ref="N833:N862"/>
    <mergeCell ref="Q563:Q592"/>
    <mergeCell ref="Q713:Q742"/>
    <mergeCell ref="N743:N772"/>
    <mergeCell ref="N503:N532"/>
    <mergeCell ref="N563:N592"/>
    <mergeCell ref="N533:N562"/>
    <mergeCell ref="P653:P682"/>
    <mergeCell ref="P683:P712"/>
    <mergeCell ref="P623:P652"/>
    <mergeCell ref="N623:N652"/>
    <mergeCell ref="N683:N712"/>
    <mergeCell ref="N713:N742"/>
    <mergeCell ref="O713:O742"/>
    <mergeCell ref="O743:O772"/>
    <mergeCell ref="O365:O382"/>
    <mergeCell ref="O317:O346"/>
    <mergeCell ref="O180:O193"/>
    <mergeCell ref="O23:O33"/>
    <mergeCell ref="O11:O22"/>
    <mergeCell ref="P118:P134"/>
    <mergeCell ref="P135:P149"/>
    <mergeCell ref="O653:O682"/>
    <mergeCell ref="O683:O712"/>
    <mergeCell ref="P34:P44"/>
    <mergeCell ref="O473:O502"/>
    <mergeCell ref="O383:O412"/>
    <mergeCell ref="O413:O442"/>
    <mergeCell ref="O443:O472"/>
    <mergeCell ref="O194:O205"/>
    <mergeCell ref="V7:V9"/>
    <mergeCell ref="S7:S10"/>
    <mergeCell ref="T23:T33"/>
    <mergeCell ref="S23:S33"/>
    <mergeCell ref="V11:V22"/>
    <mergeCell ref="V23:V33"/>
    <mergeCell ref="S45:S63"/>
    <mergeCell ref="T45:T63"/>
    <mergeCell ref="U45:U63"/>
    <mergeCell ref="O118:O134"/>
    <mergeCell ref="O135:O149"/>
    <mergeCell ref="O34:O44"/>
    <mergeCell ref="T11:T22"/>
    <mergeCell ref="P23:P33"/>
    <mergeCell ref="P11:P22"/>
    <mergeCell ref="R34:R44"/>
    <mergeCell ref="P8:P9"/>
    <mergeCell ref="O8:O9"/>
    <mergeCell ref="V3:AC3"/>
    <mergeCell ref="G7:G9"/>
    <mergeCell ref="H8:I8"/>
    <mergeCell ref="A4:AC4"/>
    <mergeCell ref="A5:AC5"/>
    <mergeCell ref="A2:F2"/>
    <mergeCell ref="H7:R7"/>
    <mergeCell ref="Q8:Q9"/>
    <mergeCell ref="V2:AC2"/>
    <mergeCell ref="J9:J10"/>
    <mergeCell ref="K8:L8"/>
    <mergeCell ref="T7:T9"/>
    <mergeCell ref="X7:X9"/>
    <mergeCell ref="U7:U10"/>
    <mergeCell ref="F7:F9"/>
    <mergeCell ref="E7:E9"/>
    <mergeCell ref="D8:D9"/>
    <mergeCell ref="A7:A9"/>
    <mergeCell ref="B7:C9"/>
    <mergeCell ref="M8:M9"/>
    <mergeCell ref="N8:N9"/>
    <mergeCell ref="N246:N257"/>
    <mergeCell ref="N231:N245"/>
    <mergeCell ref="O347:O364"/>
    <mergeCell ref="A3:F3"/>
    <mergeCell ref="N347:N364"/>
    <mergeCell ref="N99:N117"/>
    <mergeCell ref="N83:N98"/>
    <mergeCell ref="N34:N44"/>
    <mergeCell ref="N150:N164"/>
    <mergeCell ref="N165:N179"/>
    <mergeCell ref="N180:N193"/>
    <mergeCell ref="N194:N205"/>
    <mergeCell ref="N206:N217"/>
    <mergeCell ref="N218:N230"/>
    <mergeCell ref="O218:O230"/>
    <mergeCell ref="O206:O217"/>
    <mergeCell ref="O281:O295"/>
    <mergeCell ref="O296:O316"/>
    <mergeCell ref="O258:O280"/>
    <mergeCell ref="O246:O257"/>
    <mergeCell ref="O231:O245"/>
    <mergeCell ref="O99:O117"/>
    <mergeCell ref="O83:O98"/>
    <mergeCell ref="N317:N346"/>
    <mergeCell ref="Q23:Q33"/>
    <mergeCell ref="Q34:Q44"/>
    <mergeCell ref="X11:X22"/>
    <mergeCell ref="T64:T82"/>
    <mergeCell ref="X23:X33"/>
    <mergeCell ref="Q11:Q22"/>
    <mergeCell ref="R246:R257"/>
    <mergeCell ref="S246:S257"/>
    <mergeCell ref="V45:V63"/>
    <mergeCell ref="V34:V44"/>
    <mergeCell ref="U34:U44"/>
    <mergeCell ref="U135:U149"/>
    <mergeCell ref="U64:U82"/>
    <mergeCell ref="V135:V149"/>
    <mergeCell ref="V194:V205"/>
    <mergeCell ref="U11:U22"/>
    <mergeCell ref="S11:S22"/>
    <mergeCell ref="R194:R205"/>
    <mergeCell ref="R180:R193"/>
    <mergeCell ref="S180:S193"/>
    <mergeCell ref="Q194:Q205"/>
    <mergeCell ref="V246:V257"/>
    <mergeCell ref="U231:U245"/>
    <mergeCell ref="X45:X63"/>
    <mergeCell ref="U281:U295"/>
    <mergeCell ref="W23:W33"/>
    <mergeCell ref="U23:U33"/>
    <mergeCell ref="W165:W179"/>
    <mergeCell ref="W150:W164"/>
    <mergeCell ref="R23:R33"/>
    <mergeCell ref="R281:R295"/>
    <mergeCell ref="R258:R280"/>
    <mergeCell ref="W365:W382"/>
    <mergeCell ref="U347:U364"/>
    <mergeCell ref="U317:U346"/>
    <mergeCell ref="R365:R382"/>
    <mergeCell ref="R11:R22"/>
    <mergeCell ref="R8:R9"/>
    <mergeCell ref="R45:R63"/>
    <mergeCell ref="T165:T179"/>
    <mergeCell ref="W11:W22"/>
    <mergeCell ref="W7:W10"/>
    <mergeCell ref="W34:W44"/>
    <mergeCell ref="S34:S44"/>
    <mergeCell ref="T34:T44"/>
    <mergeCell ref="U150:U164"/>
    <mergeCell ref="U165:U179"/>
    <mergeCell ref="R165:R179"/>
    <mergeCell ref="S165:S179"/>
    <mergeCell ref="R150:R164"/>
    <mergeCell ref="R83:R98"/>
    <mergeCell ref="R99:R117"/>
    <mergeCell ref="S135:S149"/>
    <mergeCell ref="S99:S117"/>
    <mergeCell ref="S118:S134"/>
    <mergeCell ref="U118:U134"/>
    <mergeCell ref="U83:U98"/>
    <mergeCell ref="O165:O179"/>
    <mergeCell ref="O150:O164"/>
    <mergeCell ref="P165:P179"/>
    <mergeCell ref="P150:P164"/>
    <mergeCell ref="Q150:Q164"/>
    <mergeCell ref="Q165:Q179"/>
    <mergeCell ref="Q45:Q63"/>
    <mergeCell ref="Q64:Q82"/>
    <mergeCell ref="U99:U117"/>
    <mergeCell ref="S83:S98"/>
    <mergeCell ref="T150:T164"/>
    <mergeCell ref="S150:S164"/>
    <mergeCell ref="T118:T134"/>
    <mergeCell ref="T99:T117"/>
    <mergeCell ref="T83:T98"/>
    <mergeCell ref="R135:R149"/>
    <mergeCell ref="T135:T149"/>
    <mergeCell ref="R118:R134"/>
    <mergeCell ref="R64:R82"/>
    <mergeCell ref="S64:S82"/>
    <mergeCell ref="Q135:Q149"/>
    <mergeCell ref="Q118:Q134"/>
    <mergeCell ref="T365:T382"/>
    <mergeCell ref="S347:S364"/>
    <mergeCell ref="S296:S316"/>
    <mergeCell ref="R231:R245"/>
    <mergeCell ref="T296:T316"/>
    <mergeCell ref="T347:T364"/>
    <mergeCell ref="Q83:Q98"/>
    <mergeCell ref="Q99:Q117"/>
    <mergeCell ref="T180:T193"/>
    <mergeCell ref="T218:T230"/>
    <mergeCell ref="Q180:Q193"/>
    <mergeCell ref="R206:R217"/>
    <mergeCell ref="R218:R230"/>
    <mergeCell ref="T281:T295"/>
    <mergeCell ref="Q365:Q382"/>
    <mergeCell ref="Q296:Q316"/>
    <mergeCell ref="Q246:Q257"/>
    <mergeCell ref="Q281:Q295"/>
    <mergeCell ref="Q258:Q280"/>
    <mergeCell ref="Q206:Q217"/>
    <mergeCell ref="Q347:Q364"/>
    <mergeCell ref="R347:R364"/>
    <mergeCell ref="R317:R346"/>
    <mergeCell ref="R296:R316"/>
    <mergeCell ref="W45:W63"/>
    <mergeCell ref="W64:W82"/>
    <mergeCell ref="W135:W149"/>
    <mergeCell ref="W180:W193"/>
    <mergeCell ref="W246:W257"/>
    <mergeCell ref="V64:V82"/>
    <mergeCell ref="Q218:Q230"/>
    <mergeCell ref="Q231:Q245"/>
    <mergeCell ref="P180:P193"/>
    <mergeCell ref="V218:V230"/>
    <mergeCell ref="V206:V217"/>
    <mergeCell ref="V83:V98"/>
    <mergeCell ref="V165:V179"/>
    <mergeCell ref="V150:V164"/>
    <mergeCell ref="V180:V193"/>
    <mergeCell ref="W194:W205"/>
    <mergeCell ref="W206:W217"/>
    <mergeCell ref="W218:W230"/>
    <mergeCell ref="W231:W245"/>
    <mergeCell ref="U180:U193"/>
    <mergeCell ref="P218:P230"/>
    <mergeCell ref="P206:P217"/>
    <mergeCell ref="P317:P346"/>
    <mergeCell ref="Q317:Q346"/>
    <mergeCell ref="S317:S346"/>
    <mergeCell ref="T317:T346"/>
    <mergeCell ref="T258:T280"/>
    <mergeCell ref="S231:S245"/>
    <mergeCell ref="T246:T257"/>
    <mergeCell ref="T231:T245"/>
    <mergeCell ref="P194:P205"/>
    <mergeCell ref="P296:P316"/>
    <mergeCell ref="P258:P280"/>
    <mergeCell ref="P246:P257"/>
    <mergeCell ref="P281:P295"/>
    <mergeCell ref="P231:P245"/>
    <mergeCell ref="AB383:AB412"/>
    <mergeCell ref="AA383:AA412"/>
    <mergeCell ref="Z413:Z442"/>
    <mergeCell ref="Z443:Z472"/>
    <mergeCell ref="Z653:Z682"/>
    <mergeCell ref="Z683:Z712"/>
    <mergeCell ref="Y365:Y382"/>
    <mergeCell ref="Z365:Z382"/>
    <mergeCell ref="Z563:Z592"/>
    <mergeCell ref="Z623:Z652"/>
    <mergeCell ref="Z593:Z622"/>
    <mergeCell ref="Z473:Z502"/>
    <mergeCell ref="AA683:AA712"/>
    <mergeCell ref="AB365:AB382"/>
    <mergeCell ref="AA365:AA382"/>
    <mergeCell ref="Z503:Z532"/>
    <mergeCell ref="AA893:AA922"/>
    <mergeCell ref="AB893:AB922"/>
    <mergeCell ref="AA863:AA892"/>
    <mergeCell ref="AA413:AA442"/>
    <mergeCell ref="AA473:AA502"/>
    <mergeCell ref="AB533:AB562"/>
    <mergeCell ref="AB563:AB592"/>
    <mergeCell ref="AA563:AA592"/>
    <mergeCell ref="AA533:AA562"/>
    <mergeCell ref="AB413:AB442"/>
    <mergeCell ref="AB473:AB502"/>
    <mergeCell ref="AB443:AB472"/>
    <mergeCell ref="AA743:AA772"/>
    <mergeCell ref="AB773:AB802"/>
    <mergeCell ref="AA773:AA802"/>
    <mergeCell ref="Z773:Z802"/>
    <mergeCell ref="AB743:AB772"/>
    <mergeCell ref="X99:X117"/>
    <mergeCell ref="W83:W98"/>
    <mergeCell ref="X83:X98"/>
    <mergeCell ref="X118:X134"/>
    <mergeCell ref="V231:V245"/>
    <mergeCell ref="W296:W316"/>
    <mergeCell ref="X347:X364"/>
    <mergeCell ref="W443:W472"/>
    <mergeCell ref="W473:W502"/>
    <mergeCell ref="X383:X412"/>
    <mergeCell ref="W99:W117"/>
    <mergeCell ref="W118:W134"/>
    <mergeCell ref="V118:V134"/>
    <mergeCell ref="V99:V117"/>
    <mergeCell ref="W258:W280"/>
    <mergeCell ref="W281:W295"/>
    <mergeCell ref="V296:V316"/>
    <mergeCell ref="X473:X502"/>
    <mergeCell ref="AA443:AA472"/>
    <mergeCell ref="Y473:Y502"/>
    <mergeCell ref="Y443:Y472"/>
    <mergeCell ref="V473:V502"/>
    <mergeCell ref="W347:W364"/>
    <mergeCell ref="W383:W412"/>
    <mergeCell ref="AA347:AA364"/>
    <mergeCell ref="Z347:Z364"/>
    <mergeCell ref="Y347:Y364"/>
    <mergeCell ref="V347:V364"/>
    <mergeCell ref="V383:V412"/>
    <mergeCell ref="Y383:Y412"/>
    <mergeCell ref="Z383:Z412"/>
    <mergeCell ref="Y180:Y193"/>
    <mergeCell ref="AA180:AA193"/>
    <mergeCell ref="AA194:AA205"/>
    <mergeCell ref="AA206:AA217"/>
    <mergeCell ref="W413:W442"/>
    <mergeCell ref="X413:X442"/>
    <mergeCell ref="Y413:Y442"/>
    <mergeCell ref="V413:V442"/>
    <mergeCell ref="X443:X472"/>
    <mergeCell ref="V317:V346"/>
    <mergeCell ref="X317:X346"/>
    <mergeCell ref="X296:X316"/>
    <mergeCell ref="W317:W346"/>
    <mergeCell ref="AD218:AD230"/>
    <mergeCell ref="AB218:AB230"/>
    <mergeCell ref="AC231:AC245"/>
    <mergeCell ref="AC246:AC257"/>
    <mergeCell ref="Z246:Z257"/>
    <mergeCell ref="AA218:AA230"/>
    <mergeCell ref="Z231:Z245"/>
    <mergeCell ref="Z218:Z230"/>
    <mergeCell ref="Z206:Z217"/>
    <mergeCell ref="AC135:AC149"/>
    <mergeCell ref="AC150:AC164"/>
    <mergeCell ref="AB150:AB164"/>
    <mergeCell ref="AB165:AB179"/>
    <mergeCell ref="AB258:AB280"/>
    <mergeCell ref="AC165:AC179"/>
    <mergeCell ref="AC194:AC205"/>
    <mergeCell ref="AC296:AC316"/>
    <mergeCell ref="AC258:AC280"/>
    <mergeCell ref="AC281:AC295"/>
    <mergeCell ref="AB281:AB295"/>
    <mergeCell ref="AB296:AB316"/>
    <mergeCell ref="AB194:AB205"/>
    <mergeCell ref="AC206:AC217"/>
    <mergeCell ref="AB180:AB193"/>
    <mergeCell ref="AC180:AC193"/>
    <mergeCell ref="AB246:AB257"/>
    <mergeCell ref="AC218:AC230"/>
    <mergeCell ref="V1163:V1192"/>
    <mergeCell ref="V1043:V1072"/>
    <mergeCell ref="W1163:W1192"/>
    <mergeCell ref="W1103:W1132"/>
    <mergeCell ref="W1133:W1162"/>
    <mergeCell ref="W1073:W1102"/>
    <mergeCell ref="W983:W1012"/>
    <mergeCell ref="Y893:Y922"/>
    <mergeCell ref="Y863:Y892"/>
    <mergeCell ref="W1013:W1042"/>
    <mergeCell ref="X893:X922"/>
    <mergeCell ref="Y1103:Y1132"/>
    <mergeCell ref="Y1163:Y1192"/>
    <mergeCell ref="X1163:X1192"/>
    <mergeCell ref="X1103:X1132"/>
    <mergeCell ref="X1013:X1042"/>
    <mergeCell ref="Y923:Y952"/>
    <mergeCell ref="V1103:V1132"/>
    <mergeCell ref="V1073:V1102"/>
    <mergeCell ref="V953:V982"/>
    <mergeCell ref="X923:X952"/>
    <mergeCell ref="X983:X1012"/>
    <mergeCell ref="X953:X982"/>
    <mergeCell ref="X1043:X1072"/>
    <mergeCell ref="AC1103:AC1132"/>
    <mergeCell ref="AC1073:AC1102"/>
    <mergeCell ref="AC1133:AC1162"/>
    <mergeCell ref="AC1163:AC1192"/>
    <mergeCell ref="AC1043:AC1072"/>
    <mergeCell ref="X863:X892"/>
    <mergeCell ref="X833:X862"/>
    <mergeCell ref="X803:X832"/>
    <mergeCell ref="AC803:AC832"/>
    <mergeCell ref="AB803:AB832"/>
    <mergeCell ref="AB983:AB1012"/>
    <mergeCell ref="AB953:AB982"/>
    <mergeCell ref="AB833:AB862"/>
    <mergeCell ref="AB863:AB892"/>
    <mergeCell ref="Z833:Z862"/>
    <mergeCell ref="Z803:Z832"/>
    <mergeCell ref="Z923:Z952"/>
    <mergeCell ref="Z863:Z892"/>
    <mergeCell ref="Z893:Z922"/>
    <mergeCell ref="X1133:X1162"/>
    <mergeCell ref="X1073:X1102"/>
    <mergeCell ref="Z1073:Z1102"/>
    <mergeCell ref="Z1043:Z1072"/>
    <mergeCell ref="Y983:Y1012"/>
    <mergeCell ref="Y7:Y9"/>
    <mergeCell ref="Z7:Z9"/>
    <mergeCell ref="AA7:AA9"/>
    <mergeCell ref="AC7:AC9"/>
    <mergeCell ref="AB7:AB9"/>
    <mergeCell ref="AB11:AB22"/>
    <mergeCell ref="AC11:AC22"/>
    <mergeCell ref="AB923:AB952"/>
    <mergeCell ref="AA593:AA622"/>
    <mergeCell ref="AA653:AA682"/>
    <mergeCell ref="AA623:AA652"/>
    <mergeCell ref="Y683:Y712"/>
    <mergeCell ref="AB623:AB652"/>
    <mergeCell ref="AB653:AB682"/>
    <mergeCell ref="AC623:AC652"/>
    <mergeCell ref="AC533:AC562"/>
    <mergeCell ref="AC383:AC412"/>
    <mergeCell ref="AC413:AC442"/>
    <mergeCell ref="AC473:AC502"/>
    <mergeCell ref="AC443:AC472"/>
    <mergeCell ref="AC653:AC682"/>
    <mergeCell ref="AC683:AC712"/>
    <mergeCell ref="AB683:AB712"/>
    <mergeCell ref="AC503:AC532"/>
    <mergeCell ref="AC118:AC134"/>
    <mergeCell ref="AC99:AC117"/>
    <mergeCell ref="AC64:AC82"/>
    <mergeCell ref="AC45:AC63"/>
    <mergeCell ref="AB45:AB63"/>
    <mergeCell ref="AB23:AB33"/>
    <mergeCell ref="AC34:AC44"/>
    <mergeCell ref="AB34:AB44"/>
    <mergeCell ref="AC23:AC33"/>
    <mergeCell ref="AC83:AC98"/>
    <mergeCell ref="Z34:Z44"/>
    <mergeCell ref="Y34:Y44"/>
    <mergeCell ref="Z23:Z33"/>
    <mergeCell ref="AA23:AA33"/>
    <mergeCell ref="Y11:Y22"/>
    <mergeCell ref="Y23:Y33"/>
    <mergeCell ref="Z83:Z98"/>
    <mergeCell ref="Z45:Z63"/>
    <mergeCell ref="Y45:Y63"/>
    <mergeCell ref="Z64:Z82"/>
    <mergeCell ref="AA45:AA63"/>
    <mergeCell ref="Z11:Z22"/>
    <mergeCell ref="AA34:AA44"/>
    <mergeCell ref="AA11:AA22"/>
    <mergeCell ref="Y99:Y117"/>
    <mergeCell ref="Y83:Y98"/>
    <mergeCell ref="AB118:AB134"/>
    <mergeCell ref="AB135:AB149"/>
    <mergeCell ref="Z118:Z134"/>
    <mergeCell ref="Y64:Y82"/>
    <mergeCell ref="AA135:AA149"/>
    <mergeCell ref="AB64:AB82"/>
    <mergeCell ref="AA118:AA134"/>
    <mergeCell ref="Y118:Y134"/>
    <mergeCell ref="AA64:AA82"/>
    <mergeCell ref="AA83:AA98"/>
    <mergeCell ref="AB99:AB117"/>
    <mergeCell ref="AB83:AB98"/>
    <mergeCell ref="Z99:Z117"/>
    <mergeCell ref="AA99:AA117"/>
    <mergeCell ref="Y135:Y149"/>
    <mergeCell ref="Z135:Z149"/>
    <mergeCell ref="AC983:AC1012"/>
    <mergeCell ref="AC1013:AC1042"/>
    <mergeCell ref="AC953:AC982"/>
    <mergeCell ref="AC923:AC952"/>
    <mergeCell ref="AC893:AC922"/>
    <mergeCell ref="AC863:AC892"/>
    <mergeCell ref="Z150:Z164"/>
    <mergeCell ref="AC713:AC742"/>
    <mergeCell ref="AA713:AA742"/>
    <mergeCell ref="AA803:AA832"/>
    <mergeCell ref="AA833:AA862"/>
    <mergeCell ref="AC317:AC346"/>
    <mergeCell ref="AB317:AB346"/>
    <mergeCell ref="AB347:AB364"/>
    <mergeCell ref="AC347:AC364"/>
    <mergeCell ref="AC365:AC382"/>
    <mergeCell ref="AA231:AA245"/>
    <mergeCell ref="AA246:AA257"/>
    <mergeCell ref="Z180:Z193"/>
    <mergeCell ref="Z194:Z205"/>
    <mergeCell ref="AB713:AB742"/>
    <mergeCell ref="Z533:Z562"/>
    <mergeCell ref="AA503:AA532"/>
    <mergeCell ref="AB503:AB532"/>
    <mergeCell ref="Y150:Y164"/>
    <mergeCell ref="Y165:Y179"/>
    <mergeCell ref="AB206:AB217"/>
    <mergeCell ref="AB231:AB245"/>
    <mergeCell ref="Z317:Z346"/>
    <mergeCell ref="Y317:Y346"/>
    <mergeCell ref="Z258:Z280"/>
    <mergeCell ref="Z281:Z295"/>
    <mergeCell ref="Z296:Z316"/>
    <mergeCell ref="AA258:AA280"/>
    <mergeCell ref="AA296:AA316"/>
    <mergeCell ref="AA281:AA295"/>
    <mergeCell ref="AA317:AA346"/>
    <mergeCell ref="Y258:Y280"/>
    <mergeCell ref="Y281:Y295"/>
    <mergeCell ref="Z165:Z179"/>
    <mergeCell ref="AA165:AA179"/>
    <mergeCell ref="AA150:AA164"/>
    <mergeCell ref="Y296:Y316"/>
    <mergeCell ref="Y246:Y257"/>
    <mergeCell ref="Y206:Y217"/>
    <mergeCell ref="Y231:Y245"/>
    <mergeCell ref="Y218:Y230"/>
    <mergeCell ref="Y194:Y205"/>
    <mergeCell ref="S923:S952"/>
    <mergeCell ref="T923:T952"/>
    <mergeCell ref="T773:T802"/>
    <mergeCell ref="T833:T862"/>
    <mergeCell ref="S803:S832"/>
    <mergeCell ref="S773:S802"/>
    <mergeCell ref="T803:T832"/>
    <mergeCell ref="S893:S922"/>
    <mergeCell ref="T893:T922"/>
    <mergeCell ref="S833:S862"/>
    <mergeCell ref="S863:S892"/>
    <mergeCell ref="W773:W802"/>
    <mergeCell ref="V773:V802"/>
    <mergeCell ref="U773:U802"/>
    <mergeCell ref="W953:W982"/>
    <mergeCell ref="W923:W952"/>
    <mergeCell ref="W893:W922"/>
    <mergeCell ref="W653:W682"/>
    <mergeCell ref="W743:W772"/>
    <mergeCell ref="W683:W712"/>
    <mergeCell ref="W713:W742"/>
    <mergeCell ref="U713:U742"/>
    <mergeCell ref="V713:V742"/>
    <mergeCell ref="V893:V922"/>
    <mergeCell ref="V863:V892"/>
    <mergeCell ref="V833:V862"/>
    <mergeCell ref="V743:V772"/>
    <mergeCell ref="V653:V682"/>
    <mergeCell ref="V683:V712"/>
    <mergeCell ref="U953:U982"/>
    <mergeCell ref="U653:U682"/>
    <mergeCell ref="V923:V952"/>
    <mergeCell ref="V1133:V1162"/>
    <mergeCell ref="U833:U862"/>
    <mergeCell ref="T863:T892"/>
    <mergeCell ref="W833:W862"/>
    <mergeCell ref="W863:W892"/>
    <mergeCell ref="W803:W832"/>
    <mergeCell ref="W1043:W1072"/>
    <mergeCell ref="U1133:U1162"/>
    <mergeCell ref="S713:S742"/>
    <mergeCell ref="S743:S772"/>
    <mergeCell ref="T713:T742"/>
    <mergeCell ref="U743:U772"/>
    <mergeCell ref="S953:S982"/>
    <mergeCell ref="T953:T982"/>
    <mergeCell ref="T983:T1012"/>
    <mergeCell ref="S983:S1012"/>
    <mergeCell ref="T1133:T1162"/>
    <mergeCell ref="T1013:T1042"/>
    <mergeCell ref="T1043:T1072"/>
    <mergeCell ref="T1073:T1102"/>
    <mergeCell ref="T1103:T1132"/>
    <mergeCell ref="S1133:S1162"/>
    <mergeCell ref="S1103:S1132"/>
    <mergeCell ref="S1073:S1102"/>
    <mergeCell ref="T653:T682"/>
    <mergeCell ref="T683:T712"/>
    <mergeCell ref="U683:U712"/>
    <mergeCell ref="AB593:AB622"/>
    <mergeCell ref="AC563:AC592"/>
    <mergeCell ref="AC593:AC622"/>
    <mergeCell ref="X593:X622"/>
    <mergeCell ref="Y593:Y622"/>
    <mergeCell ref="X503:X532"/>
    <mergeCell ref="Y503:Y532"/>
    <mergeCell ref="W563:W592"/>
    <mergeCell ref="W623:W652"/>
    <mergeCell ref="Y533:Y562"/>
    <mergeCell ref="Y563:Y592"/>
    <mergeCell ref="Y653:Y682"/>
    <mergeCell ref="Y623:Y652"/>
    <mergeCell ref="W503:W532"/>
    <mergeCell ref="W533:W562"/>
    <mergeCell ref="V563:V592"/>
    <mergeCell ref="V533:V562"/>
    <mergeCell ref="V503:V532"/>
    <mergeCell ref="W593:W622"/>
    <mergeCell ref="V593:V622"/>
    <mergeCell ref="V623:V652"/>
    <mergeCell ref="S533:S562"/>
    <mergeCell ref="S563:S592"/>
    <mergeCell ref="S503:S532"/>
    <mergeCell ref="T533:T562"/>
    <mergeCell ref="U533:U562"/>
    <mergeCell ref="U623:U652"/>
    <mergeCell ref="T623:T652"/>
    <mergeCell ref="T593:T622"/>
    <mergeCell ref="U593:U622"/>
    <mergeCell ref="T563:T592"/>
    <mergeCell ref="U563:U592"/>
    <mergeCell ref="T503:T532"/>
    <mergeCell ref="U503:U532"/>
    <mergeCell ref="AA923:AA952"/>
    <mergeCell ref="AA953:AA982"/>
    <mergeCell ref="Y713:Y742"/>
    <mergeCell ref="Y743:Y772"/>
    <mergeCell ref="Y833:Y862"/>
    <mergeCell ref="Y773:Y802"/>
    <mergeCell ref="Y803:Y832"/>
    <mergeCell ref="AC773:AC802"/>
    <mergeCell ref="AC743:AC772"/>
    <mergeCell ref="AC833:AC862"/>
    <mergeCell ref="Z713:Z742"/>
    <mergeCell ref="Z743:Z772"/>
    <mergeCell ref="AA1163:AA1192"/>
    <mergeCell ref="Z1163:Z1192"/>
    <mergeCell ref="Z1013:Z1042"/>
    <mergeCell ref="Y1013:Y1042"/>
    <mergeCell ref="Y953:Y982"/>
    <mergeCell ref="AB1103:AB1132"/>
    <mergeCell ref="Z983:Z1012"/>
    <mergeCell ref="AA1013:AA1042"/>
    <mergeCell ref="AA983:AA1012"/>
    <mergeCell ref="Z953:Z982"/>
    <mergeCell ref="AB1163:AB1192"/>
    <mergeCell ref="AA1133:AA1162"/>
    <mergeCell ref="AB1133:AB1162"/>
    <mergeCell ref="AA1103:AA1132"/>
    <mergeCell ref="Z1133:Z1162"/>
    <mergeCell ref="Y1133:Y1162"/>
    <mergeCell ref="Z1103:Z1132"/>
    <mergeCell ref="Y1073:Y1102"/>
    <mergeCell ref="Y1043:Y1072"/>
    <mergeCell ref="AB1013:AB1042"/>
    <mergeCell ref="AA1073:AA1102"/>
    <mergeCell ref="AA1043:AA1072"/>
    <mergeCell ref="AB1073:AB1102"/>
    <mergeCell ref="AB1043:AB1072"/>
  </mergeCells>
  <pageMargins left="0.7" right="0.7" top="0.75" bottom="0.75" header="0" footer="0"/>
  <pageSetup orientation="landscape" r:id="rId1"/>
  <drawing r:id="rId2"/>
  <legacyDrawing r:id="rId3"/>
  <tableParts count="1">
    <tablePart r:id="rId4"/>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23"/>
  <sheetViews>
    <sheetView workbookViewId="0">
      <selection activeCell="E16" sqref="E16"/>
    </sheetView>
  </sheetViews>
  <sheetFormatPr defaultRowHeight="15.75"/>
  <sheetData>
    <row r="1" spans="1:2">
      <c r="A1">
        <v>148</v>
      </c>
      <c r="B1">
        <f>A1*56/160</f>
        <v>51.8</v>
      </c>
    </row>
    <row r="2" spans="1:2">
      <c r="A2">
        <v>168</v>
      </c>
      <c r="B2">
        <f t="shared" ref="B2:B23" si="0">A2*56/160</f>
        <v>58.8</v>
      </c>
    </row>
    <row r="3" spans="1:2">
      <c r="A3">
        <v>84</v>
      </c>
      <c r="B3">
        <f t="shared" si="0"/>
        <v>29.4</v>
      </c>
    </row>
    <row r="4" spans="1:2">
      <c r="A4">
        <v>108</v>
      </c>
      <c r="B4">
        <f t="shared" si="0"/>
        <v>37.799999999999997</v>
      </c>
    </row>
    <row r="5" spans="1:2">
      <c r="A5">
        <v>110</v>
      </c>
      <c r="B5">
        <f t="shared" si="0"/>
        <v>38.5</v>
      </c>
    </row>
    <row r="6" spans="1:2">
      <c r="A6">
        <v>152</v>
      </c>
      <c r="B6">
        <f t="shared" si="0"/>
        <v>53.2</v>
      </c>
    </row>
    <row r="7" spans="1:2">
      <c r="A7">
        <v>103</v>
      </c>
      <c r="B7">
        <f t="shared" si="0"/>
        <v>36.049999999999997</v>
      </c>
    </row>
    <row r="8" spans="1:2">
      <c r="A8">
        <v>132</v>
      </c>
      <c r="B8">
        <f t="shared" si="0"/>
        <v>46.2</v>
      </c>
    </row>
    <row r="9" spans="1:2">
      <c r="A9">
        <v>156</v>
      </c>
      <c r="B9">
        <f t="shared" si="0"/>
        <v>54.6</v>
      </c>
    </row>
    <row r="10" spans="1:2">
      <c r="A10">
        <v>144</v>
      </c>
      <c r="B10">
        <f t="shared" si="0"/>
        <v>50.4</v>
      </c>
    </row>
    <row r="11" spans="1:2">
      <c r="A11">
        <v>100</v>
      </c>
      <c r="B11">
        <f t="shared" si="0"/>
        <v>35</v>
      </c>
    </row>
    <row r="12" spans="1:2">
      <c r="A12">
        <v>116</v>
      </c>
      <c r="B12">
        <f t="shared" si="0"/>
        <v>40.6</v>
      </c>
    </row>
    <row r="13" spans="1:2">
      <c r="A13">
        <v>60</v>
      </c>
      <c r="B13">
        <f t="shared" si="0"/>
        <v>21</v>
      </c>
    </row>
    <row r="14" spans="1:2">
      <c r="A14">
        <v>114</v>
      </c>
      <c r="B14">
        <f t="shared" si="0"/>
        <v>39.9</v>
      </c>
    </row>
    <row r="15" spans="1:2">
      <c r="B15">
        <f t="shared" si="0"/>
        <v>0</v>
      </c>
    </row>
    <row r="16" spans="1:2">
      <c r="B16">
        <f t="shared" si="0"/>
        <v>0</v>
      </c>
    </row>
    <row r="17" spans="2:2">
      <c r="B17">
        <f t="shared" si="0"/>
        <v>0</v>
      </c>
    </row>
    <row r="18" spans="2:2">
      <c r="B18">
        <f t="shared" si="0"/>
        <v>0</v>
      </c>
    </row>
    <row r="19" spans="2:2">
      <c r="B19">
        <f t="shared" si="0"/>
        <v>0</v>
      </c>
    </row>
    <row r="20" spans="2:2">
      <c r="B20">
        <f t="shared" si="0"/>
        <v>0</v>
      </c>
    </row>
    <row r="21" spans="2:2">
      <c r="B21">
        <f t="shared" si="0"/>
        <v>0</v>
      </c>
    </row>
    <row r="22" spans="2:2">
      <c r="B22">
        <f t="shared" si="0"/>
        <v>0</v>
      </c>
    </row>
    <row r="23" spans="2:2">
      <c r="B23">
        <f t="shared" si="0"/>
        <v>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Hướng dẫn</vt:lpstr>
      <vt:lpstr>Mau A2</vt:lpstr>
      <vt:lpstr>LHP</vt:lpstr>
      <vt:lpstr>Mau A1</vt:lpstr>
      <vt:lpstr>Sheet1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Giang</dc:creator>
  <cp:lastModifiedBy>LE TAT DAT</cp:lastModifiedBy>
  <dcterms:created xsi:type="dcterms:W3CDTF">2018-07-19T01:22:54Z</dcterms:created>
  <dcterms:modified xsi:type="dcterms:W3CDTF">2018-07-19T11:46:38Z</dcterms:modified>
</cp:coreProperties>
</file>